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840" windowWidth="18315" windowHeight="8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Sheet1!$A$1:$J$154</definedName>
  </definedNames>
  <calcPr calcId="145621" iterateDelta="1E-4"/>
</workbook>
</file>

<file path=xl/calcChain.xml><?xml version="1.0" encoding="utf-8"?>
<calcChain xmlns="http://schemas.openxmlformats.org/spreadsheetml/2006/main">
  <c r="G88" i="1" l="1"/>
  <c r="F89" i="1" s="1"/>
  <c r="G87" i="1"/>
  <c r="G78" i="1"/>
  <c r="F139" i="1"/>
  <c r="G138" i="1"/>
  <c r="F138" i="1" s="1"/>
  <c r="G137" i="1"/>
  <c r="F25" i="1"/>
  <c r="G47" i="1"/>
  <c r="G119" i="1"/>
  <c r="G24" i="1"/>
  <c r="G29" i="1"/>
  <c r="G28" i="1"/>
  <c r="G27" i="1"/>
  <c r="F88" i="1" l="1"/>
  <c r="F28" i="1"/>
  <c r="F29" i="1"/>
  <c r="F154" i="1"/>
  <c r="G154" i="1" l="1"/>
  <c r="J16" i="1" l="1"/>
  <c r="G153" i="1"/>
  <c r="G152" i="1"/>
  <c r="G151" i="1"/>
  <c r="G150" i="1"/>
  <c r="G149" i="1"/>
  <c r="G148" i="1"/>
  <c r="G147" i="1"/>
  <c r="G146" i="1"/>
  <c r="G145" i="1"/>
  <c r="F146" i="1" s="1"/>
  <c r="G144" i="1"/>
  <c r="G143" i="1"/>
  <c r="G142" i="1"/>
  <c r="F142" i="1" s="1"/>
  <c r="G141" i="1"/>
  <c r="G133" i="1"/>
  <c r="G127" i="1"/>
  <c r="G23" i="1"/>
  <c r="F24" i="1" s="1"/>
  <c r="G22" i="1"/>
  <c r="G140" i="1"/>
  <c r="F141" i="1" s="1"/>
  <c r="G139" i="1"/>
  <c r="G136" i="1"/>
  <c r="F137" i="1" s="1"/>
  <c r="G135" i="1"/>
  <c r="G134" i="1"/>
  <c r="J134" i="1" s="1"/>
  <c r="G132" i="1"/>
  <c r="G131" i="1"/>
  <c r="G130" i="1"/>
  <c r="G129" i="1"/>
  <c r="G128" i="1"/>
  <c r="G126" i="1"/>
  <c r="G125" i="1"/>
  <c r="G124" i="1"/>
  <c r="G123" i="1"/>
  <c r="G122" i="1"/>
  <c r="G121" i="1"/>
  <c r="G120" i="1"/>
  <c r="F120" i="1" s="1"/>
  <c r="G118" i="1"/>
  <c r="F119" i="1" s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6" i="1"/>
  <c r="F87" i="1" s="1"/>
  <c r="G85" i="1"/>
  <c r="G84" i="1"/>
  <c r="G83" i="1"/>
  <c r="G82" i="1"/>
  <c r="G81" i="1"/>
  <c r="G80" i="1"/>
  <c r="G79" i="1"/>
  <c r="F79" i="1" s="1"/>
  <c r="G77" i="1"/>
  <c r="F78" i="1" s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F48" i="1" s="1"/>
  <c r="G46" i="1"/>
  <c r="F47" i="1" s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J32" i="1" s="1"/>
  <c r="G31" i="1"/>
  <c r="G30" i="1"/>
  <c r="F30" i="1" s="1"/>
  <c r="G26" i="1"/>
  <c r="F27" i="1" s="1"/>
  <c r="G25" i="1"/>
  <c r="J154" i="1" l="1"/>
  <c r="J72" i="1"/>
  <c r="J79" i="1"/>
  <c r="J86" i="1"/>
  <c r="J94" i="1"/>
  <c r="F132" i="1"/>
  <c r="J54" i="1"/>
  <c r="J82" i="1"/>
  <c r="J112" i="1"/>
  <c r="F135" i="1"/>
  <c r="F144" i="1"/>
  <c r="F145" i="1"/>
  <c r="F143" i="1"/>
  <c r="F134" i="1"/>
  <c r="F133" i="1"/>
  <c r="F50" i="1"/>
  <c r="F53" i="1"/>
  <c r="F56" i="1"/>
  <c r="F59" i="1"/>
  <c r="F62" i="1"/>
  <c r="F65" i="1"/>
  <c r="F68" i="1"/>
  <c r="F71" i="1"/>
  <c r="F74" i="1"/>
  <c r="F77" i="1"/>
  <c r="F81" i="1"/>
  <c r="F84" i="1"/>
  <c r="F92" i="1"/>
  <c r="F95" i="1"/>
  <c r="F98" i="1"/>
  <c r="F101" i="1"/>
  <c r="F104" i="1"/>
  <c r="F107" i="1"/>
  <c r="F116" i="1"/>
  <c r="F126" i="1"/>
  <c r="F112" i="1"/>
  <c r="F128" i="1"/>
  <c r="F127" i="1"/>
  <c r="F51" i="1"/>
  <c r="F54" i="1"/>
  <c r="F57" i="1"/>
  <c r="F60" i="1"/>
  <c r="F63" i="1"/>
  <c r="F66" i="1"/>
  <c r="F69" i="1"/>
  <c r="F72" i="1"/>
  <c r="F75" i="1"/>
  <c r="F82" i="1"/>
  <c r="F85" i="1"/>
  <c r="F90" i="1"/>
  <c r="F93" i="1"/>
  <c r="F96" i="1"/>
  <c r="F99" i="1"/>
  <c r="F105" i="1"/>
  <c r="F108" i="1"/>
  <c r="F117" i="1"/>
  <c r="F49" i="1"/>
  <c r="F52" i="1"/>
  <c r="F55" i="1"/>
  <c r="F58" i="1"/>
  <c r="F61" i="1"/>
  <c r="F64" i="1"/>
  <c r="F67" i="1"/>
  <c r="F70" i="1"/>
  <c r="F73" i="1"/>
  <c r="F76" i="1"/>
  <c r="F80" i="1"/>
  <c r="F83" i="1"/>
  <c r="F86" i="1"/>
  <c r="F91" i="1"/>
  <c r="F94" i="1"/>
  <c r="F97" i="1"/>
  <c r="F100" i="1"/>
  <c r="F103" i="1"/>
  <c r="F106" i="1"/>
  <c r="F109" i="1"/>
  <c r="F115" i="1"/>
  <c r="F102" i="1"/>
  <c r="F118" i="1"/>
  <c r="F122" i="1"/>
  <c r="F114" i="1"/>
  <c r="F124" i="1"/>
  <c r="F123" i="1"/>
  <c r="F121" i="1"/>
  <c r="F113" i="1"/>
  <c r="F111" i="1"/>
  <c r="F110" i="1"/>
  <c r="F153" i="1" l="1"/>
  <c r="F152" i="1"/>
  <c r="F21" i="1" l="1"/>
  <c r="F151" i="1" l="1"/>
  <c r="F150" i="1"/>
  <c r="F149" i="1"/>
  <c r="F148" i="1"/>
  <c r="F147" i="1"/>
  <c r="F140" i="1"/>
  <c r="F136" i="1"/>
  <c r="F131" i="1" l="1"/>
  <c r="F130" i="1"/>
  <c r="F6" i="1" l="1"/>
  <c r="F32" i="1"/>
  <c r="F33" i="1"/>
  <c r="F34" i="1"/>
  <c r="F35" i="1"/>
  <c r="F36" i="1"/>
  <c r="F129" i="1" l="1"/>
  <c r="F41" i="1"/>
  <c r="F40" i="1"/>
  <c r="F39" i="1"/>
  <c r="F38" i="1"/>
  <c r="F37" i="1"/>
  <c r="F12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6" i="1"/>
  <c r="F31" i="1"/>
  <c r="F42" i="1"/>
  <c r="F43" i="1"/>
  <c r="F44" i="1"/>
  <c r="F45" i="1"/>
  <c r="F46" i="1"/>
  <c r="A22" i="1" l="1"/>
  <c r="A23" i="1" s="1"/>
  <c r="A25" i="1" s="1"/>
  <c r="A26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s="1"/>
  <c r="A126" i="1" l="1"/>
  <c r="A127" i="1" s="1"/>
  <c r="A128" i="1" s="1"/>
  <c r="A129" i="1" l="1"/>
  <c r="A130" i="1" l="1"/>
  <c r="A131" i="1" s="1"/>
  <c r="A132" i="1" s="1"/>
  <c r="A133" i="1" l="1"/>
  <c r="A134" i="1" s="1"/>
  <c r="A135" i="1" s="1"/>
  <c r="A136" i="1" s="1"/>
  <c r="A139" i="1" s="1"/>
  <c r="A140" i="1" s="1"/>
  <c r="A141" i="1" l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</calcChain>
</file>

<file path=xl/comments1.xml><?xml version="1.0" encoding="utf-8"?>
<comments xmlns="http://schemas.openxmlformats.org/spreadsheetml/2006/main">
  <authors>
    <author>ZIN8</author>
  </authors>
  <commentLis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</t>
        </r>
      </text>
    </comment>
    <comment ref="B4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 追記
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
左折→右折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 追記
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
右合流→右折</t>
        </r>
      </text>
    </comment>
    <comment ref="I7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
</t>
        </r>
      </text>
    </comment>
    <comment ref="I7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
スタッフは必ずしも常駐しない</t>
        </r>
      </text>
    </comment>
    <comment ref="I8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
</t>
        </r>
      </text>
    </comment>
    <comment ref="I8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
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</t>
        </r>
      </text>
    </comment>
    <comment ref="I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
</t>
        </r>
      </text>
    </comment>
    <comment ref="I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
</t>
        </r>
      </text>
    </comment>
    <comment ref="I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Ver1.10追記
</t>
        </r>
      </text>
    </comment>
    <comment ref="I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　追記
</t>
        </r>
      </text>
    </comment>
    <comment ref="I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　追記
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
左折→右折
</t>
        </r>
      </text>
    </comment>
    <comment ref="B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Ver1.10修正</t>
        </r>
      </text>
    </comment>
  </commentList>
</comments>
</file>

<file path=xl/sharedStrings.xml><?xml version="1.0" encoding="utf-8"?>
<sst xmlns="http://schemas.openxmlformats.org/spreadsheetml/2006/main" count="558" uniqueCount="287">
  <si>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</si>
  <si>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</si>
  <si>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</si>
  <si>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</si>
  <si>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</si>
  <si>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</si>
  <si>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十字路　S</t>
    <rPh sb="0" eb="3">
      <t>ジュウジロ</t>
    </rPh>
    <phoneticPr fontId="1"/>
  </si>
  <si>
    <t>ト字路</t>
    <rPh sb="1" eb="3">
      <t>ジロ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</si>
  <si>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</si>
  <si>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</si>
  <si>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</si>
  <si>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</si>
  <si>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</si>
  <si>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</si>
  <si>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</si>
  <si>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</si>
  <si>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右直進</t>
    <rPh sb="0" eb="1">
      <t>ミギ</t>
    </rPh>
    <rPh sb="1" eb="3">
      <t>チョクシン</t>
    </rPh>
    <phoneticPr fontId="1"/>
  </si>
  <si>
    <t>直進</t>
    <rPh sb="0" eb="2">
      <t>チョクシン</t>
    </rPh>
    <phoneticPr fontId="1"/>
  </si>
  <si>
    <t>左直進</t>
    <rPh sb="0" eb="1">
      <t>ヒダリ</t>
    </rPh>
    <rPh sb="1" eb="3">
      <t>チョクシン</t>
    </rPh>
    <phoneticPr fontId="1"/>
  </si>
  <si>
    <t>右側</t>
    <rPh sb="0" eb="2">
      <t>ミギガワ</t>
    </rPh>
    <phoneticPr fontId="1"/>
  </si>
  <si>
    <t>ト字路　S</t>
    <rPh sb="1" eb="3">
      <t>ジロ</t>
    </rPh>
    <phoneticPr fontId="1"/>
  </si>
  <si>
    <t>T字路　S</t>
    <rPh sb="1" eb="3">
      <t>ジロ</t>
    </rPh>
    <phoneticPr fontId="1"/>
  </si>
  <si>
    <t>┤字路　S</t>
    <rPh sb="1" eb="3">
      <t>ジロ</t>
    </rPh>
    <phoneticPr fontId="1"/>
  </si>
  <si>
    <t>市道</t>
    <rPh sb="0" eb="2">
      <t>シドウ</t>
    </rPh>
    <phoneticPr fontId="3"/>
  </si>
  <si>
    <t>BRM322福山600</t>
    <rPh sb="6" eb="8">
      <t>フクヤマ</t>
    </rPh>
    <phoneticPr fontId="2"/>
  </si>
  <si>
    <t>※時間の記述は5：00スタート基準です</t>
    <phoneticPr fontId="2"/>
  </si>
  <si>
    <t>福山駅北口</t>
    <rPh sb="0" eb="2">
      <t>フクヤマ</t>
    </rPh>
    <rPh sb="2" eb="3">
      <t>エキ</t>
    </rPh>
    <rPh sb="3" eb="5">
      <t>キタグチ</t>
    </rPh>
    <phoneticPr fontId="1"/>
  </si>
  <si>
    <t>東１番ガード（北）S</t>
    <rPh sb="0" eb="1">
      <t>ヒガシ</t>
    </rPh>
    <rPh sb="2" eb="3">
      <t>バン</t>
    </rPh>
    <rPh sb="7" eb="8">
      <t>キタ</t>
    </rPh>
    <phoneticPr fontId="1"/>
  </si>
  <si>
    <t>東１番ガード（南）S</t>
    <rPh sb="0" eb="1">
      <t>ヒガシ</t>
    </rPh>
    <rPh sb="2" eb="3">
      <t>バン</t>
    </rPh>
    <rPh sb="7" eb="8">
      <t>ミナミ</t>
    </rPh>
    <phoneticPr fontId="1"/>
  </si>
  <si>
    <t>沖野上町４丁目（西）S</t>
    <rPh sb="0" eb="1">
      <t>オキ</t>
    </rPh>
    <rPh sb="1" eb="2">
      <t>ノ</t>
    </rPh>
    <rPh sb="2" eb="3">
      <t>ウエ</t>
    </rPh>
    <rPh sb="3" eb="4">
      <t>マチ</t>
    </rPh>
    <rPh sb="5" eb="7">
      <t>チョウメ</t>
    </rPh>
    <rPh sb="8" eb="9">
      <t>ニシ</t>
    </rPh>
    <phoneticPr fontId="1"/>
  </si>
  <si>
    <t>新涯六　S</t>
    <rPh sb="0" eb="1">
      <t>シン</t>
    </rPh>
    <rPh sb="1" eb="2">
      <t>ガイ</t>
    </rPh>
    <rPh sb="2" eb="3">
      <t>ロク</t>
    </rPh>
    <phoneticPr fontId="1"/>
  </si>
  <si>
    <t>内海大橋入口　S</t>
    <rPh sb="0" eb="2">
      <t>ウツミ</t>
    </rPh>
    <rPh sb="2" eb="4">
      <t>オオハシ</t>
    </rPh>
    <rPh sb="4" eb="6">
      <t>イリグチ</t>
    </rPh>
    <phoneticPr fontId="1"/>
  </si>
  <si>
    <t>新睦橋西詰　S</t>
    <rPh sb="0" eb="1">
      <t>シン</t>
    </rPh>
    <rPh sb="1" eb="2">
      <t>ムツ</t>
    </rPh>
    <rPh sb="2" eb="3">
      <t>ハシ</t>
    </rPh>
    <rPh sb="3" eb="4">
      <t>ニシ</t>
    </rPh>
    <rPh sb="4" eb="5">
      <t>ヅ</t>
    </rPh>
    <phoneticPr fontId="1"/>
  </si>
  <si>
    <t>唐樋　S</t>
    <rPh sb="0" eb="1">
      <t>カラ</t>
    </rPh>
    <phoneticPr fontId="1"/>
  </si>
  <si>
    <t>戸崎港</t>
    <rPh sb="0" eb="2">
      <t>トザキ</t>
    </rPh>
    <rPh sb="2" eb="3">
      <t>ミナト</t>
    </rPh>
    <phoneticPr fontId="1"/>
  </si>
  <si>
    <t>歌港</t>
    <rPh sb="0" eb="1">
      <t>ウタ</t>
    </rPh>
    <rPh sb="1" eb="2">
      <t>ミナト</t>
    </rPh>
    <phoneticPr fontId="1"/>
  </si>
  <si>
    <t>（因島大橋）ト字路</t>
    <rPh sb="1" eb="3">
      <t>インノシマ</t>
    </rPh>
    <rPh sb="3" eb="5">
      <t>オオハシ</t>
    </rPh>
    <rPh sb="7" eb="9">
      <t>ジロ</t>
    </rPh>
    <phoneticPr fontId="1"/>
  </si>
  <si>
    <t>（生島橋）┤字路</t>
    <rPh sb="1" eb="3">
      <t>イクシマ</t>
    </rPh>
    <rPh sb="3" eb="4">
      <t>ハシ</t>
    </rPh>
    <rPh sb="6" eb="8">
      <t>ジロ</t>
    </rPh>
    <phoneticPr fontId="1"/>
  </si>
  <si>
    <t>（多々良大橋）┤字路</t>
    <rPh sb="1" eb="4">
      <t>タタラ</t>
    </rPh>
    <rPh sb="4" eb="6">
      <t>オオハシ</t>
    </rPh>
    <rPh sb="8" eb="10">
      <t>ジロ</t>
    </rPh>
    <phoneticPr fontId="1"/>
  </si>
  <si>
    <t>（大三島橋）</t>
  </si>
  <si>
    <t>（大島大橋）┤字路</t>
    <rPh sb="7" eb="9">
      <t>ジロ</t>
    </rPh>
    <phoneticPr fontId="1"/>
  </si>
  <si>
    <t>(来島大橋)ト字路</t>
    <rPh sb="7" eb="9">
      <t>ジロ</t>
    </rPh>
    <phoneticPr fontId="1"/>
  </si>
  <si>
    <t>下難波交差点　S</t>
    <rPh sb="0" eb="1">
      <t>シモ</t>
    </rPh>
    <rPh sb="1" eb="3">
      <t>ナンバ</t>
    </rPh>
    <rPh sb="3" eb="6">
      <t>コウサテン</t>
    </rPh>
    <phoneticPr fontId="1"/>
  </si>
  <si>
    <t>逆Y字路　S</t>
    <rPh sb="0" eb="1">
      <t>ギャク</t>
    </rPh>
    <rPh sb="2" eb="4">
      <t>ジロ</t>
    </rPh>
    <phoneticPr fontId="1"/>
  </si>
  <si>
    <t>消防局前　S</t>
    <rPh sb="0" eb="2">
      <t>ショウボウ</t>
    </rPh>
    <rPh sb="2" eb="3">
      <t>キョク</t>
    </rPh>
    <rPh sb="3" eb="4">
      <t>マエ</t>
    </rPh>
    <phoneticPr fontId="1"/>
  </si>
  <si>
    <t>（道後温泉本館）</t>
    <rPh sb="1" eb="3">
      <t>ドウゴ</t>
    </rPh>
    <rPh sb="3" eb="5">
      <t>オンセン</t>
    </rPh>
    <rPh sb="5" eb="7">
      <t>ホンカン</t>
    </rPh>
    <phoneticPr fontId="1"/>
  </si>
  <si>
    <t>上野郵便局前　S</t>
    <rPh sb="0" eb="2">
      <t>ウエノ</t>
    </rPh>
    <rPh sb="2" eb="5">
      <t>ユウビンキョク</t>
    </rPh>
    <rPh sb="5" eb="6">
      <t>マエ</t>
    </rPh>
    <phoneticPr fontId="1"/>
  </si>
  <si>
    <t>（ファミリーマート伊予上野）Y字路　S</t>
    <rPh sb="9" eb="11">
      <t>イヨ</t>
    </rPh>
    <rPh sb="11" eb="13">
      <t>ウエノ</t>
    </rPh>
    <rPh sb="15" eb="17">
      <t>ジロ</t>
    </rPh>
    <phoneticPr fontId="1"/>
  </si>
  <si>
    <t>銀杏通交差点　S</t>
    <rPh sb="0" eb="2">
      <t>ギンナン</t>
    </rPh>
    <rPh sb="2" eb="3">
      <t>ドオ</t>
    </rPh>
    <rPh sb="3" eb="6">
      <t>コウサテン</t>
    </rPh>
    <phoneticPr fontId="1"/>
  </si>
  <si>
    <t>宮内交差点　S</t>
    <rPh sb="0" eb="2">
      <t>ミヤウチ</t>
    </rPh>
    <rPh sb="2" eb="5">
      <t>コウサテン</t>
    </rPh>
    <phoneticPr fontId="1"/>
  </si>
  <si>
    <t>北浜駐車場前　S</t>
  </si>
  <si>
    <t>江戸岡交差点　S</t>
    <rPh sb="0" eb="2">
      <t>エド</t>
    </rPh>
    <rPh sb="2" eb="3">
      <t>オカ</t>
    </rPh>
    <rPh sb="3" eb="6">
      <t>コウサテン</t>
    </rPh>
    <phoneticPr fontId="1"/>
  </si>
  <si>
    <t>祇園橋交差点　S</t>
    <rPh sb="0" eb="2">
      <t>ギオン</t>
    </rPh>
    <rPh sb="2" eb="3">
      <t>ハシ</t>
    </rPh>
    <rPh sb="3" eb="6">
      <t>コウサテン</t>
    </rPh>
    <phoneticPr fontId="1"/>
  </si>
  <si>
    <t>(ローソン八幡浜五反田)　Y字路　S</t>
    <rPh sb="5" eb="8">
      <t>ヤワタハマ</t>
    </rPh>
    <rPh sb="8" eb="11">
      <t>ゴタンダ</t>
    </rPh>
    <rPh sb="14" eb="16">
      <t>ジロ</t>
    </rPh>
    <phoneticPr fontId="1"/>
  </si>
  <si>
    <t>日ノ浦橋交差点　S</t>
    <rPh sb="0" eb="1">
      <t>ヒ</t>
    </rPh>
    <rPh sb="2" eb="3">
      <t>ウラ</t>
    </rPh>
    <rPh sb="3" eb="4">
      <t>ハシ</t>
    </rPh>
    <rPh sb="4" eb="7">
      <t>コウサテン</t>
    </rPh>
    <phoneticPr fontId="1"/>
  </si>
  <si>
    <t>上松葉駐在所前　S</t>
    <rPh sb="0" eb="1">
      <t>ウエ</t>
    </rPh>
    <rPh sb="1" eb="3">
      <t>マツバ</t>
    </rPh>
    <rPh sb="3" eb="6">
      <t>チュウザイショ</t>
    </rPh>
    <rPh sb="6" eb="7">
      <t>マエ</t>
    </rPh>
    <phoneticPr fontId="1"/>
  </si>
  <si>
    <t>PC5　宇和海展望タワー</t>
    <rPh sb="4" eb="6">
      <t>ウワ</t>
    </rPh>
    <rPh sb="6" eb="7">
      <t>カイ</t>
    </rPh>
    <rPh sb="7" eb="9">
      <t>テンボウ</t>
    </rPh>
    <phoneticPr fontId="1"/>
  </si>
  <si>
    <t>T字路</t>
    <rPh sb="1" eb="3">
      <t>ジロ</t>
    </rPh>
    <phoneticPr fontId="4"/>
  </si>
  <si>
    <t>T字路　S</t>
    <rPh sb="1" eb="3">
      <t>ジロ</t>
    </rPh>
    <phoneticPr fontId="4"/>
  </si>
  <si>
    <t>城南中前　S</t>
    <rPh sb="0" eb="1">
      <t>ジョウ</t>
    </rPh>
    <rPh sb="1" eb="2">
      <t>ミナミ</t>
    </rPh>
    <rPh sb="2" eb="3">
      <t>ナカ</t>
    </rPh>
    <rPh sb="3" eb="4">
      <t>マエ</t>
    </rPh>
    <phoneticPr fontId="1"/>
  </si>
  <si>
    <t>上松葉駐在所前　S</t>
    <rPh sb="0" eb="1">
      <t>ウエ</t>
    </rPh>
    <rPh sb="1" eb="3">
      <t>マツバ</t>
    </rPh>
    <rPh sb="3" eb="6">
      <t>チュウザイショ</t>
    </rPh>
    <rPh sb="6" eb="7">
      <t>マエ</t>
    </rPh>
    <phoneticPr fontId="4"/>
  </si>
  <si>
    <t>日ノ浦橋交差点　S</t>
    <rPh sb="0" eb="1">
      <t>ヒ</t>
    </rPh>
    <rPh sb="2" eb="3">
      <t>ウラ</t>
    </rPh>
    <rPh sb="3" eb="4">
      <t>ハシ</t>
    </rPh>
    <rPh sb="4" eb="7">
      <t>コウサテン</t>
    </rPh>
    <phoneticPr fontId="4"/>
  </si>
  <si>
    <t>(ローソン八幡浜五反田)　逆Y字路　S</t>
    <rPh sb="5" eb="8">
      <t>ヤワタハマ</t>
    </rPh>
    <rPh sb="8" eb="11">
      <t>ゴタンダ</t>
    </rPh>
    <rPh sb="13" eb="14">
      <t>ギャク</t>
    </rPh>
    <rPh sb="15" eb="17">
      <t>ジロ</t>
    </rPh>
    <phoneticPr fontId="4"/>
  </si>
  <si>
    <t>祇園橋交差点　S</t>
    <rPh sb="0" eb="2">
      <t>ギオン</t>
    </rPh>
    <rPh sb="2" eb="3">
      <t>ハシ</t>
    </rPh>
    <rPh sb="3" eb="6">
      <t>コウサテン</t>
    </rPh>
    <phoneticPr fontId="4"/>
  </si>
  <si>
    <t>江戸岡交差点　S</t>
    <rPh sb="0" eb="2">
      <t>エド</t>
    </rPh>
    <rPh sb="2" eb="3">
      <t>オカ</t>
    </rPh>
    <rPh sb="3" eb="6">
      <t>コウサテン</t>
    </rPh>
    <phoneticPr fontId="4"/>
  </si>
  <si>
    <t>十字路　S</t>
    <rPh sb="0" eb="3">
      <t>ジュウジロ</t>
    </rPh>
    <phoneticPr fontId="4"/>
  </si>
  <si>
    <t>宮内交差点　S</t>
    <rPh sb="0" eb="2">
      <t>ミヤウチ</t>
    </rPh>
    <rPh sb="2" eb="5">
      <t>コウサテン</t>
    </rPh>
    <phoneticPr fontId="4"/>
  </si>
  <si>
    <t>ト字路　S</t>
    <rPh sb="1" eb="3">
      <t>ジロ</t>
    </rPh>
    <phoneticPr fontId="4"/>
  </si>
  <si>
    <t>十字路</t>
    <rPh sb="0" eb="3">
      <t>ジュウジロ</t>
    </rPh>
    <phoneticPr fontId="4"/>
  </si>
  <si>
    <t>銀杏通交差点　S</t>
    <rPh sb="0" eb="2">
      <t>ギンナン</t>
    </rPh>
    <rPh sb="2" eb="3">
      <t>ドオ</t>
    </rPh>
    <rPh sb="3" eb="6">
      <t>コウサテン</t>
    </rPh>
    <phoneticPr fontId="4"/>
  </si>
  <si>
    <t>逆Y字路</t>
    <rPh sb="0" eb="1">
      <t>ギャク</t>
    </rPh>
    <rPh sb="2" eb="4">
      <t>ジロ</t>
    </rPh>
    <phoneticPr fontId="4"/>
  </si>
  <si>
    <t>（ファミリーマート伊予上野）　逆Y字路S</t>
    <rPh sb="9" eb="11">
      <t>イヨ</t>
    </rPh>
    <rPh sb="11" eb="13">
      <t>ウエノ</t>
    </rPh>
    <rPh sb="15" eb="16">
      <t>ギャク</t>
    </rPh>
    <rPh sb="17" eb="19">
      <t>ジロ</t>
    </rPh>
    <phoneticPr fontId="4"/>
  </si>
  <si>
    <t>上野郵便局前　S</t>
    <rPh sb="0" eb="2">
      <t>ウエノ</t>
    </rPh>
    <rPh sb="2" eb="5">
      <t>ユウビンキョク</t>
    </rPh>
    <rPh sb="5" eb="6">
      <t>マエ</t>
    </rPh>
    <phoneticPr fontId="4"/>
  </si>
  <si>
    <t>（道後温泉本館）</t>
    <rPh sb="1" eb="3">
      <t>ドウゴ</t>
    </rPh>
    <rPh sb="3" eb="5">
      <t>オンセン</t>
    </rPh>
    <rPh sb="5" eb="7">
      <t>ホンカン</t>
    </rPh>
    <phoneticPr fontId="4"/>
  </si>
  <si>
    <t>消防局前　S</t>
    <rPh sb="0" eb="2">
      <t>ショウボウ</t>
    </rPh>
    <rPh sb="2" eb="3">
      <t>キョク</t>
    </rPh>
    <rPh sb="3" eb="4">
      <t>マエ</t>
    </rPh>
    <phoneticPr fontId="4"/>
  </si>
  <si>
    <t>下難波交差点　S</t>
    <rPh sb="0" eb="1">
      <t>シモ</t>
    </rPh>
    <rPh sb="1" eb="3">
      <t>ナンバ</t>
    </rPh>
    <rPh sb="3" eb="6">
      <t>コウサテン</t>
    </rPh>
    <phoneticPr fontId="4"/>
  </si>
  <si>
    <t>┤字路</t>
    <rPh sb="1" eb="3">
      <t>ジロ</t>
    </rPh>
    <phoneticPr fontId="4"/>
  </si>
  <si>
    <t>（大島大橋）┤字路</t>
    <rPh sb="7" eb="9">
      <t>ジロ</t>
    </rPh>
    <phoneticPr fontId="4"/>
  </si>
  <si>
    <t>（多々良大橋）┤字路</t>
    <rPh sb="1" eb="4">
      <t>タタラ</t>
    </rPh>
    <rPh sb="4" eb="6">
      <t>オオハシ</t>
    </rPh>
    <rPh sb="8" eb="10">
      <t>ジロ</t>
    </rPh>
    <phoneticPr fontId="4"/>
  </si>
  <si>
    <t>次を左折</t>
    <rPh sb="0" eb="1">
      <t>ツギ</t>
    </rPh>
    <rPh sb="2" eb="4">
      <t>サセツ</t>
    </rPh>
    <phoneticPr fontId="1"/>
  </si>
  <si>
    <t>乗船</t>
    <rPh sb="0" eb="2">
      <t>ジョウセン</t>
    </rPh>
    <phoneticPr fontId="1"/>
  </si>
  <si>
    <t>下船</t>
    <rPh sb="0" eb="2">
      <t>ゲセン</t>
    </rPh>
    <phoneticPr fontId="1"/>
  </si>
  <si>
    <t>のぼる</t>
  </si>
  <si>
    <t>右合流</t>
    <rPh sb="0" eb="1">
      <t>ミギ</t>
    </rPh>
    <rPh sb="1" eb="3">
      <t>ゴウリュウ</t>
    </rPh>
    <phoneticPr fontId="1"/>
  </si>
  <si>
    <t>市道→県22</t>
    <rPh sb="0" eb="2">
      <t>シドウ</t>
    </rPh>
    <rPh sb="3" eb="4">
      <t>ケン</t>
    </rPh>
    <phoneticPr fontId="1"/>
  </si>
  <si>
    <t>県道380→県22</t>
    <rPh sb="0" eb="2">
      <t>ケンドウ</t>
    </rPh>
    <rPh sb="6" eb="7">
      <t>ケン</t>
    </rPh>
    <phoneticPr fontId="1"/>
  </si>
  <si>
    <t>県道47</t>
    <rPh sb="0" eb="2">
      <t>ケンドウ</t>
    </rPh>
    <phoneticPr fontId="1"/>
  </si>
  <si>
    <t>県道53</t>
    <rPh sb="0" eb="2">
      <t>ケンドウ</t>
    </rPh>
    <phoneticPr fontId="1"/>
  </si>
  <si>
    <t>県道389</t>
    <rPh sb="0" eb="2">
      <t>ケンドウ</t>
    </rPh>
    <phoneticPr fontId="1"/>
  </si>
  <si>
    <t>県道365</t>
    <rPh sb="0" eb="2">
      <t>ケンドウ</t>
    </rPh>
    <phoneticPr fontId="1"/>
  </si>
  <si>
    <t>海路</t>
    <rPh sb="0" eb="2">
      <t>カイロ</t>
    </rPh>
    <phoneticPr fontId="1"/>
  </si>
  <si>
    <t>県道377</t>
    <rPh sb="0" eb="2">
      <t>ケンドウ</t>
    </rPh>
    <phoneticPr fontId="1"/>
  </si>
  <si>
    <t>しまなみ海道</t>
    <rPh sb="4" eb="6">
      <t>カイドウ</t>
    </rPh>
    <phoneticPr fontId="1"/>
  </si>
  <si>
    <t>県道161</t>
    <rPh sb="0" eb="2">
      <t>ケンドウ</t>
    </rPh>
    <phoneticPr fontId="1"/>
  </si>
  <si>
    <t>R317</t>
  </si>
  <si>
    <t>県道15</t>
    <rPh sb="0" eb="2">
      <t>ケンドウ</t>
    </rPh>
    <phoneticPr fontId="1"/>
  </si>
  <si>
    <t>県道15（バイパス）</t>
    <rPh sb="0" eb="2">
      <t>ケンドウ</t>
    </rPh>
    <phoneticPr fontId="1"/>
  </si>
  <si>
    <t>R196</t>
  </si>
  <si>
    <t>県道187</t>
    <rPh sb="0" eb="2">
      <t>ケンドウ</t>
    </rPh>
    <phoneticPr fontId="3"/>
  </si>
  <si>
    <t>県道188</t>
    <rPh sb="0" eb="2">
      <t>ケンドウ</t>
    </rPh>
    <phoneticPr fontId="1"/>
  </si>
  <si>
    <t>市道（松山環状線）</t>
    <rPh sb="0" eb="2">
      <t>シドウ</t>
    </rPh>
    <rPh sb="3" eb="5">
      <t>マツヤマ</t>
    </rPh>
    <rPh sb="5" eb="8">
      <t>カンジョウセン</t>
    </rPh>
    <phoneticPr fontId="1"/>
  </si>
  <si>
    <t>県道16</t>
    <rPh sb="0" eb="2">
      <t>ケンドウ</t>
    </rPh>
    <phoneticPr fontId="1"/>
  </si>
  <si>
    <t>県道23</t>
    <rPh sb="0" eb="2">
      <t>ケンドウ</t>
    </rPh>
    <phoneticPr fontId="1"/>
  </si>
  <si>
    <t>R197（R378)</t>
  </si>
  <si>
    <t>県道243</t>
    <rPh sb="0" eb="2">
      <t>ケンドウ</t>
    </rPh>
    <phoneticPr fontId="3"/>
  </si>
  <si>
    <t>県道27</t>
    <rPh sb="0" eb="2">
      <t>ケンドウ</t>
    </rPh>
    <phoneticPr fontId="3"/>
  </si>
  <si>
    <t>R378</t>
  </si>
  <si>
    <t>県道25</t>
    <rPh sb="0" eb="2">
      <t>ケンドウ</t>
    </rPh>
    <phoneticPr fontId="3"/>
  </si>
  <si>
    <t>R56</t>
  </si>
  <si>
    <t>県道34（西海道路）</t>
    <rPh sb="0" eb="2">
      <t>ケンドウ</t>
    </rPh>
    <rPh sb="5" eb="6">
      <t>ニシ</t>
    </rPh>
    <rPh sb="6" eb="7">
      <t>ウミ</t>
    </rPh>
    <rPh sb="7" eb="9">
      <t>ドウロ</t>
    </rPh>
    <phoneticPr fontId="3"/>
  </si>
  <si>
    <t>県道25</t>
    <rPh sb="0" eb="2">
      <t>ケンドウ</t>
    </rPh>
    <phoneticPr fontId="1"/>
  </si>
  <si>
    <t>県道27</t>
    <rPh sb="0" eb="2">
      <t>ケンドウ</t>
    </rPh>
    <phoneticPr fontId="1"/>
  </si>
  <si>
    <t>県道243</t>
    <rPh sb="0" eb="2">
      <t>ケンドウ</t>
    </rPh>
    <phoneticPr fontId="1"/>
  </si>
  <si>
    <t>県道23</t>
    <rPh sb="0" eb="2">
      <t>ケンドウ</t>
    </rPh>
    <phoneticPr fontId="4"/>
  </si>
  <si>
    <t>県道16</t>
    <rPh sb="0" eb="2">
      <t>ケンドウ</t>
    </rPh>
    <phoneticPr fontId="4"/>
  </si>
  <si>
    <t>市道</t>
    <rPh sb="0" eb="2">
      <t>シドウ</t>
    </rPh>
    <phoneticPr fontId="4"/>
  </si>
  <si>
    <t>市道（松山環状線）</t>
    <rPh sb="0" eb="2">
      <t>シドウ</t>
    </rPh>
    <rPh sb="3" eb="5">
      <t>マツヤマ</t>
    </rPh>
    <rPh sb="5" eb="8">
      <t>カンジョウセン</t>
    </rPh>
    <phoneticPr fontId="4"/>
  </si>
  <si>
    <t>県道188</t>
    <rPh sb="0" eb="2">
      <t>ケンドウ</t>
    </rPh>
    <phoneticPr fontId="4"/>
  </si>
  <si>
    <t>県道187</t>
    <rPh sb="0" eb="2">
      <t>ケンドウ</t>
    </rPh>
    <phoneticPr fontId="1"/>
  </si>
  <si>
    <t>県道15（バイパス）</t>
    <rPh sb="0" eb="2">
      <t>ケンドウ</t>
    </rPh>
    <phoneticPr fontId="4"/>
  </si>
  <si>
    <t>県道15</t>
    <rPh sb="0" eb="2">
      <t>ケンドウ</t>
    </rPh>
    <phoneticPr fontId="4"/>
  </si>
  <si>
    <t>県道161</t>
    <rPh sb="0" eb="2">
      <t>ケンドウ</t>
    </rPh>
    <phoneticPr fontId="4"/>
  </si>
  <si>
    <t>東へ進む</t>
    <rPh sb="0" eb="1">
      <t>ヒガシ</t>
    </rPh>
    <rPh sb="2" eb="3">
      <t>スス</t>
    </rPh>
    <phoneticPr fontId="1"/>
  </si>
  <si>
    <t>福山駅を北口から南口に回り込み、南へ進む</t>
    <rPh sb="0" eb="2">
      <t>フクヤマ</t>
    </rPh>
    <rPh sb="2" eb="3">
      <t>エキ</t>
    </rPh>
    <rPh sb="4" eb="6">
      <t>キタグチ</t>
    </rPh>
    <rPh sb="8" eb="10">
      <t>ミナミグチ</t>
    </rPh>
    <rPh sb="11" eb="12">
      <t>マワ</t>
    </rPh>
    <rPh sb="13" eb="14">
      <t>コ</t>
    </rPh>
    <rPh sb="16" eb="17">
      <t>ミナミ</t>
    </rPh>
    <rPh sb="18" eb="19">
      <t>スス</t>
    </rPh>
    <phoneticPr fontId="1"/>
  </si>
  <si>
    <t>芦田川わたる</t>
    <rPh sb="0" eb="2">
      <t>アシダ</t>
    </rPh>
    <rPh sb="2" eb="3">
      <t>ガワ</t>
    </rPh>
    <phoneticPr fontId="1"/>
  </si>
  <si>
    <t>この付近鞆の浦　細い路地</t>
    <rPh sb="2" eb="4">
      <t>フキン</t>
    </rPh>
    <rPh sb="4" eb="5">
      <t>トモ</t>
    </rPh>
    <rPh sb="6" eb="7">
      <t>ウラ</t>
    </rPh>
    <rPh sb="8" eb="9">
      <t>ホソ</t>
    </rPh>
    <rPh sb="10" eb="12">
      <t>ロジ</t>
    </rPh>
    <phoneticPr fontId="1"/>
  </si>
  <si>
    <t>バイクと周囲の風景を撮影すること
直後の分岐を右折（直進行き止まり）</t>
    <rPh sb="4" eb="6">
      <t>シュウイ</t>
    </rPh>
    <rPh sb="7" eb="9">
      <t>フウケイ</t>
    </rPh>
    <rPh sb="10" eb="12">
      <t>サツエイ</t>
    </rPh>
    <rPh sb="17" eb="19">
      <t>チョクゴ</t>
    </rPh>
    <rPh sb="20" eb="22">
      <t>ブンキ</t>
    </rPh>
    <rPh sb="23" eb="25">
      <t>ウセツ</t>
    </rPh>
    <rPh sb="26" eb="28">
      <t>チョクシン</t>
    </rPh>
    <rPh sb="28" eb="29">
      <t>イ</t>
    </rPh>
    <rPh sb="30" eb="31">
      <t>ド</t>
    </rPh>
    <phoneticPr fontId="1"/>
  </si>
  <si>
    <t>往路ルートに折り返す</t>
    <rPh sb="0" eb="2">
      <t>オウロ</t>
    </rPh>
    <rPh sb="6" eb="7">
      <t>オ</t>
    </rPh>
    <rPh sb="8" eb="9">
      <t>カエ</t>
    </rPh>
    <phoneticPr fontId="1"/>
  </si>
  <si>
    <t>内海大橋を渡り切ったら左に降りる</t>
    <rPh sb="0" eb="2">
      <t>ウツミ</t>
    </rPh>
    <rPh sb="2" eb="4">
      <t>オオハシ</t>
    </rPh>
    <rPh sb="5" eb="6">
      <t>ワタ</t>
    </rPh>
    <rPh sb="7" eb="8">
      <t>キ</t>
    </rPh>
    <rPh sb="11" eb="12">
      <t>ヒダリ</t>
    </rPh>
    <rPh sb="13" eb="14">
      <t>オ</t>
    </rPh>
    <phoneticPr fontId="1"/>
  </si>
  <si>
    <t>地上の海岸に突き当たって右折</t>
    <rPh sb="0" eb="2">
      <t>チジョウ</t>
    </rPh>
    <rPh sb="3" eb="5">
      <t>カイガン</t>
    </rPh>
    <rPh sb="6" eb="7">
      <t>ツ</t>
    </rPh>
    <rPh sb="8" eb="9">
      <t>ア</t>
    </rPh>
    <rPh sb="12" eb="14">
      <t>ウセツ</t>
    </rPh>
    <phoneticPr fontId="1"/>
  </si>
  <si>
    <t>信号通過後すぐ左折</t>
    <rPh sb="0" eb="2">
      <t>シンゴウ</t>
    </rPh>
    <rPh sb="2" eb="4">
      <t>ツウカ</t>
    </rPh>
    <rPh sb="4" eb="5">
      <t>ゴ</t>
    </rPh>
    <rPh sb="7" eb="9">
      <t>サセツ</t>
    </rPh>
    <phoneticPr fontId="1"/>
  </si>
  <si>
    <t>下船後　右（北へ）</t>
    <rPh sb="0" eb="2">
      <t>ゲセン</t>
    </rPh>
    <rPh sb="2" eb="3">
      <t>ゴ</t>
    </rPh>
    <rPh sb="4" eb="5">
      <t>ミギ</t>
    </rPh>
    <rPh sb="6" eb="7">
      <t>キタ</t>
    </rPh>
    <phoneticPr fontId="1"/>
  </si>
  <si>
    <t>因島上陸</t>
    <rPh sb="0" eb="2">
      <t>インノシマ</t>
    </rPh>
    <rPh sb="2" eb="4">
      <t>ジョウリク</t>
    </rPh>
    <phoneticPr fontId="1"/>
  </si>
  <si>
    <t>生口島上陸</t>
    <rPh sb="0" eb="1">
      <t>イ</t>
    </rPh>
    <rPh sb="1" eb="2">
      <t>クチ</t>
    </rPh>
    <rPh sb="2" eb="3">
      <t>シマ</t>
    </rPh>
    <rPh sb="3" eb="5">
      <t>ジョウリク</t>
    </rPh>
    <phoneticPr fontId="1"/>
  </si>
  <si>
    <t>これより愛媛県</t>
    <rPh sb="4" eb="7">
      <t>エヒメケン</t>
    </rPh>
    <phoneticPr fontId="1"/>
  </si>
  <si>
    <t>大三島上陸</t>
    <rPh sb="0" eb="3">
      <t>オオミシマ</t>
    </rPh>
    <rPh sb="3" eb="5">
      <t>ジョウリク</t>
    </rPh>
    <phoneticPr fontId="1"/>
  </si>
  <si>
    <t>伯方島上陸</t>
    <rPh sb="0" eb="2">
      <t>ハカタ</t>
    </rPh>
    <rPh sb="2" eb="3">
      <t>ジマ</t>
    </rPh>
    <rPh sb="3" eb="5">
      <t>ジョウリク</t>
    </rPh>
    <phoneticPr fontId="1"/>
  </si>
  <si>
    <t>来島上陸</t>
    <rPh sb="0" eb="2">
      <t>クルシマ</t>
    </rPh>
    <rPh sb="2" eb="4">
      <t>ジョウリク</t>
    </rPh>
    <phoneticPr fontId="1"/>
  </si>
  <si>
    <t>四国上陸</t>
    <rPh sb="0" eb="2">
      <t>シコク</t>
    </rPh>
    <rPh sb="2" eb="4">
      <t>ジョウリク</t>
    </rPh>
    <phoneticPr fontId="1"/>
  </si>
  <si>
    <t>左にガソリンスタンドのある信号</t>
    <rPh sb="0" eb="1">
      <t>ヒダリ</t>
    </rPh>
    <rPh sb="13" eb="15">
      <t>シンゴウ</t>
    </rPh>
    <phoneticPr fontId="1"/>
  </si>
  <si>
    <t>右　あかさき食堂
今治造船の巨艦を横目に水門を渡る</t>
    <rPh sb="0" eb="1">
      <t>ミギ</t>
    </rPh>
    <rPh sb="6" eb="8">
      <t>ショクドウ</t>
    </rPh>
    <rPh sb="9" eb="11">
      <t>イマバリ</t>
    </rPh>
    <rPh sb="11" eb="13">
      <t>ゾウセン</t>
    </rPh>
    <rPh sb="14" eb="16">
      <t>キョカン</t>
    </rPh>
    <rPh sb="17" eb="19">
      <t>ヨコメ</t>
    </rPh>
    <rPh sb="20" eb="22">
      <t>スイモン</t>
    </rPh>
    <rPh sb="23" eb="24">
      <t>ワタ</t>
    </rPh>
    <phoneticPr fontId="1"/>
  </si>
  <si>
    <t>水門を渡って道なり右カーブした直後の路地に入る</t>
    <rPh sb="0" eb="2">
      <t>スイモン</t>
    </rPh>
    <rPh sb="3" eb="4">
      <t>ワタ</t>
    </rPh>
    <rPh sb="6" eb="7">
      <t>ミチ</t>
    </rPh>
    <rPh sb="9" eb="10">
      <t>ミギ</t>
    </rPh>
    <rPh sb="15" eb="17">
      <t>チョクゴ</t>
    </rPh>
    <rPh sb="18" eb="20">
      <t>ロジ</t>
    </rPh>
    <rPh sb="21" eb="22">
      <t>ハイ</t>
    </rPh>
    <phoneticPr fontId="1"/>
  </si>
  <si>
    <t>道後温泉本館突き当たって右折
路面電車沿いに進む</t>
    <rPh sb="0" eb="2">
      <t>ドウゴ</t>
    </rPh>
    <rPh sb="2" eb="4">
      <t>オンセン</t>
    </rPh>
    <rPh sb="4" eb="6">
      <t>ホンカン</t>
    </rPh>
    <rPh sb="6" eb="7">
      <t>ツ</t>
    </rPh>
    <rPh sb="8" eb="9">
      <t>ア</t>
    </rPh>
    <rPh sb="12" eb="14">
      <t>ウセツ</t>
    </rPh>
    <rPh sb="15" eb="17">
      <t>ロメン</t>
    </rPh>
    <rPh sb="17" eb="19">
      <t>デンシャ</t>
    </rPh>
    <rPh sb="19" eb="20">
      <t>ゾ</t>
    </rPh>
    <rPh sb="22" eb="23">
      <t>スス</t>
    </rPh>
    <phoneticPr fontId="1"/>
  </si>
  <si>
    <t>電停の次の信号を左折して広い道に入る</t>
    <rPh sb="0" eb="2">
      <t>デンテイ</t>
    </rPh>
    <rPh sb="3" eb="4">
      <t>ツギ</t>
    </rPh>
    <rPh sb="5" eb="7">
      <t>シンゴウ</t>
    </rPh>
    <rPh sb="8" eb="10">
      <t>サセツ</t>
    </rPh>
    <rPh sb="12" eb="13">
      <t>ヒロ</t>
    </rPh>
    <rPh sb="14" eb="15">
      <t>ミチ</t>
    </rPh>
    <rPh sb="16" eb="17">
      <t>ハイ</t>
    </rPh>
    <phoneticPr fontId="1"/>
  </si>
  <si>
    <t>川を渡った直後信号を右折してJAの脇に入る
川沿いの道へ</t>
    <rPh sb="0" eb="1">
      <t>カワ</t>
    </rPh>
    <rPh sb="2" eb="3">
      <t>ワタ</t>
    </rPh>
    <rPh sb="5" eb="7">
      <t>チョクゴ</t>
    </rPh>
    <rPh sb="7" eb="9">
      <t>シンゴウ</t>
    </rPh>
    <rPh sb="10" eb="12">
      <t>ウセツ</t>
    </rPh>
    <rPh sb="17" eb="18">
      <t>ワキ</t>
    </rPh>
    <rPh sb="19" eb="20">
      <t>ハイ</t>
    </rPh>
    <rPh sb="22" eb="24">
      <t>カワゾ</t>
    </rPh>
    <rPh sb="26" eb="27">
      <t>ミチ</t>
    </rPh>
    <phoneticPr fontId="1"/>
  </si>
  <si>
    <t>ぐるっと半島を回ってきて右手の橋を渡る</t>
    <rPh sb="4" eb="6">
      <t>ハントウ</t>
    </rPh>
    <rPh sb="7" eb="8">
      <t>マワ</t>
    </rPh>
    <rPh sb="12" eb="14">
      <t>ミギテ</t>
    </rPh>
    <rPh sb="15" eb="16">
      <t>ハシ</t>
    </rPh>
    <rPh sb="17" eb="18">
      <t>ワタ</t>
    </rPh>
    <phoneticPr fontId="1"/>
  </si>
  <si>
    <t>直進すると八幡浜フェリーターミナル</t>
    <rPh sb="0" eb="2">
      <t>チョクシン</t>
    </rPh>
    <rPh sb="5" eb="8">
      <t>ヤワタハマ</t>
    </rPh>
    <phoneticPr fontId="1"/>
  </si>
  <si>
    <t>西海道路へ</t>
    <rPh sb="0" eb="2">
      <t>ニシウミ</t>
    </rPh>
    <rPh sb="2" eb="4">
      <t>ドウロ</t>
    </rPh>
    <phoneticPr fontId="1"/>
  </si>
  <si>
    <t>宇和海展望タワーへ</t>
    <rPh sb="0" eb="2">
      <t>ウワ</t>
    </rPh>
    <rPh sb="2" eb="3">
      <t>カイ</t>
    </rPh>
    <rPh sb="3" eb="5">
      <t>テンボウ</t>
    </rPh>
    <phoneticPr fontId="1"/>
  </si>
  <si>
    <t>宇和島城下鍵曲り　R56をトレースすること</t>
    <rPh sb="0" eb="3">
      <t>ウワジマ</t>
    </rPh>
    <rPh sb="3" eb="5">
      <t>ジョウカ</t>
    </rPh>
    <rPh sb="5" eb="6">
      <t>カギ</t>
    </rPh>
    <rPh sb="6" eb="7">
      <t>マガ</t>
    </rPh>
    <phoneticPr fontId="1"/>
  </si>
  <si>
    <t>左に八幡浜フェリーターミナルのある角</t>
    <rPh sb="0" eb="1">
      <t>ヒダリ</t>
    </rPh>
    <rPh sb="2" eb="5">
      <t>ヤワタハマ</t>
    </rPh>
    <rPh sb="17" eb="18">
      <t>カド</t>
    </rPh>
    <phoneticPr fontId="1"/>
  </si>
  <si>
    <t>湾を渡る</t>
    <rPh sb="0" eb="1">
      <t>ワン</t>
    </rPh>
    <rPh sb="2" eb="3">
      <t>ワタ</t>
    </rPh>
    <phoneticPr fontId="1"/>
  </si>
  <si>
    <t>海沿いにぐるっと</t>
    <rPh sb="0" eb="2">
      <t>ウミゾ</t>
    </rPh>
    <phoneticPr fontId="1"/>
  </si>
  <si>
    <t>手前の股川は往路復路で渡る橋を変えるのも面白い
向こうの橋を渡っているライダーが見えるかも</t>
    <rPh sb="0" eb="2">
      <t>テマエ</t>
    </rPh>
    <rPh sb="3" eb="4">
      <t>マタ</t>
    </rPh>
    <rPh sb="4" eb="5">
      <t>ガワ</t>
    </rPh>
    <rPh sb="6" eb="8">
      <t>オウロ</t>
    </rPh>
    <rPh sb="8" eb="10">
      <t>フクロ</t>
    </rPh>
    <rPh sb="11" eb="12">
      <t>ワタ</t>
    </rPh>
    <rPh sb="13" eb="14">
      <t>ハシ</t>
    </rPh>
    <rPh sb="15" eb="16">
      <t>カ</t>
    </rPh>
    <rPh sb="20" eb="22">
      <t>オモシロ</t>
    </rPh>
    <rPh sb="24" eb="25">
      <t>ム</t>
    </rPh>
    <rPh sb="28" eb="29">
      <t>ハシ</t>
    </rPh>
    <rPh sb="30" eb="31">
      <t>ワタ</t>
    </rPh>
    <rPh sb="40" eb="41">
      <t>ミ</t>
    </rPh>
    <phoneticPr fontId="1"/>
  </si>
  <si>
    <t>復路は道なりなので気にせず通過</t>
    <rPh sb="0" eb="2">
      <t>フクロ</t>
    </rPh>
    <rPh sb="3" eb="4">
      <t>ミチ</t>
    </rPh>
    <rPh sb="9" eb="10">
      <t>キ</t>
    </rPh>
    <rPh sb="13" eb="15">
      <t>ツウカ</t>
    </rPh>
    <phoneticPr fontId="1"/>
  </si>
  <si>
    <t>正面マルナカ
信号のない平面交差で広い道に合流
（直交する県16を直進・横断するほうが難しい）
このポイント復路で分かりづらいので覚えておくこと</t>
    <rPh sb="0" eb="2">
      <t>ショウメン</t>
    </rPh>
    <rPh sb="7" eb="9">
      <t>シンゴウ</t>
    </rPh>
    <rPh sb="12" eb="14">
      <t>ヘイメン</t>
    </rPh>
    <rPh sb="14" eb="16">
      <t>コウサ</t>
    </rPh>
    <rPh sb="17" eb="18">
      <t>ヒロ</t>
    </rPh>
    <rPh sb="19" eb="20">
      <t>ミチ</t>
    </rPh>
    <rPh sb="21" eb="23">
      <t>ゴウリュウ</t>
    </rPh>
    <rPh sb="25" eb="27">
      <t>チョッコウ</t>
    </rPh>
    <rPh sb="29" eb="30">
      <t>ケン</t>
    </rPh>
    <rPh sb="33" eb="35">
      <t>チョクシン</t>
    </rPh>
    <rPh sb="36" eb="38">
      <t>オウダン</t>
    </rPh>
    <rPh sb="43" eb="44">
      <t>ムズカ</t>
    </rPh>
    <rPh sb="54" eb="56">
      <t>フクロ</t>
    </rPh>
    <rPh sb="57" eb="58">
      <t>ワ</t>
    </rPh>
    <rPh sb="65" eb="66">
      <t>オボ</t>
    </rPh>
    <phoneticPr fontId="1"/>
  </si>
  <si>
    <t>道なり左折
一つ手前の信号を曲がると
レトロな長浜大橋（赤橋）を渡れるのでおススメ</t>
    <rPh sb="0" eb="1">
      <t>ミチ</t>
    </rPh>
    <rPh sb="3" eb="5">
      <t>サセツ</t>
    </rPh>
    <rPh sb="23" eb="25">
      <t>ナガハマ</t>
    </rPh>
    <rPh sb="25" eb="27">
      <t>オオハシ</t>
    </rPh>
    <rPh sb="28" eb="29">
      <t>アカ</t>
    </rPh>
    <rPh sb="29" eb="30">
      <t>ハシ</t>
    </rPh>
    <rPh sb="32" eb="33">
      <t>ワタ</t>
    </rPh>
    <phoneticPr fontId="1"/>
  </si>
  <si>
    <t>ジョイフルあり</t>
    <phoneticPr fontId="2"/>
  </si>
  <si>
    <r>
      <t xml:space="preserve">PC4　ローソン宇和島オリエンタルホテル
</t>
    </r>
    <r>
      <rPr>
        <b/>
        <sz val="9"/>
        <color rgb="FFFF0000"/>
        <rFont val="ＭＳ Ｐゴシック"/>
        <family val="3"/>
        <charset val="128"/>
      </rPr>
      <t>※ドロップバッグ受取場所</t>
    </r>
    <rPh sb="8" eb="11">
      <t>ウワジマ</t>
    </rPh>
    <rPh sb="29" eb="30">
      <t>ウ</t>
    </rPh>
    <rPh sb="30" eb="31">
      <t>ト</t>
    </rPh>
    <rPh sb="31" eb="33">
      <t>バショ</t>
    </rPh>
    <phoneticPr fontId="1"/>
  </si>
  <si>
    <t>県道387
(横島環状線)</t>
    <rPh sb="0" eb="2">
      <t>ケンドウ</t>
    </rPh>
    <rPh sb="7" eb="9">
      <t>ヨコシマ</t>
    </rPh>
    <rPh sb="9" eb="12">
      <t>カンジョウセン</t>
    </rPh>
    <phoneticPr fontId="1"/>
  </si>
  <si>
    <t>PC1　ローソン 瀬戸田中野</t>
    <phoneticPr fontId="2"/>
  </si>
  <si>
    <t>PC2　ファミリーマート道後湯之町店</t>
    <phoneticPr fontId="2"/>
  </si>
  <si>
    <t>PC3　ローソン Ｌ 八幡浜新町銀座</t>
    <phoneticPr fontId="2"/>
  </si>
  <si>
    <t>通過チェック　ローソン Ｌ 八幡浜新町銀座</t>
    <rPh sb="0" eb="2">
      <t>ツウカ</t>
    </rPh>
    <phoneticPr fontId="2"/>
  </si>
  <si>
    <t>直進</t>
    <rPh sb="0" eb="2">
      <t>チョクシン</t>
    </rPh>
    <phoneticPr fontId="2"/>
  </si>
  <si>
    <t>激狭の道を抜けて少し大きな通りを横断</t>
    <rPh sb="0" eb="2">
      <t>ゲキセマ</t>
    </rPh>
    <rPh sb="3" eb="4">
      <t>ミチ</t>
    </rPh>
    <rPh sb="5" eb="6">
      <t>ヌ</t>
    </rPh>
    <rPh sb="8" eb="9">
      <t>スコ</t>
    </rPh>
    <rPh sb="10" eb="11">
      <t>オオ</t>
    </rPh>
    <rPh sb="13" eb="14">
      <t>トオ</t>
    </rPh>
    <rPh sb="16" eb="18">
      <t>オウダン</t>
    </rPh>
    <phoneticPr fontId="2"/>
  </si>
  <si>
    <t>四叉路　S</t>
    <rPh sb="0" eb="3">
      <t>ヨンサロ</t>
    </rPh>
    <phoneticPr fontId="4"/>
  </si>
  <si>
    <t>左折</t>
    <rPh sb="0" eb="2">
      <t>サセツ</t>
    </rPh>
    <phoneticPr fontId="2"/>
  </si>
  <si>
    <t>JAの脇から松山環状線にでる</t>
    <rPh sb="3" eb="4">
      <t>ワキ</t>
    </rPh>
    <rPh sb="6" eb="11">
      <t>マツヤマカンジョウセン</t>
    </rPh>
    <phoneticPr fontId="2"/>
  </si>
  <si>
    <t>Ｔ字路　S</t>
    <rPh sb="1" eb="3">
      <t>ジロ</t>
    </rPh>
    <phoneticPr fontId="4"/>
  </si>
  <si>
    <t>右折</t>
    <rPh sb="0" eb="2">
      <t>ウセツ</t>
    </rPh>
    <phoneticPr fontId="2"/>
  </si>
  <si>
    <t>路面電車に沿って右折
その後、商店街に入らずに道後温泉本館方面に回りこむこと
（別に入っても良いが自転車から降りること）</t>
    <rPh sb="0" eb="4">
      <t>ロメンデンシャ</t>
    </rPh>
    <rPh sb="5" eb="6">
      <t>ソ</t>
    </rPh>
    <rPh sb="8" eb="10">
      <t>ウセツ</t>
    </rPh>
    <rPh sb="13" eb="14">
      <t>ゴ</t>
    </rPh>
    <rPh sb="15" eb="18">
      <t>ショウテンガイ</t>
    </rPh>
    <rPh sb="19" eb="20">
      <t>ハイ</t>
    </rPh>
    <rPh sb="23" eb="27">
      <t>ドウゴオンセン</t>
    </rPh>
    <rPh sb="27" eb="29">
      <t>ホンカン</t>
    </rPh>
    <rPh sb="29" eb="31">
      <t>ホウメン</t>
    </rPh>
    <rPh sb="32" eb="33">
      <t>マワ</t>
    </rPh>
    <rPh sb="40" eb="41">
      <t>ベツ</t>
    </rPh>
    <rPh sb="42" eb="43">
      <t>ハイ</t>
    </rPh>
    <rPh sb="46" eb="47">
      <t>ヨ</t>
    </rPh>
    <rPh sb="49" eb="52">
      <t>ジテンシャ</t>
    </rPh>
    <rPh sb="54" eb="55">
      <t>オ</t>
    </rPh>
    <phoneticPr fontId="2"/>
  </si>
  <si>
    <r>
      <t xml:space="preserve">ここから商店街に入る
</t>
    </r>
    <r>
      <rPr>
        <sz val="9"/>
        <color rgb="FFFF0000"/>
        <rFont val="ＭＳ Ｐゴシック"/>
        <family val="3"/>
        <charset val="128"/>
      </rPr>
      <t>自転車から降りろ</t>
    </r>
    <rPh sb="4" eb="7">
      <t>ショウテンガイ</t>
    </rPh>
    <rPh sb="8" eb="9">
      <t>ハイ</t>
    </rPh>
    <rPh sb="11" eb="14">
      <t>ジテンシャ</t>
    </rPh>
    <rPh sb="16" eb="17">
      <t>オ</t>
    </rPh>
    <phoneticPr fontId="2"/>
  </si>
  <si>
    <r>
      <t xml:space="preserve">PC6　ローソン宇和島オリエンタルホテル
</t>
    </r>
    <r>
      <rPr>
        <b/>
        <sz val="9"/>
        <color rgb="FFFF0000"/>
        <rFont val="ＭＳ Ｐゴシック"/>
        <family val="3"/>
        <charset val="128"/>
      </rPr>
      <t>※ドロップバッグ受取場所</t>
    </r>
    <rPh sb="8" eb="11">
      <t>ウワジマ</t>
    </rPh>
    <rPh sb="31" eb="33">
      <t>バショ</t>
    </rPh>
    <phoneticPr fontId="4"/>
  </si>
  <si>
    <t>PC7　ファミリーマート道後湯之町店</t>
    <phoneticPr fontId="2"/>
  </si>
  <si>
    <t>PC8　ローソン 瀬戸田中野</t>
    <phoneticPr fontId="2"/>
  </si>
  <si>
    <r>
      <t>これより商店街　</t>
    </r>
    <r>
      <rPr>
        <b/>
        <sz val="9"/>
        <color rgb="FFFF0000"/>
        <rFont val="ＭＳ Ｐゴシック"/>
        <family val="3"/>
        <charset val="128"/>
      </rPr>
      <t>自転車降りろ</t>
    </r>
    <r>
      <rPr>
        <sz val="9"/>
        <rFont val="ＭＳ Ｐゴシック"/>
        <family val="3"/>
        <charset val="128"/>
      </rPr>
      <t xml:space="preserve">
商店街すぐの椿の湯のほうが道後温泉本館より
入浴するだけなら良い</t>
    </r>
    <rPh sb="4" eb="7">
      <t>ショウテンガイ</t>
    </rPh>
    <rPh sb="8" eb="11">
      <t>ジテンシャ</t>
    </rPh>
    <rPh sb="11" eb="12">
      <t>オ</t>
    </rPh>
    <rPh sb="15" eb="18">
      <t>ショウテンガイ</t>
    </rPh>
    <rPh sb="21" eb="22">
      <t>ツバキ</t>
    </rPh>
    <rPh sb="23" eb="24">
      <t>ユ</t>
    </rPh>
    <rPh sb="28" eb="30">
      <t>ドウゴ</t>
    </rPh>
    <rPh sb="30" eb="32">
      <t>オンセン</t>
    </rPh>
    <rPh sb="32" eb="34">
      <t>ホンカン</t>
    </rPh>
    <rPh sb="37" eb="39">
      <t>ニュウヨク</t>
    </rPh>
    <rPh sb="45" eb="46">
      <t>ヨ</t>
    </rPh>
    <phoneticPr fontId="1"/>
  </si>
  <si>
    <r>
      <t xml:space="preserve">ここからしまなみ海道のメインルート
</t>
    </r>
    <r>
      <rPr>
        <b/>
        <sz val="9"/>
        <color theme="3" tint="0.39997558519241921"/>
        <rFont val="ＭＳ Ｐゴシック"/>
        <family val="3"/>
        <charset val="128"/>
      </rPr>
      <t>ブルーライン</t>
    </r>
    <r>
      <rPr>
        <sz val="9"/>
        <rFont val="ＭＳ Ｐゴシック"/>
        <family val="3"/>
        <charset val="128"/>
      </rPr>
      <t>に沿って進めばよい</t>
    </r>
    <rPh sb="8" eb="10">
      <t>カイドウ</t>
    </rPh>
    <rPh sb="25" eb="26">
      <t>ソ</t>
    </rPh>
    <rPh sb="28" eb="29">
      <t>スス</t>
    </rPh>
    <phoneticPr fontId="1"/>
  </si>
  <si>
    <r>
      <rPr>
        <sz val="9"/>
        <color rgb="FFFF0000"/>
        <rFont val="ＭＳ Ｐゴシック"/>
        <family val="3"/>
        <charset val="128"/>
      </rPr>
      <t>隘路転落注意</t>
    </r>
    <r>
      <rPr>
        <sz val="9"/>
        <rFont val="ＭＳ Ｐゴシック"/>
        <family val="3"/>
        <charset val="128"/>
      </rPr>
      <t>　釣り人多し</t>
    </r>
    <rPh sb="0" eb="2">
      <t>アイロ</t>
    </rPh>
    <rPh sb="2" eb="4">
      <t>テンラク</t>
    </rPh>
    <rPh sb="4" eb="6">
      <t>チュウイ</t>
    </rPh>
    <rPh sb="7" eb="8">
      <t>ツ</t>
    </rPh>
    <rPh sb="9" eb="10">
      <t>ビト</t>
    </rPh>
    <rPh sb="10" eb="11">
      <t>オオ</t>
    </rPh>
    <phoneticPr fontId="1"/>
  </si>
  <si>
    <t>×</t>
    <phoneticPr fontId="2"/>
  </si>
  <si>
    <t>（ローソン 道後ハイカラ通）</t>
    <phoneticPr fontId="2"/>
  </si>
  <si>
    <t>ここまで商店街</t>
    <rPh sb="4" eb="7">
      <t>ショウテンガイ</t>
    </rPh>
    <phoneticPr fontId="2"/>
  </si>
  <si>
    <t>右側</t>
    <rPh sb="0" eb="2">
      <t>ミギガワ</t>
    </rPh>
    <phoneticPr fontId="2"/>
  </si>
  <si>
    <t>県道347→県179</t>
    <rPh sb="0" eb="2">
      <t>ケンドウ</t>
    </rPh>
    <rPh sb="6" eb="7">
      <t>ケン</t>
    </rPh>
    <phoneticPr fontId="4"/>
  </si>
  <si>
    <t>県道179→県347</t>
    <rPh sb="0" eb="2">
      <t>ケンドウ</t>
    </rPh>
    <rPh sb="6" eb="7">
      <t>ケン</t>
    </rPh>
    <phoneticPr fontId="1"/>
  </si>
  <si>
    <t>Y字路　S</t>
    <rPh sb="1" eb="3">
      <t>ジロ</t>
    </rPh>
    <phoneticPr fontId="4"/>
  </si>
  <si>
    <t>左直進</t>
    <rPh sb="0" eb="3">
      <t>ヒダリチョクシン</t>
    </rPh>
    <phoneticPr fontId="2"/>
  </si>
  <si>
    <t>新設のバイパスへ</t>
    <rPh sb="0" eb="2">
      <t>シンセツ</t>
    </rPh>
    <phoneticPr fontId="2"/>
  </si>
  <si>
    <t>龍神社の右脇を抜けて直後に右折（神社を右から回りこむ）</t>
    <rPh sb="0" eb="1">
      <t>リュウ</t>
    </rPh>
    <rPh sb="1" eb="3">
      <t>ジンジャ</t>
    </rPh>
    <rPh sb="4" eb="6">
      <t>ミギワキ</t>
    </rPh>
    <rPh sb="7" eb="8">
      <t>ヌ</t>
    </rPh>
    <rPh sb="10" eb="12">
      <t>チョクゴ</t>
    </rPh>
    <rPh sb="13" eb="15">
      <t>ウセツ</t>
    </rPh>
    <rPh sb="16" eb="18">
      <t>ジンジャ</t>
    </rPh>
    <rPh sb="19" eb="20">
      <t>ミギ</t>
    </rPh>
    <rPh sb="22" eb="23">
      <t>マワ</t>
    </rPh>
    <phoneticPr fontId="2"/>
  </si>
  <si>
    <t>龍神社に突き当たるので左に回り込む
その後の信号を右直進</t>
    <rPh sb="0" eb="1">
      <t>リュウ</t>
    </rPh>
    <rPh sb="1" eb="3">
      <t>ジンジャ</t>
    </rPh>
    <rPh sb="4" eb="5">
      <t>ツ</t>
    </rPh>
    <rPh sb="6" eb="7">
      <t>ア</t>
    </rPh>
    <rPh sb="11" eb="12">
      <t>ヒダリ</t>
    </rPh>
    <rPh sb="13" eb="14">
      <t>マワ</t>
    </rPh>
    <rPh sb="15" eb="16">
      <t>コ</t>
    </rPh>
    <rPh sb="20" eb="21">
      <t>ゴ</t>
    </rPh>
    <rPh sb="22" eb="24">
      <t>シンゴウ</t>
    </rPh>
    <rPh sb="25" eb="26">
      <t>ミギ</t>
    </rPh>
    <rPh sb="26" eb="28">
      <t>チョクシン</t>
    </rPh>
    <phoneticPr fontId="1"/>
  </si>
  <si>
    <t>突き当り右　今治造船の造船工場へ</t>
    <rPh sb="0" eb="1">
      <t>ツ</t>
    </rPh>
    <rPh sb="2" eb="3">
      <t>アタ</t>
    </rPh>
    <rPh sb="4" eb="5">
      <t>ミギ</t>
    </rPh>
    <rPh sb="6" eb="10">
      <t>イマバリゾウセン</t>
    </rPh>
    <rPh sb="11" eb="13">
      <t>ゾウセン</t>
    </rPh>
    <rPh sb="13" eb="15">
      <t>コウジョウ</t>
    </rPh>
    <phoneticPr fontId="2"/>
  </si>
  <si>
    <t>建造中の巨艦が見えてきたら右折して水門を渡る</t>
    <rPh sb="0" eb="3">
      <t>ケンゾウチュウ</t>
    </rPh>
    <rPh sb="4" eb="6">
      <t>キョカン</t>
    </rPh>
    <rPh sb="7" eb="8">
      <t>ミ</t>
    </rPh>
    <rPh sb="13" eb="15">
      <t>ウセツ</t>
    </rPh>
    <rPh sb="17" eb="19">
      <t>スイモン</t>
    </rPh>
    <rPh sb="20" eb="21">
      <t>ワタ</t>
    </rPh>
    <phoneticPr fontId="2"/>
  </si>
  <si>
    <t>水門を過ぎた最初の路地を右
右奥　あかさき食堂</t>
    <rPh sb="0" eb="2">
      <t>スイモン</t>
    </rPh>
    <rPh sb="3" eb="4">
      <t>ス</t>
    </rPh>
    <rPh sb="6" eb="8">
      <t>サイショ</t>
    </rPh>
    <rPh sb="9" eb="11">
      <t>ロジ</t>
    </rPh>
    <rPh sb="12" eb="13">
      <t>ミギ</t>
    </rPh>
    <rPh sb="14" eb="16">
      <t>ミギオク</t>
    </rPh>
    <rPh sb="21" eb="23">
      <t>ショクドウ</t>
    </rPh>
    <phoneticPr fontId="2"/>
  </si>
  <si>
    <t>奥にガソリンスタンドのある信号</t>
    <rPh sb="0" eb="1">
      <t>オク</t>
    </rPh>
    <rPh sb="13" eb="15">
      <t>シンゴウ</t>
    </rPh>
    <phoneticPr fontId="2"/>
  </si>
  <si>
    <t>(来島大橋)</t>
    <phoneticPr fontId="4"/>
  </si>
  <si>
    <r>
      <rPr>
        <b/>
        <sz val="9"/>
        <color theme="3" tint="0.39997558519241921"/>
        <rFont val="ＭＳ Ｐゴシック"/>
        <family val="3"/>
        <charset val="128"/>
      </rPr>
      <t>ブルーライン</t>
    </r>
    <r>
      <rPr>
        <sz val="9"/>
        <rFont val="ＭＳ Ｐゴシック"/>
        <family val="3"/>
        <charset val="128"/>
      </rPr>
      <t>に沿って再び海上へ</t>
    </r>
    <rPh sb="7" eb="8">
      <t>ソ</t>
    </rPh>
    <rPh sb="10" eb="11">
      <t>フタタ</t>
    </rPh>
    <rPh sb="12" eb="14">
      <t>カイジョウ</t>
    </rPh>
    <phoneticPr fontId="2"/>
  </si>
  <si>
    <t>（大三島橋）┤字路</t>
    <rPh sb="7" eb="9">
      <t>ジロ</t>
    </rPh>
    <phoneticPr fontId="2"/>
  </si>
  <si>
    <t>T字路</t>
    <rPh sb="1" eb="3">
      <t>ジロ</t>
    </rPh>
    <phoneticPr fontId="2"/>
  </si>
  <si>
    <t>（生島橋）ト字路</t>
    <rPh sb="1" eb="3">
      <t>イクシマ</t>
    </rPh>
    <rPh sb="3" eb="4">
      <t>ハシ</t>
    </rPh>
    <rPh sb="6" eb="8">
      <t>ジロ</t>
    </rPh>
    <phoneticPr fontId="4"/>
  </si>
  <si>
    <t>（因島大橋）┤字路</t>
    <rPh sb="1" eb="3">
      <t>インノシマ</t>
    </rPh>
    <rPh sb="3" eb="5">
      <t>オオハシ</t>
    </rPh>
    <rPh sb="7" eb="9">
      <t>ジロ</t>
    </rPh>
    <phoneticPr fontId="4"/>
  </si>
  <si>
    <t>往路と逆に通常のしまなみルートを走ること</t>
    <rPh sb="0" eb="2">
      <t>オウロ</t>
    </rPh>
    <rPh sb="3" eb="4">
      <t>ギャク</t>
    </rPh>
    <rPh sb="5" eb="7">
      <t>ツウジョウ</t>
    </rPh>
    <rPh sb="16" eb="17">
      <t>ハシ</t>
    </rPh>
    <phoneticPr fontId="2"/>
  </si>
  <si>
    <t>富浜橋　S</t>
    <rPh sb="0" eb="2">
      <t>トミハマ</t>
    </rPh>
    <rPh sb="2" eb="3">
      <t>ハシ</t>
    </rPh>
    <phoneticPr fontId="2"/>
  </si>
  <si>
    <t>しまなみ海道のサイクリングルート通りに左折</t>
    <rPh sb="4" eb="6">
      <t>カイドウ</t>
    </rPh>
    <rPh sb="16" eb="17">
      <t>ドオ</t>
    </rPh>
    <rPh sb="19" eb="21">
      <t>サセツ</t>
    </rPh>
    <phoneticPr fontId="2"/>
  </si>
  <si>
    <t>海路</t>
    <rPh sb="0" eb="2">
      <t>カイロ</t>
    </rPh>
    <phoneticPr fontId="4"/>
  </si>
  <si>
    <t>乗船</t>
    <rPh sb="0" eb="2">
      <t>ジョウセン</t>
    </rPh>
    <phoneticPr fontId="2"/>
  </si>
  <si>
    <t>下船</t>
    <rPh sb="0" eb="2">
      <t>ゲセン</t>
    </rPh>
    <phoneticPr fontId="2"/>
  </si>
  <si>
    <t>向島港（福本渡船）</t>
    <rPh sb="0" eb="2">
      <t>ムコウジマ</t>
    </rPh>
    <rPh sb="2" eb="3">
      <t>ミナト</t>
    </rPh>
    <rPh sb="4" eb="6">
      <t>フクモト</t>
    </rPh>
    <rPh sb="6" eb="8">
      <t>トセン</t>
    </rPh>
    <phoneticPr fontId="2"/>
  </si>
  <si>
    <t>尾道港（福本渡船）</t>
    <rPh sb="0" eb="2">
      <t>オノミチ</t>
    </rPh>
    <rPh sb="2" eb="3">
      <t>ミナト</t>
    </rPh>
    <rPh sb="4" eb="6">
      <t>フクモト</t>
    </rPh>
    <rPh sb="6" eb="8">
      <t>トセン</t>
    </rPh>
    <phoneticPr fontId="2"/>
  </si>
  <si>
    <t>下船後右折</t>
    <rPh sb="0" eb="3">
      <t>ゲセンゴ</t>
    </rPh>
    <rPh sb="3" eb="5">
      <t>ウセツ</t>
    </rPh>
    <phoneticPr fontId="2"/>
  </si>
  <si>
    <t>浄土寺下　S</t>
    <rPh sb="0" eb="3">
      <t>ジョウドジ</t>
    </rPh>
    <rPh sb="3" eb="4">
      <t>シタ</t>
    </rPh>
    <phoneticPr fontId="2"/>
  </si>
  <si>
    <t>R2</t>
    <phoneticPr fontId="4"/>
  </si>
  <si>
    <t>2012年の高松400のルートをトレース</t>
    <rPh sb="4" eb="5">
      <t>ネン</t>
    </rPh>
    <rPh sb="6" eb="8">
      <t>タカマツ</t>
    </rPh>
    <phoneticPr fontId="2"/>
  </si>
  <si>
    <t>県道54</t>
    <rPh sb="0" eb="2">
      <t>ケンドウ</t>
    </rPh>
    <phoneticPr fontId="2"/>
  </si>
  <si>
    <t>神村町三区　S</t>
    <rPh sb="0" eb="3">
      <t>カミムラチョウ</t>
    </rPh>
    <rPh sb="3" eb="5">
      <t>サンク</t>
    </rPh>
    <phoneticPr fontId="2"/>
  </si>
  <si>
    <t>立体交差なのでR2に入ることはないがここから旧道に入る
（知らない人が逆から走る地獄を見る……）</t>
    <rPh sb="0" eb="4">
      <t>リッタイコウサ</t>
    </rPh>
    <rPh sb="10" eb="11">
      <t>ハイ</t>
    </rPh>
    <rPh sb="22" eb="24">
      <t>キュウドウ</t>
    </rPh>
    <rPh sb="25" eb="26">
      <t>ハイ</t>
    </rPh>
    <rPh sb="29" eb="30">
      <t>シ</t>
    </rPh>
    <rPh sb="33" eb="34">
      <t>ヒト</t>
    </rPh>
    <rPh sb="35" eb="36">
      <t>ギャク</t>
    </rPh>
    <rPh sb="38" eb="39">
      <t>ハシ</t>
    </rPh>
    <rPh sb="40" eb="42">
      <t>ジゴク</t>
    </rPh>
    <rPh sb="43" eb="44">
      <t>ミ</t>
    </rPh>
    <phoneticPr fontId="2"/>
  </si>
  <si>
    <t>市道</t>
    <rPh sb="0" eb="2">
      <t>シドウ</t>
    </rPh>
    <phoneticPr fontId="2"/>
  </si>
  <si>
    <t>赤坂駅前　S</t>
    <rPh sb="0" eb="4">
      <t>アカサカエキマエ</t>
    </rPh>
    <phoneticPr fontId="2"/>
  </si>
  <si>
    <t>いつもどおり備後赤坂で山陽道に入る</t>
    <rPh sb="6" eb="10">
      <t>ビンゴアカサカ</t>
    </rPh>
    <rPh sb="11" eb="14">
      <t>サンヨウドウ</t>
    </rPh>
    <rPh sb="15" eb="16">
      <t>ハイ</t>
    </rPh>
    <phoneticPr fontId="2"/>
  </si>
  <si>
    <t>県道378</t>
    <rPh sb="0" eb="2">
      <t>ケンドウ</t>
    </rPh>
    <phoneticPr fontId="2"/>
  </si>
  <si>
    <t>┤字路</t>
    <rPh sb="1" eb="3">
      <t>ジロ</t>
    </rPh>
    <phoneticPr fontId="2"/>
  </si>
  <si>
    <t>蓮池（東）　S</t>
    <rPh sb="0" eb="2">
      <t>ハスイケ</t>
    </rPh>
    <rPh sb="3" eb="4">
      <t>ヒガシ</t>
    </rPh>
    <phoneticPr fontId="2"/>
  </si>
  <si>
    <t>城内道路</t>
    <rPh sb="0" eb="4">
      <t>ジョウナイドウロ</t>
    </rPh>
    <phoneticPr fontId="2"/>
  </si>
  <si>
    <t>鳥居をくぐって城内突入</t>
    <rPh sb="0" eb="2">
      <t>トリイ</t>
    </rPh>
    <rPh sb="7" eb="11">
      <t>ジョウナイトツニュウ</t>
    </rPh>
    <phoneticPr fontId="2"/>
  </si>
  <si>
    <t>ト字路</t>
    <rPh sb="1" eb="3">
      <t>ジロ</t>
    </rPh>
    <phoneticPr fontId="2"/>
  </si>
  <si>
    <t>棗御門</t>
    <phoneticPr fontId="2"/>
  </si>
  <si>
    <t>突入</t>
    <rPh sb="0" eb="2">
      <t>トツニュウ</t>
    </rPh>
    <phoneticPr fontId="2"/>
  </si>
  <si>
    <t>ARIVEE 福山城　月見櫓（二階）</t>
    <rPh sb="7" eb="9">
      <t>フクヤマ</t>
    </rPh>
    <rPh sb="9" eb="10">
      <t>シロ</t>
    </rPh>
    <rPh sb="11" eb="14">
      <t>ツキミロ</t>
    </rPh>
    <rPh sb="15" eb="17">
      <t>ニカイ</t>
    </rPh>
    <phoneticPr fontId="2"/>
  </si>
  <si>
    <t>棗御門から本丸へ突入
天守の正面を抜けて南東角の月見櫓を目指せ</t>
    <rPh sb="0" eb="3">
      <t>ナツメゴモン</t>
    </rPh>
    <rPh sb="5" eb="7">
      <t>ホンマル</t>
    </rPh>
    <rPh sb="8" eb="10">
      <t>トツニュウ</t>
    </rPh>
    <rPh sb="11" eb="13">
      <t>テンシュ</t>
    </rPh>
    <rPh sb="14" eb="16">
      <t>ショウメン</t>
    </rPh>
    <rPh sb="17" eb="18">
      <t>ヌ</t>
    </rPh>
    <rPh sb="20" eb="23">
      <t>ナントウカド</t>
    </rPh>
    <rPh sb="24" eb="27">
      <t>ツキミロ</t>
    </rPh>
    <rPh sb="28" eb="30">
      <t>メザ</t>
    </rPh>
    <phoneticPr fontId="2"/>
  </si>
  <si>
    <t>本丸広場</t>
    <rPh sb="0" eb="2">
      <t>ホンマル</t>
    </rPh>
    <rPh sb="2" eb="4">
      <t>ヒロバ</t>
    </rPh>
    <phoneticPr fontId="2"/>
  </si>
  <si>
    <t>のぼる</t>
    <phoneticPr fontId="2"/>
  </si>
  <si>
    <t>フォトコントロール　横山海水浴場</t>
    <rPh sb="10" eb="12">
      <t>ヨコヤマ</t>
    </rPh>
    <rPh sb="12" eb="15">
      <t>カイスイヨク</t>
    </rPh>
    <rPh sb="15" eb="16">
      <t>ジョウ</t>
    </rPh>
    <phoneticPr fontId="1"/>
  </si>
  <si>
    <t>OPEN 3/22 09:53 CLOSE 3/22 16:04
レシート取得後、自分で通過タイムを記入。
レシート取得後、直進</t>
    <phoneticPr fontId="1"/>
  </si>
  <si>
    <t>OPEN 3/22 07:23 CLOSE 3/22 10:24
レシート取得後、自分で通過タイムを記入。
レシート取得後、直進</t>
    <phoneticPr fontId="1"/>
  </si>
  <si>
    <t>OPEN 3/22 12:00 CLOSE 3/22 20:44
レシート取得後、自分で通過タイムを記入。
レシート取得後、直進</t>
    <phoneticPr fontId="1"/>
  </si>
  <si>
    <r>
      <t xml:space="preserve">OPEN 3/22 15:55 CLOSE 3/23 05:04
レシート取得後、自分で通過タイムを記入。
</t>
    </r>
    <r>
      <rPr>
        <b/>
        <sz val="9"/>
        <color rgb="FFFF0000"/>
        <rFont val="ＭＳ Ｐゴシック"/>
        <family val="3"/>
        <charset val="128"/>
      </rPr>
      <t>有人チェック！</t>
    </r>
    <r>
      <rPr>
        <sz val="9"/>
        <rFont val="ＭＳ Ｐゴシック"/>
        <family val="3"/>
        <charset val="128"/>
      </rPr>
      <t>　スタッフに</t>
    </r>
    <r>
      <rPr>
        <b/>
        <sz val="14"/>
        <color rgb="FFFF0000"/>
        <rFont val="ＭＳ Ｐゴシック"/>
        <family val="3"/>
        <charset val="128"/>
      </rPr>
      <t>必ず</t>
    </r>
    <r>
      <rPr>
        <b/>
        <sz val="9"/>
        <color rgb="FFFF0000"/>
        <rFont val="ＭＳ Ｐゴシック"/>
        <family val="3"/>
        <charset val="128"/>
      </rPr>
      <t>サインを貰うこと。</t>
    </r>
    <r>
      <rPr>
        <sz val="9"/>
        <rFont val="ＭＳ Ｐゴシック"/>
        <family val="3"/>
        <charset val="128"/>
      </rPr>
      <t xml:space="preserve">
チェック後直進</t>
    </r>
    <phoneticPr fontId="1"/>
  </si>
  <si>
    <t>レシート取得後、直進（時刻記入不要）</t>
    <rPh sb="11" eb="15">
      <t>ジコクキニュウ</t>
    </rPh>
    <rPh sb="15" eb="17">
      <t>フヨウ</t>
    </rPh>
    <phoneticPr fontId="2"/>
  </si>
  <si>
    <r>
      <t xml:space="preserve">OPEN 3/22 14:30 CLOSE 3/23 02:04
到着時間を自分で記入。
</t>
    </r>
    <r>
      <rPr>
        <b/>
        <sz val="9"/>
        <color rgb="FFFF0000"/>
        <rFont val="ＭＳ Ｐゴシック"/>
        <family val="3"/>
        <charset val="128"/>
      </rPr>
      <t>有人チェック！</t>
    </r>
    <r>
      <rPr>
        <sz val="9"/>
        <rFont val="ＭＳ Ｐゴシック"/>
        <family val="3"/>
        <charset val="128"/>
      </rPr>
      <t>　スタッフに</t>
    </r>
    <r>
      <rPr>
        <b/>
        <sz val="14"/>
        <color rgb="FFFF0000"/>
        <rFont val="ＭＳ Ｐゴシック"/>
        <family val="3"/>
        <charset val="128"/>
      </rPr>
      <t>必ず</t>
    </r>
    <r>
      <rPr>
        <b/>
        <sz val="9"/>
        <color rgb="FFFF0000"/>
        <rFont val="ＭＳ Ｐゴシック"/>
        <family val="3"/>
        <charset val="128"/>
      </rPr>
      <t>サインを貰うこと。</t>
    </r>
    <r>
      <rPr>
        <sz val="9"/>
        <rFont val="ＭＳ Ｐゴシック"/>
        <family val="3"/>
        <charset val="128"/>
      </rPr>
      <t xml:space="preserve">
折り返し</t>
    </r>
    <rPh sb="33" eb="37">
      <t>トウチャクジカン</t>
    </rPh>
    <rPh sb="38" eb="40">
      <t>ジブン</t>
    </rPh>
    <rPh sb="41" eb="43">
      <t>キニュウ</t>
    </rPh>
    <phoneticPr fontId="1"/>
  </si>
  <si>
    <t>OPEN 3/22 19:20 CLOSE 3/23 12:04
レシート取得後、自分で通過タイムを記入。
レシート取得後、直進</t>
    <phoneticPr fontId="1"/>
  </si>
  <si>
    <t>OPEN 3/22 22:12 CLOSE 3/23 17:48
レシート取得後、自分で通過タイムを記入。
レシート取得後、直進</t>
    <phoneticPr fontId="1"/>
  </si>
  <si>
    <r>
      <t xml:space="preserve">OPEN 3/22 23:48 CLOSE 3/23 21:00
</t>
    </r>
    <r>
      <rPr>
        <b/>
        <sz val="9"/>
        <color rgb="FFFF0000"/>
        <rFont val="ＭＳ Ｐゴシック"/>
        <family val="3"/>
        <charset val="128"/>
      </rPr>
      <t>※ゴール受付は原則として3/23 9:00より行います。</t>
    </r>
    <r>
      <rPr>
        <sz val="9"/>
        <rFont val="ＭＳ Ｐゴシック"/>
        <family val="3"/>
        <charset val="128"/>
      </rPr>
      <t xml:space="preserve">
自分で到着タイムと総所要時間を記入。
ブルベカードに署名、メダル購入するかどうかを記入。
ブルベカードを提出して下さい。</t>
    </r>
    <rPh sb="37" eb="39">
      <t>ウケツケ</t>
    </rPh>
    <rPh sb="40" eb="42">
      <t>ゲンソク</t>
    </rPh>
    <rPh sb="56" eb="57">
      <t>オコナ</t>
    </rPh>
    <rPh sb="65" eb="67">
      <t>トウチャク</t>
    </rPh>
    <rPh sb="88" eb="90">
      <t>ショメイ</t>
    </rPh>
    <rPh sb="94" eb="96">
      <t>コウニュウ</t>
    </rPh>
    <rPh sb="103" eb="105">
      <t>キニュウ</t>
    </rPh>
    <rPh sb="114" eb="116">
      <t>テイシュツ</t>
    </rPh>
    <rPh sb="118" eb="119">
      <t>クダ</t>
    </rPh>
    <phoneticPr fontId="1"/>
  </si>
  <si>
    <t>R378
夕やけこやけライン</t>
    <rPh sb="5" eb="6">
      <t>ユウ</t>
    </rPh>
    <phoneticPr fontId="1"/>
  </si>
  <si>
    <r>
      <t>OPEN 3/22 13:06 CLOSE 3/22 23:04
レシート取得後、自分で通過タイムを記入。</t>
    </r>
    <r>
      <rPr>
        <sz val="9"/>
        <rFont val="ＭＳ Ｐゴシック"/>
        <family val="3"/>
        <charset val="128"/>
      </rPr>
      <t xml:space="preserve">
その後、標識を参考にR56をトレースすること（宇和島城下鍵曲り）</t>
    </r>
    <rPh sb="56" eb="57">
      <t>ゴ</t>
    </rPh>
    <rPh sb="58" eb="60">
      <t>ヒョウシキ</t>
    </rPh>
    <rPh sb="61" eb="63">
      <t>サンコウ</t>
    </rPh>
    <rPh sb="77" eb="80">
      <t>ウワジマ</t>
    </rPh>
    <rPh sb="80" eb="82">
      <t>ジョウカ</t>
    </rPh>
    <rPh sb="82" eb="83">
      <t>カギ</t>
    </rPh>
    <rPh sb="83" eb="84">
      <t>マガ</t>
    </rPh>
    <phoneticPr fontId="1"/>
  </si>
  <si>
    <t>ver1.10 正式版</t>
    <rPh sb="8" eb="11">
      <t>セイシキバン</t>
    </rPh>
    <phoneticPr fontId="2"/>
  </si>
  <si>
    <t>新睦橋西詰　S</t>
    <rPh sb="0" eb="1">
      <t>アタラシ</t>
    </rPh>
    <rPh sb="1" eb="2">
      <t>ムツミ</t>
    </rPh>
    <rPh sb="2" eb="3">
      <t>ハシ</t>
    </rPh>
    <rPh sb="3" eb="5">
      <t>ニシヅメ</t>
    </rPh>
    <phoneticPr fontId="1"/>
  </si>
  <si>
    <t>21-2</t>
    <phoneticPr fontId="2"/>
  </si>
  <si>
    <t>直進</t>
    <rPh sb="0" eb="2">
      <t>チョクシン</t>
    </rPh>
    <phoneticPr fontId="2"/>
  </si>
  <si>
    <t>しまなみ海道
(県道366)</t>
    <rPh sb="4" eb="6">
      <t>カイドウ</t>
    </rPh>
    <rPh sb="8" eb="10">
      <t>ケンドウ</t>
    </rPh>
    <phoneticPr fontId="1"/>
  </si>
  <si>
    <t>県道366</t>
    <rPh sb="0" eb="2">
      <t>ケンドウ</t>
    </rPh>
    <phoneticPr fontId="2"/>
  </si>
  <si>
    <t>21-3</t>
    <phoneticPr fontId="2"/>
  </si>
  <si>
    <t>21-4</t>
    <phoneticPr fontId="2"/>
  </si>
  <si>
    <t>鬼岩S</t>
    <rPh sb="0" eb="2">
      <t>オニイワ</t>
    </rPh>
    <phoneticPr fontId="2"/>
  </si>
  <si>
    <r>
      <rPr>
        <b/>
        <sz val="9"/>
        <color theme="3" tint="0.39997558519241921"/>
        <rFont val="ＭＳ Ｐゴシック"/>
        <family val="3"/>
        <charset val="128"/>
      </rPr>
      <t>ブルーライン</t>
    </r>
    <r>
      <rPr>
        <sz val="9"/>
        <rFont val="ＭＳ Ｐゴシック"/>
        <family val="3"/>
        <charset val="128"/>
      </rPr>
      <t>に合流</t>
    </r>
    <rPh sb="7" eb="9">
      <t>ゴウリュウ</t>
    </rPh>
    <phoneticPr fontId="2"/>
  </si>
  <si>
    <t>19-2</t>
    <phoneticPr fontId="2"/>
  </si>
  <si>
    <t>十字路</t>
    <rPh sb="0" eb="3">
      <t>ジュウジロ</t>
    </rPh>
    <phoneticPr fontId="2"/>
  </si>
  <si>
    <t>山手町江良　S</t>
    <rPh sb="0" eb="3">
      <t>ヤマテチョウ</t>
    </rPh>
    <rPh sb="3" eb="5">
      <t>エラ</t>
    </rPh>
    <phoneticPr fontId="2"/>
  </si>
  <si>
    <t>松山 ▽R196方面</t>
    <rPh sb="0" eb="2">
      <t>マツヤマ</t>
    </rPh>
    <rPh sb="8" eb="10">
      <t>ホウメン</t>
    </rPh>
    <phoneticPr fontId="2"/>
  </si>
  <si>
    <t>左マルナカ　重信川（458.5km) を越えて石出川を渡る前</t>
    <rPh sb="0" eb="1">
      <t>ヒダリ</t>
    </rPh>
    <rPh sb="6" eb="8">
      <t>シゲノブ</t>
    </rPh>
    <rPh sb="8" eb="9">
      <t>ガワ</t>
    </rPh>
    <rPh sb="20" eb="21">
      <t>コ</t>
    </rPh>
    <rPh sb="23" eb="24">
      <t>イシ</t>
    </rPh>
    <rPh sb="24" eb="26">
      <t>デガワ</t>
    </rPh>
    <rPh sb="27" eb="28">
      <t>ワタ</t>
    </rPh>
    <rPh sb="29" eb="30">
      <t>マエ</t>
    </rPh>
    <phoneticPr fontId="1"/>
  </si>
  <si>
    <r>
      <rPr>
        <b/>
        <sz val="9"/>
        <rFont val="ＭＳ Ｐゴシック"/>
        <family val="3"/>
        <charset val="128"/>
      </rPr>
      <t>波方港</t>
    </r>
    <r>
      <rPr>
        <sz val="9"/>
        <rFont val="ＭＳ Ｐゴシック"/>
        <family val="3"/>
        <charset val="128"/>
      </rPr>
      <t>方面</t>
    </r>
    <rPh sb="0" eb="2">
      <t>ナミカタ</t>
    </rPh>
    <rPh sb="2" eb="3">
      <t>ミナト</t>
    </rPh>
    <rPh sb="3" eb="5">
      <t>ホウメン</t>
    </rPh>
    <phoneticPr fontId="2"/>
  </si>
  <si>
    <t>県38</t>
    <phoneticPr fontId="1"/>
  </si>
  <si>
    <t>市道→R317</t>
    <phoneticPr fontId="2"/>
  </si>
  <si>
    <t>波方港入口交差点　S</t>
    <rPh sb="0" eb="2">
      <t>ナミカタ</t>
    </rPh>
    <rPh sb="2" eb="3">
      <t>ミナト</t>
    </rPh>
    <rPh sb="3" eb="4">
      <t>イ</t>
    </rPh>
    <rPh sb="4" eb="5">
      <t>グチ</t>
    </rPh>
    <rPh sb="5" eb="8">
      <t>コウサテン</t>
    </rPh>
    <phoneticPr fontId="2"/>
  </si>
  <si>
    <t>38-2</t>
    <phoneticPr fontId="2"/>
  </si>
  <si>
    <t>106-2</t>
    <phoneticPr fontId="2"/>
  </si>
  <si>
    <t>R317</t>
    <phoneticPr fontId="3"/>
  </si>
  <si>
    <t>市道→県38</t>
    <phoneticPr fontId="2"/>
  </si>
  <si>
    <t>123-2</t>
    <phoneticPr fontId="2"/>
  </si>
  <si>
    <t>鬼岩　S</t>
    <rPh sb="0" eb="2">
      <t>オニイワ</t>
    </rPh>
    <phoneticPr fontId="2"/>
  </si>
  <si>
    <r>
      <rPr>
        <b/>
        <sz val="9"/>
        <color theme="3" tint="0.39997558519241921"/>
        <rFont val="ＭＳ Ｐゴシック"/>
        <family val="3"/>
        <charset val="128"/>
      </rPr>
      <t>ブルーライン</t>
    </r>
    <r>
      <rPr>
        <sz val="9"/>
        <rFont val="ＭＳ Ｐゴシック"/>
        <family val="3"/>
        <charset val="128"/>
      </rPr>
      <t>を逸れる</t>
    </r>
    <rPh sb="7" eb="8">
      <t>ソ</t>
    </rPh>
    <phoneticPr fontId="2"/>
  </si>
  <si>
    <t>しまなみ海道
（R317→県366)</t>
    <rPh sb="4" eb="6">
      <t>カイドウ</t>
    </rPh>
    <rPh sb="13" eb="14">
      <t>ケン</t>
    </rPh>
    <phoneticPr fontId="1"/>
  </si>
  <si>
    <t>123-3</t>
    <phoneticPr fontId="2"/>
  </si>
  <si>
    <t>ト字路</t>
    <rPh sb="1" eb="3">
      <t>ジロ</t>
    </rPh>
    <phoneticPr fontId="2"/>
  </si>
  <si>
    <r>
      <t>ブルーライン</t>
    </r>
    <r>
      <rPr>
        <sz val="9"/>
        <rFont val="ＭＳ Ｐゴシック"/>
        <family val="3"/>
        <charset val="128"/>
      </rPr>
      <t>に合流</t>
    </r>
    <rPh sb="7" eb="9">
      <t>ゴウリュウ</t>
    </rPh>
    <phoneticPr fontId="2"/>
  </si>
  <si>
    <t>しまなみ海道
（県366→R317)</t>
    <rPh sb="4" eb="6">
      <t>カイドウ</t>
    </rPh>
    <rPh sb="8" eb="9">
      <t>ケン</t>
    </rPh>
    <phoneticPr fontId="1"/>
  </si>
  <si>
    <r>
      <t xml:space="preserve">波方港方面に行かない！
</t>
    </r>
    <r>
      <rPr>
        <b/>
        <sz val="9"/>
        <rFont val="ＭＳ Ｐゴシック"/>
        <family val="3"/>
        <charset val="128"/>
      </rPr>
      <t>今治→波止浜港へ</t>
    </r>
    <rPh sb="0" eb="2">
      <t>ナミカタ</t>
    </rPh>
    <rPh sb="2" eb="3">
      <t>ミナト</t>
    </rPh>
    <rPh sb="3" eb="5">
      <t>ホウメン</t>
    </rPh>
    <rPh sb="6" eb="7">
      <t>イ</t>
    </rPh>
    <rPh sb="12" eb="14">
      <t>イマバリ</t>
    </rPh>
    <rPh sb="15" eb="19">
      <t>ハシハマコウ</t>
    </rPh>
    <phoneticPr fontId="2"/>
  </si>
  <si>
    <r>
      <rPr>
        <b/>
        <sz val="9"/>
        <color theme="3" tint="0.39997558519241921"/>
        <rFont val="ＭＳ Ｐゴシック"/>
        <family val="3"/>
        <charset val="128"/>
      </rPr>
      <t>ブルーライン</t>
    </r>
    <r>
      <rPr>
        <sz val="9"/>
        <rFont val="ＭＳ Ｐゴシック"/>
        <family val="3"/>
        <charset val="128"/>
      </rPr>
      <t>から逸れる</t>
    </r>
    <rPh sb="8" eb="9">
      <t>ソ</t>
    </rPh>
    <phoneticPr fontId="2"/>
  </si>
  <si>
    <t>左を向いて信号機やコンビニがあれば正解</t>
    <rPh sb="0" eb="1">
      <t>ヒダリ</t>
    </rPh>
    <rPh sb="2" eb="3">
      <t>ム</t>
    </rPh>
    <rPh sb="5" eb="8">
      <t>シンゴウキ</t>
    </rPh>
    <rPh sb="17" eb="19">
      <t>セイカイ</t>
    </rPh>
    <phoneticPr fontId="2"/>
  </si>
  <si>
    <t>68-2</t>
    <phoneticPr fontId="2"/>
  </si>
  <si>
    <t>法華津隧道</t>
    <rPh sb="0" eb="5">
      <t>ホケツズイドウ</t>
    </rPh>
    <phoneticPr fontId="2"/>
  </si>
  <si>
    <t>標高250m
これより4kmに10の連続トンネル</t>
    <rPh sb="0" eb="2">
      <t>ヒョウコウ</t>
    </rPh>
    <rPh sb="18" eb="20">
      <t>レンゾク</t>
    </rPh>
    <phoneticPr fontId="2"/>
  </si>
  <si>
    <t>R56</t>
    <phoneticPr fontId="2"/>
  </si>
  <si>
    <t>76-2</t>
    <phoneticPr fontId="2"/>
  </si>
  <si>
    <t>（法華津峠　分岐）</t>
    <rPh sb="1" eb="5">
      <t>ホケツトウゲ</t>
    </rPh>
    <rPh sb="6" eb="8">
      <t>ブンキ</t>
    </rPh>
    <phoneticPr fontId="2"/>
  </si>
  <si>
    <t>76-3</t>
    <phoneticPr fontId="2"/>
  </si>
  <si>
    <t>法華津隧道</t>
    <rPh sb="0" eb="3">
      <t>ホッケヅ</t>
    </rPh>
    <rPh sb="3" eb="5">
      <t>ズイドウ</t>
    </rPh>
    <phoneticPr fontId="2"/>
  </si>
  <si>
    <r>
      <t>クランク気味に激狭の道に直進する
クランク奥の</t>
    </r>
    <r>
      <rPr>
        <b/>
        <sz val="9"/>
        <color rgb="FFFF0000"/>
        <rFont val="ＭＳ Ｐゴシック"/>
        <family val="3"/>
        <charset val="128"/>
      </rPr>
      <t>対向車注意</t>
    </r>
    <rPh sb="4" eb="6">
      <t>ギミ</t>
    </rPh>
    <rPh sb="7" eb="8">
      <t>ゲキ</t>
    </rPh>
    <rPh sb="8" eb="9">
      <t>セマ</t>
    </rPh>
    <rPh sb="10" eb="11">
      <t>ミチ</t>
    </rPh>
    <rPh sb="12" eb="14">
      <t>チョクシン</t>
    </rPh>
    <rPh sb="21" eb="22">
      <t>オク</t>
    </rPh>
    <rPh sb="23" eb="28">
      <t>タイコウシャチュウイ</t>
    </rPh>
    <phoneticPr fontId="1"/>
  </si>
  <si>
    <r>
      <t>これより4kmに10の連続</t>
    </r>
    <r>
      <rPr>
        <b/>
        <sz val="9"/>
        <color rgb="FFFF0000"/>
        <rFont val="ＭＳ Ｐゴシック"/>
        <family val="3"/>
        <charset val="128"/>
      </rPr>
      <t>登りトンネル</t>
    </r>
    <r>
      <rPr>
        <sz val="9"/>
        <rFont val="ＭＳ Ｐゴシック"/>
        <family val="3"/>
        <charset val="128"/>
      </rPr>
      <t xml:space="preserve">
右　法華津峠6km　眺望良し</t>
    </r>
    <rPh sb="11" eb="13">
      <t>レンゾク</t>
    </rPh>
    <rPh sb="13" eb="14">
      <t>ノボ</t>
    </rPh>
    <rPh sb="20" eb="21">
      <t>ミギ</t>
    </rPh>
    <rPh sb="22" eb="26">
      <t>ホケツトウゲ</t>
    </rPh>
    <rPh sb="30" eb="33">
      <t>チョウボウヨ</t>
    </rPh>
    <phoneticPr fontId="2"/>
  </si>
  <si>
    <r>
      <t>標高250m　ルート最高地点。</t>
    </r>
    <r>
      <rPr>
        <b/>
        <sz val="9"/>
        <color rgb="FFFF0000"/>
        <rFont val="ＭＳ Ｐゴシック"/>
        <family val="3"/>
        <charset val="128"/>
      </rPr>
      <t>最も寒い</t>
    </r>
    <rPh sb="0" eb="2">
      <t>ヒョウコウ</t>
    </rPh>
    <rPh sb="10" eb="12">
      <t>サイコウ</t>
    </rPh>
    <rPh sb="12" eb="14">
      <t>チテン</t>
    </rPh>
    <rPh sb="15" eb="16">
      <t>モット</t>
    </rPh>
    <rPh sb="17" eb="18">
      <t>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</si>
</sst>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4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  <font>
      <b/>
      <sz val="9"/>
      <color theme="3" tint="0.3999755851924192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176" fontId="4" fillId="3" borderId="11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0" fontId="1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4" fillId="0" borderId="7" xfId="0" applyNumberFormat="1" applyFont="1" applyFill="1" applyBorder="1">
      <alignment vertical="center"/>
    </xf>
    <xf numFmtId="0" fontId="4" fillId="4" borderId="5" xfId="0" applyFont="1" applyFill="1" applyBorder="1" applyAlignment="1">
      <alignment vertical="center" wrapText="1"/>
    </xf>
    <xf numFmtId="176" fontId="4" fillId="4" borderId="7" xfId="0" applyNumberFormat="1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10" xfId="0" applyFont="1" applyFill="1" applyBorder="1">
      <alignment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7" fillId="6" borderId="5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7" fillId="7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6" fontId="4" fillId="3" borderId="9" xfId="0" applyNumberFormat="1" applyFont="1" applyFill="1" applyBorder="1">
      <alignment vertical="center"/>
    </xf>
    <xf numFmtId="0" fontId="4" fillId="8" borderId="5" xfId="0" applyFont="1" applyFill="1" applyBorder="1">
      <alignment vertical="center"/>
    </xf>
    <xf numFmtId="0" fontId="4" fillId="9" borderId="10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49" fontId="1" fillId="8" borderId="4" xfId="0" applyNumberFormat="1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center" wrapText="1"/>
    </xf>
    <xf numFmtId="176" fontId="3" fillId="8" borderId="5" xfId="0" applyNumberFormat="1" applyFont="1" applyFill="1" applyBorder="1" applyAlignment="1">
      <alignment horizontal="left" vertical="center"/>
    </xf>
    <xf numFmtId="176" fontId="4" fillId="8" borderId="5" xfId="0" applyNumberFormat="1" applyFont="1" applyFill="1" applyBorder="1" applyAlignment="1">
      <alignment horizontal="right" vertical="center"/>
    </xf>
    <xf numFmtId="0" fontId="4" fillId="8" borderId="10" xfId="0" applyFont="1" applyFill="1" applyBorder="1">
      <alignment vertical="center"/>
    </xf>
    <xf numFmtId="0" fontId="4" fillId="8" borderId="10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right" vertical="center"/>
    </xf>
    <xf numFmtId="0" fontId="9" fillId="8" borderId="10" xfId="0" applyFont="1" applyFill="1" applyBorder="1" applyAlignment="1">
      <alignment vertical="center" wrapText="1"/>
    </xf>
    <xf numFmtId="0" fontId="13" fillId="8" borderId="10" xfId="0" applyFont="1" applyFill="1" applyBorder="1">
      <alignment vertical="center"/>
    </xf>
    <xf numFmtId="0" fontId="13" fillId="8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abSelected="1" topLeftCell="A22" zoomScaleNormal="100" workbookViewId="0">
      <selection activeCell="I49" sqref="I49"/>
    </sheetView>
  </sheetViews>
  <sheetFormatPr defaultColWidth="7.75" defaultRowHeight="12"/>
  <cols>
    <col min="1" max="1" width="7.375" style="1" bestFit="1" customWidth="1"/>
    <col min="2" max="2" width="32.25" style="1" customWidth="1"/>
    <col min="3" max="3" width="4.5" style="36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66" customWidth="1"/>
    <col min="10" max="10" width="4.75" style="1" customWidth="1"/>
    <col min="11" max="11" width="14.125" style="82" bestFit="1" customWidth="1"/>
    <col min="12" max="12" width="14.125" style="1" bestFit="1" customWidth="1"/>
    <col min="13" max="16384" width="7.75" style="1"/>
  </cols>
  <sheetData>
    <row r="1" spans="1:12">
      <c r="B1" s="2">
        <v>2014</v>
      </c>
      <c r="I1" s="5" t="s">
        <v>242</v>
      </c>
    </row>
    <row r="2" spans="1:12">
      <c r="B2" s="1" t="s">
        <v>24</v>
      </c>
      <c r="I2" s="65">
        <v>41716</v>
      </c>
    </row>
    <row r="3" spans="1:12" ht="12.75" thickBot="1">
      <c r="B3" s="1" t="s">
        <v>25</v>
      </c>
    </row>
    <row r="4" spans="1:12" ht="21.75" customHeight="1" thickBot="1">
      <c r="A4" s="6"/>
      <c r="B4" s="7" t="s">
        <v>0</v>
      </c>
      <c r="C4" s="37" t="s">
        <v>5</v>
      </c>
      <c r="D4" s="7"/>
      <c r="E4" s="7" t="s">
        <v>1</v>
      </c>
      <c r="F4" s="8" t="s">
        <v>2</v>
      </c>
      <c r="G4" s="9" t="s">
        <v>3</v>
      </c>
      <c r="H4" s="7"/>
      <c r="I4" s="67" t="s">
        <v>4</v>
      </c>
      <c r="J4" s="10"/>
    </row>
    <row r="5" spans="1:12" ht="12.75" thickTop="1">
      <c r="A5" s="44">
        <v>1</v>
      </c>
      <c r="B5" s="12" t="s">
        <v>26</v>
      </c>
      <c r="C5" s="38"/>
      <c r="D5" s="13"/>
      <c r="E5" s="13" t="s">
        <v>13</v>
      </c>
      <c r="F5" s="14">
        <v>0</v>
      </c>
      <c r="G5" s="15">
        <v>0</v>
      </c>
      <c r="H5" s="13"/>
      <c r="I5" s="68" t="s">
        <v>122</v>
      </c>
      <c r="J5" s="45">
        <v>0</v>
      </c>
      <c r="L5" s="34"/>
    </row>
    <row r="6" spans="1:12">
      <c r="A6" s="11">
        <f t="shared" ref="A6:A75" si="0">A5+1</f>
        <v>2</v>
      </c>
      <c r="B6" s="17" t="s">
        <v>27</v>
      </c>
      <c r="C6" s="46"/>
      <c r="D6" s="21" t="s">
        <v>14</v>
      </c>
      <c r="E6" s="21" t="s">
        <v>13</v>
      </c>
      <c r="F6" s="18">
        <f>G6-G5</f>
        <v>0.2</v>
      </c>
      <c r="G6" s="47">
        <v>0.2</v>
      </c>
      <c r="H6" s="21"/>
      <c r="I6" s="69"/>
      <c r="J6" s="16"/>
      <c r="L6" s="34"/>
    </row>
    <row r="7" spans="1:12">
      <c r="A7" s="11">
        <f t="shared" si="0"/>
        <v>3</v>
      </c>
      <c r="B7" s="17" t="s">
        <v>28</v>
      </c>
      <c r="C7" s="46"/>
      <c r="D7" s="21" t="s">
        <v>14</v>
      </c>
      <c r="E7" s="21" t="s">
        <v>84</v>
      </c>
      <c r="F7" s="18">
        <f t="shared" ref="F7:F16" si="1">G7-G6</f>
        <v>9.9999999999999978E-2</v>
      </c>
      <c r="G7" s="47">
        <v>0.3</v>
      </c>
      <c r="H7" s="21"/>
      <c r="I7" s="69" t="s">
        <v>123</v>
      </c>
      <c r="J7" s="16"/>
      <c r="L7" s="34"/>
    </row>
    <row r="8" spans="1:12">
      <c r="A8" s="11">
        <f t="shared" si="0"/>
        <v>4</v>
      </c>
      <c r="B8" s="17" t="s">
        <v>29</v>
      </c>
      <c r="C8" s="39"/>
      <c r="D8" s="17" t="s">
        <v>17</v>
      </c>
      <c r="E8" s="17" t="s">
        <v>13</v>
      </c>
      <c r="F8" s="18">
        <f t="shared" si="1"/>
        <v>2.5</v>
      </c>
      <c r="G8" s="19">
        <v>2.8</v>
      </c>
      <c r="H8" s="17"/>
      <c r="I8" s="23"/>
      <c r="J8" s="71"/>
      <c r="L8" s="34"/>
    </row>
    <row r="9" spans="1:12">
      <c r="A9" s="11">
        <f t="shared" si="0"/>
        <v>5</v>
      </c>
      <c r="B9" s="17" t="s">
        <v>30</v>
      </c>
      <c r="C9" s="39"/>
      <c r="D9" s="17" t="s">
        <v>14</v>
      </c>
      <c r="E9" s="17" t="s">
        <v>85</v>
      </c>
      <c r="F9" s="18">
        <f t="shared" si="1"/>
        <v>2.8</v>
      </c>
      <c r="G9" s="19">
        <v>5.6</v>
      </c>
      <c r="H9" s="17"/>
      <c r="I9" s="63" t="s">
        <v>124</v>
      </c>
      <c r="J9" s="22"/>
      <c r="L9" s="34"/>
    </row>
    <row r="10" spans="1:12">
      <c r="A10" s="11">
        <f t="shared" si="0"/>
        <v>6</v>
      </c>
      <c r="B10" s="17" t="s">
        <v>7</v>
      </c>
      <c r="C10" s="39"/>
      <c r="D10" s="17" t="s">
        <v>14</v>
      </c>
      <c r="E10" s="21" t="s">
        <v>86</v>
      </c>
      <c r="F10" s="18">
        <f t="shared" si="1"/>
        <v>8.3000000000000007</v>
      </c>
      <c r="G10" s="19">
        <v>13.9</v>
      </c>
      <c r="H10" s="17"/>
      <c r="I10" s="23" t="s">
        <v>125</v>
      </c>
      <c r="J10" s="22"/>
      <c r="L10" s="34"/>
    </row>
    <row r="11" spans="1:12">
      <c r="A11" s="20">
        <f t="shared" si="0"/>
        <v>7</v>
      </c>
      <c r="B11" s="17" t="s">
        <v>7</v>
      </c>
      <c r="C11" s="39"/>
      <c r="D11" s="17" t="s">
        <v>14</v>
      </c>
      <c r="E11" s="21" t="s">
        <v>86</v>
      </c>
      <c r="F11" s="18">
        <f t="shared" si="1"/>
        <v>0.29999999999999893</v>
      </c>
      <c r="G11" s="19">
        <v>14.2</v>
      </c>
      <c r="H11" s="17"/>
      <c r="I11" s="63"/>
      <c r="J11" s="22"/>
      <c r="L11" s="34"/>
    </row>
    <row r="12" spans="1:12">
      <c r="A12" s="11">
        <f t="shared" si="0"/>
        <v>8</v>
      </c>
      <c r="B12" s="17" t="s">
        <v>9</v>
      </c>
      <c r="C12" s="39"/>
      <c r="D12" s="17" t="s">
        <v>12</v>
      </c>
      <c r="E12" s="21" t="s">
        <v>86</v>
      </c>
      <c r="F12" s="18">
        <f t="shared" si="1"/>
        <v>0.20000000000000107</v>
      </c>
      <c r="G12" s="19">
        <v>14.4</v>
      </c>
      <c r="H12" s="17"/>
      <c r="I12" s="23"/>
      <c r="J12" s="22"/>
      <c r="L12" s="34"/>
    </row>
    <row r="13" spans="1:12">
      <c r="A13" s="20">
        <f t="shared" si="0"/>
        <v>9</v>
      </c>
      <c r="B13" s="17" t="s">
        <v>7</v>
      </c>
      <c r="C13" s="39"/>
      <c r="D13" s="17" t="s">
        <v>16</v>
      </c>
      <c r="E13" s="21" t="s">
        <v>86</v>
      </c>
      <c r="F13" s="18">
        <f t="shared" si="1"/>
        <v>0.40000000000000036</v>
      </c>
      <c r="G13" s="19">
        <v>14.8</v>
      </c>
      <c r="H13" s="17"/>
      <c r="I13" s="23"/>
      <c r="J13" s="22"/>
      <c r="L13" s="34"/>
    </row>
    <row r="14" spans="1:12">
      <c r="A14" s="11">
        <f t="shared" si="0"/>
        <v>10</v>
      </c>
      <c r="B14" s="17" t="s">
        <v>31</v>
      </c>
      <c r="C14" s="39"/>
      <c r="D14" s="17" t="s">
        <v>12</v>
      </c>
      <c r="E14" s="21" t="s">
        <v>87</v>
      </c>
      <c r="F14" s="18">
        <f t="shared" si="1"/>
        <v>6.1999999999999993</v>
      </c>
      <c r="G14" s="19">
        <v>21</v>
      </c>
      <c r="H14" s="17"/>
      <c r="I14" s="23"/>
      <c r="J14" s="22"/>
      <c r="L14" s="34"/>
    </row>
    <row r="15" spans="1:12" ht="22.5">
      <c r="A15" s="20">
        <f t="shared" si="0"/>
        <v>11</v>
      </c>
      <c r="B15" s="17" t="s">
        <v>32</v>
      </c>
      <c r="C15" s="39"/>
      <c r="D15" s="17" t="s">
        <v>17</v>
      </c>
      <c r="E15" s="80" t="s">
        <v>159</v>
      </c>
      <c r="F15" s="18">
        <f t="shared" si="1"/>
        <v>5.8000000000000007</v>
      </c>
      <c r="G15" s="19">
        <v>26.8</v>
      </c>
      <c r="H15" s="17"/>
      <c r="I15" s="23" t="s">
        <v>178</v>
      </c>
      <c r="J15" s="22"/>
      <c r="L15" s="34"/>
    </row>
    <row r="16" spans="1:12" ht="22.5">
      <c r="A16" s="58">
        <f t="shared" si="0"/>
        <v>12</v>
      </c>
      <c r="B16" s="59" t="s">
        <v>230</v>
      </c>
      <c r="C16" s="60"/>
      <c r="D16" s="59" t="s">
        <v>17</v>
      </c>
      <c r="E16" s="81" t="s">
        <v>159</v>
      </c>
      <c r="F16" s="61">
        <f t="shared" si="1"/>
        <v>3.1999999999999993</v>
      </c>
      <c r="G16" s="62">
        <v>30</v>
      </c>
      <c r="H16" s="59"/>
      <c r="I16" s="72" t="s">
        <v>126</v>
      </c>
      <c r="J16" s="73">
        <f>G16-G5</f>
        <v>30</v>
      </c>
      <c r="L16" s="34"/>
    </row>
    <row r="17" spans="1:12">
      <c r="A17" s="20">
        <f t="shared" si="0"/>
        <v>13</v>
      </c>
      <c r="B17" s="90" t="s">
        <v>243</v>
      </c>
      <c r="C17" s="39"/>
      <c r="D17" s="17" t="s">
        <v>12</v>
      </c>
      <c r="E17" s="17" t="s">
        <v>87</v>
      </c>
      <c r="F17" s="18">
        <f t="shared" ref="F17:F129" si="2">G17-G16</f>
        <v>5.1000000000000014</v>
      </c>
      <c r="G17" s="19">
        <v>35.1</v>
      </c>
      <c r="H17" s="17"/>
      <c r="I17" s="63" t="s">
        <v>127</v>
      </c>
      <c r="J17" s="24"/>
      <c r="L17" s="34"/>
    </row>
    <row r="18" spans="1:12">
      <c r="A18" s="11">
        <f t="shared" si="0"/>
        <v>14</v>
      </c>
      <c r="B18" s="17" t="s">
        <v>11</v>
      </c>
      <c r="C18" s="39"/>
      <c r="D18" s="17" t="s">
        <v>12</v>
      </c>
      <c r="E18" s="17" t="s">
        <v>88</v>
      </c>
      <c r="F18" s="18">
        <f t="shared" si="2"/>
        <v>5.1000000000000014</v>
      </c>
      <c r="G18" s="19">
        <v>40.200000000000003</v>
      </c>
      <c r="H18" s="17"/>
      <c r="I18" s="23" t="s">
        <v>128</v>
      </c>
      <c r="J18" s="24"/>
      <c r="L18" s="34"/>
    </row>
    <row r="19" spans="1:12">
      <c r="A19" s="20">
        <f t="shared" si="0"/>
        <v>15</v>
      </c>
      <c r="B19" s="17" t="s">
        <v>9</v>
      </c>
      <c r="C19" s="39"/>
      <c r="D19" s="17" t="s">
        <v>14</v>
      </c>
      <c r="E19" s="17" t="s">
        <v>88</v>
      </c>
      <c r="F19" s="18">
        <f t="shared" si="2"/>
        <v>0.39999999999999858</v>
      </c>
      <c r="G19" s="19">
        <v>40.6</v>
      </c>
      <c r="H19" s="17"/>
      <c r="I19" s="23" t="s">
        <v>129</v>
      </c>
      <c r="J19" s="24"/>
      <c r="L19" s="34"/>
    </row>
    <row r="20" spans="1:12">
      <c r="A20" s="11">
        <f t="shared" si="0"/>
        <v>16</v>
      </c>
      <c r="B20" s="17" t="s">
        <v>33</v>
      </c>
      <c r="C20" s="39"/>
      <c r="D20" s="17" t="s">
        <v>79</v>
      </c>
      <c r="E20" s="17" t="s">
        <v>89</v>
      </c>
      <c r="F20" s="18">
        <f t="shared" si="2"/>
        <v>6.1000000000000014</v>
      </c>
      <c r="G20" s="19">
        <v>46.7</v>
      </c>
      <c r="H20" s="17"/>
      <c r="I20" s="23" t="s">
        <v>130</v>
      </c>
      <c r="J20" s="24"/>
      <c r="L20" s="34"/>
    </row>
    <row r="21" spans="1:12">
      <c r="A21" s="20">
        <f>A20+1</f>
        <v>17</v>
      </c>
      <c r="B21" s="17" t="s">
        <v>34</v>
      </c>
      <c r="C21" s="39"/>
      <c r="D21" s="17" t="s">
        <v>80</v>
      </c>
      <c r="E21" s="17" t="s">
        <v>90</v>
      </c>
      <c r="F21" s="18">
        <f>G21-G20</f>
        <v>4.7999999999999972</v>
      </c>
      <c r="G21" s="19">
        <v>51.5</v>
      </c>
      <c r="H21" s="17"/>
      <c r="I21" s="63"/>
      <c r="J21" s="22"/>
      <c r="L21" s="34"/>
    </row>
    <row r="22" spans="1:12">
      <c r="A22" s="11">
        <f t="shared" si="0"/>
        <v>18</v>
      </c>
      <c r="B22" s="17" t="s">
        <v>35</v>
      </c>
      <c r="C22" s="39"/>
      <c r="D22" s="17" t="s">
        <v>81</v>
      </c>
      <c r="E22" s="17" t="s">
        <v>13</v>
      </c>
      <c r="F22" s="18">
        <f t="shared" si="2"/>
        <v>0</v>
      </c>
      <c r="G22" s="19">
        <f t="shared" ref="G22:G23" si="3">K22-0.4</f>
        <v>51.5</v>
      </c>
      <c r="H22" s="17"/>
      <c r="I22" s="63" t="s">
        <v>131</v>
      </c>
      <c r="J22" s="22"/>
      <c r="K22" s="82">
        <v>51.9</v>
      </c>
      <c r="L22" s="34"/>
    </row>
    <row r="23" spans="1:12">
      <c r="A23" s="20">
        <f t="shared" si="0"/>
        <v>19</v>
      </c>
      <c r="B23" s="17" t="s">
        <v>9</v>
      </c>
      <c r="C23" s="39"/>
      <c r="D23" s="17" t="s">
        <v>12</v>
      </c>
      <c r="E23" s="17" t="s">
        <v>91</v>
      </c>
      <c r="F23" s="18">
        <f t="shared" si="2"/>
        <v>0.5</v>
      </c>
      <c r="G23" s="19">
        <f t="shared" si="3"/>
        <v>52</v>
      </c>
      <c r="H23" s="17"/>
      <c r="I23" s="63"/>
      <c r="J23" s="24"/>
      <c r="K23" s="82">
        <v>52.4</v>
      </c>
      <c r="L23" s="34"/>
    </row>
    <row r="24" spans="1:12">
      <c r="A24" s="93" t="s">
        <v>252</v>
      </c>
      <c r="B24" s="90" t="s">
        <v>253</v>
      </c>
      <c r="C24" s="87" t="s">
        <v>179</v>
      </c>
      <c r="D24" s="90" t="s">
        <v>12</v>
      </c>
      <c r="E24" s="90" t="s">
        <v>91</v>
      </c>
      <c r="F24" s="96">
        <f t="shared" ref="F24" si="4">G24-G23</f>
        <v>1</v>
      </c>
      <c r="G24" s="97">
        <f t="shared" ref="G24" si="5">K24-0.4</f>
        <v>53</v>
      </c>
      <c r="H24" s="90"/>
      <c r="I24" s="95"/>
      <c r="J24" s="24"/>
      <c r="K24" s="82">
        <v>53.4</v>
      </c>
      <c r="L24" s="34"/>
    </row>
    <row r="25" spans="1:12" s="25" customFormat="1" ht="22.5">
      <c r="A25" s="11">
        <f>A23+1</f>
        <v>20</v>
      </c>
      <c r="B25" s="17" t="s">
        <v>36</v>
      </c>
      <c r="C25" s="39"/>
      <c r="D25" s="17" t="s">
        <v>82</v>
      </c>
      <c r="E25" s="83" t="s">
        <v>92</v>
      </c>
      <c r="F25" s="18">
        <f t="shared" si="2"/>
        <v>6.5</v>
      </c>
      <c r="G25" s="19">
        <f>K25-0.4</f>
        <v>59.5</v>
      </c>
      <c r="H25" s="17"/>
      <c r="I25" s="23" t="s">
        <v>177</v>
      </c>
      <c r="J25" s="24"/>
      <c r="K25" s="82">
        <v>59.9</v>
      </c>
      <c r="L25" s="34"/>
    </row>
    <row r="26" spans="1:12">
      <c r="A26" s="20">
        <f t="shared" si="0"/>
        <v>21</v>
      </c>
      <c r="B26" s="17" t="s">
        <v>9</v>
      </c>
      <c r="C26" s="39"/>
      <c r="D26" s="17" t="s">
        <v>14</v>
      </c>
      <c r="E26" s="83" t="s">
        <v>92</v>
      </c>
      <c r="F26" s="18">
        <f t="shared" si="2"/>
        <v>3.5</v>
      </c>
      <c r="G26" s="19">
        <f t="shared" ref="G26:G96" si="6">K26-0.4</f>
        <v>63</v>
      </c>
      <c r="H26" s="17"/>
      <c r="I26" s="23" t="s">
        <v>132</v>
      </c>
      <c r="J26" s="22"/>
      <c r="K26" s="82">
        <v>63.4</v>
      </c>
      <c r="L26" s="34"/>
    </row>
    <row r="27" spans="1:12" ht="22.5">
      <c r="A27" s="93" t="s">
        <v>244</v>
      </c>
      <c r="B27" s="90"/>
      <c r="C27" s="94"/>
      <c r="D27" s="104" t="s">
        <v>245</v>
      </c>
      <c r="E27" s="92" t="s">
        <v>246</v>
      </c>
      <c r="F27" s="96">
        <f t="shared" si="2"/>
        <v>0.60000000000000142</v>
      </c>
      <c r="G27" s="97">
        <f t="shared" si="6"/>
        <v>63.6</v>
      </c>
      <c r="H27" s="17"/>
      <c r="I27" s="95"/>
      <c r="J27" s="22"/>
      <c r="K27" s="82">
        <v>64</v>
      </c>
      <c r="L27" s="34"/>
    </row>
    <row r="28" spans="1:12">
      <c r="A28" s="93" t="s">
        <v>248</v>
      </c>
      <c r="B28" s="90"/>
      <c r="C28" s="87" t="s">
        <v>179</v>
      </c>
      <c r="D28" s="104" t="s">
        <v>245</v>
      </c>
      <c r="E28" s="90" t="s">
        <v>247</v>
      </c>
      <c r="F28" s="96">
        <f t="shared" si="2"/>
        <v>1.2999999999999901</v>
      </c>
      <c r="G28" s="97">
        <f t="shared" si="6"/>
        <v>64.899999999999991</v>
      </c>
      <c r="H28" s="17"/>
      <c r="I28" s="95" t="s">
        <v>274</v>
      </c>
      <c r="J28" s="22"/>
      <c r="K28" s="82">
        <v>65.3</v>
      </c>
      <c r="L28" s="34"/>
    </row>
    <row r="29" spans="1:12">
      <c r="A29" s="93" t="s">
        <v>249</v>
      </c>
      <c r="B29" s="90" t="s">
        <v>250</v>
      </c>
      <c r="C29" s="94"/>
      <c r="D29" s="104" t="s">
        <v>245</v>
      </c>
      <c r="E29" s="83" t="s">
        <v>92</v>
      </c>
      <c r="F29" s="96">
        <f t="shared" si="2"/>
        <v>5.1000000000000085</v>
      </c>
      <c r="G29" s="97">
        <f t="shared" si="6"/>
        <v>70</v>
      </c>
      <c r="H29" s="17"/>
      <c r="I29" s="95" t="s">
        <v>251</v>
      </c>
      <c r="J29" s="22"/>
      <c r="K29" s="82">
        <v>70.400000000000006</v>
      </c>
      <c r="L29" s="34"/>
    </row>
    <row r="30" spans="1:12">
      <c r="A30" s="11">
        <f>A26+1</f>
        <v>22</v>
      </c>
      <c r="B30" s="17" t="s">
        <v>37</v>
      </c>
      <c r="C30" s="39"/>
      <c r="D30" s="17" t="s">
        <v>82</v>
      </c>
      <c r="E30" s="83" t="s">
        <v>92</v>
      </c>
      <c r="F30" s="18">
        <f t="shared" si="2"/>
        <v>2.2999999999999972</v>
      </c>
      <c r="G30" s="19">
        <f t="shared" si="6"/>
        <v>72.3</v>
      </c>
      <c r="H30" s="17"/>
      <c r="I30" s="23"/>
      <c r="J30" s="22"/>
      <c r="K30" s="82">
        <v>72.7</v>
      </c>
      <c r="L30" s="34"/>
    </row>
    <row r="31" spans="1:12">
      <c r="A31" s="20">
        <f t="shared" si="0"/>
        <v>23</v>
      </c>
      <c r="B31" s="17" t="s">
        <v>9</v>
      </c>
      <c r="C31" s="39"/>
      <c r="D31" s="17" t="s">
        <v>12</v>
      </c>
      <c r="E31" s="83" t="s">
        <v>92</v>
      </c>
      <c r="F31" s="18">
        <f t="shared" si="2"/>
        <v>3.2999999999999972</v>
      </c>
      <c r="G31" s="19">
        <f t="shared" si="6"/>
        <v>75.599999999999994</v>
      </c>
      <c r="H31" s="17"/>
      <c r="I31" s="23" t="s">
        <v>133</v>
      </c>
      <c r="J31" s="22"/>
      <c r="K31" s="82">
        <v>76</v>
      </c>
      <c r="L31" s="34"/>
    </row>
    <row r="32" spans="1:12" ht="33.75">
      <c r="A32" s="74">
        <f t="shared" si="0"/>
        <v>24</v>
      </c>
      <c r="B32" s="75" t="s">
        <v>160</v>
      </c>
      <c r="C32" s="49"/>
      <c r="D32" s="75" t="s">
        <v>15</v>
      </c>
      <c r="E32" s="84" t="s">
        <v>92</v>
      </c>
      <c r="F32" s="51">
        <f t="shared" si="2"/>
        <v>5.5</v>
      </c>
      <c r="G32" s="52">
        <f t="shared" si="6"/>
        <v>81.099999999999994</v>
      </c>
      <c r="H32" s="75"/>
      <c r="I32" s="76" t="s">
        <v>232</v>
      </c>
      <c r="J32" s="89">
        <f>G32-G16</f>
        <v>51.099999999999994</v>
      </c>
      <c r="K32" s="82">
        <v>81.5</v>
      </c>
      <c r="L32" s="34"/>
    </row>
    <row r="33" spans="1:13">
      <c r="A33" s="20">
        <f t="shared" si="0"/>
        <v>25</v>
      </c>
      <c r="B33" s="17" t="s">
        <v>38</v>
      </c>
      <c r="C33" s="39"/>
      <c r="D33" s="17" t="s">
        <v>82</v>
      </c>
      <c r="E33" s="83" t="s">
        <v>92</v>
      </c>
      <c r="F33" s="18">
        <f t="shared" si="2"/>
        <v>6.2999999999999972</v>
      </c>
      <c r="G33" s="19">
        <f t="shared" si="6"/>
        <v>87.399999999999991</v>
      </c>
      <c r="H33" s="17"/>
      <c r="I33" s="23" t="s">
        <v>134</v>
      </c>
      <c r="J33" s="22"/>
      <c r="K33" s="82">
        <v>87.8</v>
      </c>
      <c r="L33" s="34"/>
    </row>
    <row r="34" spans="1:13">
      <c r="A34" s="11">
        <f t="shared" si="0"/>
        <v>26</v>
      </c>
      <c r="B34" s="26" t="s">
        <v>9</v>
      </c>
      <c r="C34" s="39"/>
      <c r="D34" s="26" t="s">
        <v>14</v>
      </c>
      <c r="E34" s="83" t="s">
        <v>92</v>
      </c>
      <c r="F34" s="18">
        <f t="shared" si="2"/>
        <v>4.1000000000000085</v>
      </c>
      <c r="G34" s="19">
        <f t="shared" si="6"/>
        <v>91.5</v>
      </c>
      <c r="H34" s="26"/>
      <c r="I34" s="33" t="s">
        <v>135</v>
      </c>
      <c r="J34" s="48"/>
      <c r="K34" s="82">
        <v>91.9</v>
      </c>
      <c r="L34" s="34"/>
    </row>
    <row r="35" spans="1:13">
      <c r="A35" s="20">
        <f t="shared" si="0"/>
        <v>27</v>
      </c>
      <c r="B35" s="26" t="s">
        <v>39</v>
      </c>
      <c r="C35" s="39"/>
      <c r="D35" s="26" t="s">
        <v>17</v>
      </c>
      <c r="E35" s="83" t="s">
        <v>92</v>
      </c>
      <c r="F35" s="18">
        <f t="shared" si="2"/>
        <v>3.5999999999999943</v>
      </c>
      <c r="G35" s="19">
        <f t="shared" si="6"/>
        <v>95.1</v>
      </c>
      <c r="H35" s="26"/>
      <c r="I35" s="33"/>
      <c r="J35" s="48"/>
      <c r="K35" s="82">
        <v>95.5</v>
      </c>
      <c r="L35" s="34"/>
    </row>
    <row r="36" spans="1:13">
      <c r="A36" s="11">
        <f t="shared" si="0"/>
        <v>28</v>
      </c>
      <c r="B36" s="26" t="s">
        <v>9</v>
      </c>
      <c r="C36" s="39"/>
      <c r="D36" s="26" t="s">
        <v>14</v>
      </c>
      <c r="E36" s="83" t="s">
        <v>92</v>
      </c>
      <c r="F36" s="18">
        <f t="shared" si="2"/>
        <v>3.5999999999999943</v>
      </c>
      <c r="G36" s="19">
        <f t="shared" si="6"/>
        <v>98.699999999999989</v>
      </c>
      <c r="H36" s="26"/>
      <c r="I36" s="64" t="s">
        <v>136</v>
      </c>
      <c r="J36" s="48"/>
      <c r="K36" s="82">
        <v>99.1</v>
      </c>
      <c r="L36" s="34"/>
    </row>
    <row r="37" spans="1:13" s="25" customFormat="1">
      <c r="A37" s="11">
        <f t="shared" si="0"/>
        <v>29</v>
      </c>
      <c r="B37" s="17" t="s">
        <v>40</v>
      </c>
      <c r="C37" s="39"/>
      <c r="D37" s="26" t="s">
        <v>12</v>
      </c>
      <c r="E37" s="83" t="s">
        <v>92</v>
      </c>
      <c r="F37" s="18">
        <f t="shared" si="2"/>
        <v>1.9000000000000057</v>
      </c>
      <c r="G37" s="19">
        <f t="shared" si="6"/>
        <v>100.6</v>
      </c>
      <c r="H37" s="26"/>
      <c r="I37" s="64"/>
      <c r="J37" s="27"/>
      <c r="K37" s="82">
        <v>101</v>
      </c>
      <c r="L37" s="34"/>
      <c r="M37" s="35"/>
    </row>
    <row r="38" spans="1:13" s="25" customFormat="1">
      <c r="A38" s="20">
        <f t="shared" si="0"/>
        <v>30</v>
      </c>
      <c r="B38" s="26" t="s">
        <v>9</v>
      </c>
      <c r="C38" s="39"/>
      <c r="D38" s="26" t="s">
        <v>14</v>
      </c>
      <c r="E38" s="83" t="s">
        <v>92</v>
      </c>
      <c r="F38" s="18">
        <f t="shared" si="2"/>
        <v>2.0999999999999943</v>
      </c>
      <c r="G38" s="19">
        <f t="shared" si="6"/>
        <v>102.69999999999999</v>
      </c>
      <c r="H38" s="26"/>
      <c r="I38" s="33" t="s">
        <v>137</v>
      </c>
      <c r="J38" s="27"/>
      <c r="K38" s="82">
        <v>103.1</v>
      </c>
      <c r="L38" s="34"/>
      <c r="M38" s="35"/>
    </row>
    <row r="39" spans="1:13" s="25" customFormat="1">
      <c r="A39" s="11">
        <f t="shared" si="0"/>
        <v>31</v>
      </c>
      <c r="B39" s="26" t="s">
        <v>20</v>
      </c>
      <c r="C39" s="39"/>
      <c r="D39" s="26" t="s">
        <v>14</v>
      </c>
      <c r="E39" s="83" t="s">
        <v>92</v>
      </c>
      <c r="F39" s="18">
        <f t="shared" si="2"/>
        <v>2</v>
      </c>
      <c r="G39" s="19">
        <f t="shared" si="6"/>
        <v>104.69999999999999</v>
      </c>
      <c r="H39" s="26"/>
      <c r="I39" s="33"/>
      <c r="J39" s="27"/>
      <c r="K39" s="82">
        <v>105.1</v>
      </c>
      <c r="L39" s="34"/>
      <c r="M39" s="35"/>
    </row>
    <row r="40" spans="1:13" s="25" customFormat="1">
      <c r="A40" s="20">
        <f t="shared" si="0"/>
        <v>32</v>
      </c>
      <c r="B40" s="26" t="s">
        <v>41</v>
      </c>
      <c r="C40" s="39"/>
      <c r="D40" s="26" t="s">
        <v>14</v>
      </c>
      <c r="E40" s="83" t="s">
        <v>92</v>
      </c>
      <c r="F40" s="18">
        <f t="shared" si="2"/>
        <v>9.3000000000000114</v>
      </c>
      <c r="G40" s="19">
        <f t="shared" si="6"/>
        <v>114</v>
      </c>
      <c r="H40" s="26"/>
      <c r="I40" s="33"/>
      <c r="J40" s="27"/>
      <c r="K40" s="82">
        <v>114.4</v>
      </c>
      <c r="L40" s="34"/>
      <c r="M40" s="35"/>
    </row>
    <row r="41" spans="1:13" s="25" customFormat="1">
      <c r="A41" s="11">
        <f t="shared" si="0"/>
        <v>33</v>
      </c>
      <c r="B41" s="26" t="s">
        <v>9</v>
      </c>
      <c r="C41" s="39"/>
      <c r="D41" s="26" t="s">
        <v>14</v>
      </c>
      <c r="E41" s="26" t="s">
        <v>93</v>
      </c>
      <c r="F41" s="18">
        <f t="shared" si="2"/>
        <v>6</v>
      </c>
      <c r="G41" s="19">
        <f t="shared" si="6"/>
        <v>120</v>
      </c>
      <c r="H41" s="26"/>
      <c r="I41" s="33" t="s">
        <v>138</v>
      </c>
      <c r="J41" s="27"/>
      <c r="K41" s="82">
        <v>120.4</v>
      </c>
      <c r="L41" s="34"/>
      <c r="M41" s="35"/>
    </row>
    <row r="42" spans="1:13" s="25" customFormat="1">
      <c r="A42" s="11">
        <f t="shared" si="0"/>
        <v>34</v>
      </c>
      <c r="B42" s="26" t="s">
        <v>20</v>
      </c>
      <c r="C42" s="39"/>
      <c r="D42" s="26" t="s">
        <v>14</v>
      </c>
      <c r="E42" s="26" t="s">
        <v>13</v>
      </c>
      <c r="F42" s="18">
        <f t="shared" si="2"/>
        <v>0.59999999999999432</v>
      </c>
      <c r="G42" s="19">
        <f t="shared" si="6"/>
        <v>120.6</v>
      </c>
      <c r="H42" s="26"/>
      <c r="I42" s="64" t="s">
        <v>139</v>
      </c>
      <c r="J42" s="27"/>
      <c r="K42" s="82">
        <v>121</v>
      </c>
      <c r="L42" s="34"/>
      <c r="M42" s="35"/>
    </row>
    <row r="43" spans="1:13" s="25" customFormat="1" ht="22.5">
      <c r="A43" s="20">
        <f t="shared" si="0"/>
        <v>35</v>
      </c>
      <c r="B43" s="26" t="s">
        <v>11</v>
      </c>
      <c r="C43" s="39"/>
      <c r="D43" s="26" t="s">
        <v>12</v>
      </c>
      <c r="E43" s="26" t="s">
        <v>23</v>
      </c>
      <c r="F43" s="18">
        <f t="shared" si="2"/>
        <v>0.29999999999999716</v>
      </c>
      <c r="G43" s="19">
        <f t="shared" si="6"/>
        <v>120.89999999999999</v>
      </c>
      <c r="H43" s="26"/>
      <c r="I43" s="33" t="s">
        <v>140</v>
      </c>
      <c r="J43" s="27"/>
      <c r="K43" s="82">
        <v>121.3</v>
      </c>
      <c r="L43" s="34"/>
      <c r="M43" s="35"/>
    </row>
    <row r="44" spans="1:13" s="25" customFormat="1">
      <c r="A44" s="11">
        <f t="shared" si="0"/>
        <v>36</v>
      </c>
      <c r="B44" s="26" t="s">
        <v>11</v>
      </c>
      <c r="C44" s="39"/>
      <c r="D44" s="26" t="s">
        <v>12</v>
      </c>
      <c r="E44" s="26" t="s">
        <v>94</v>
      </c>
      <c r="F44" s="18">
        <f t="shared" si="2"/>
        <v>0.40000000000000568</v>
      </c>
      <c r="G44" s="19">
        <f t="shared" si="6"/>
        <v>121.3</v>
      </c>
      <c r="H44" s="26"/>
      <c r="I44" s="33" t="s">
        <v>141</v>
      </c>
      <c r="J44" s="27"/>
      <c r="K44" s="82">
        <v>121.7</v>
      </c>
      <c r="L44" s="34"/>
      <c r="M44" s="35"/>
    </row>
    <row r="45" spans="1:13" s="25" customFormat="1">
      <c r="A45" s="20">
        <f t="shared" si="0"/>
        <v>37</v>
      </c>
      <c r="B45" s="26" t="s">
        <v>11</v>
      </c>
      <c r="C45" s="39"/>
      <c r="D45" s="26" t="s">
        <v>12</v>
      </c>
      <c r="E45" s="26" t="s">
        <v>94</v>
      </c>
      <c r="F45" s="18">
        <f t="shared" si="2"/>
        <v>0.20000000000000284</v>
      </c>
      <c r="G45" s="19">
        <f t="shared" si="6"/>
        <v>121.5</v>
      </c>
      <c r="H45" s="26"/>
      <c r="I45" s="33"/>
      <c r="J45" s="27"/>
      <c r="K45" s="82">
        <v>121.9</v>
      </c>
      <c r="L45" s="34"/>
      <c r="M45" s="35"/>
    </row>
    <row r="46" spans="1:13" s="25" customFormat="1" ht="22.5">
      <c r="A46" s="11">
        <f t="shared" si="0"/>
        <v>38</v>
      </c>
      <c r="B46" s="26" t="s">
        <v>9</v>
      </c>
      <c r="C46" s="39"/>
      <c r="D46" s="26" t="s">
        <v>12</v>
      </c>
      <c r="E46" s="26" t="s">
        <v>263</v>
      </c>
      <c r="F46" s="18">
        <f t="shared" si="2"/>
        <v>9.9999999999994316E-2</v>
      </c>
      <c r="G46" s="19">
        <f t="shared" si="6"/>
        <v>121.6</v>
      </c>
      <c r="H46" s="26"/>
      <c r="I46" s="33" t="s">
        <v>189</v>
      </c>
      <c r="J46" s="27"/>
      <c r="K46" s="82">
        <v>122</v>
      </c>
      <c r="L46" s="34"/>
      <c r="M46" s="35"/>
    </row>
    <row r="47" spans="1:13" s="25" customFormat="1">
      <c r="A47" s="93" t="s">
        <v>261</v>
      </c>
      <c r="B47" s="98" t="s">
        <v>260</v>
      </c>
      <c r="C47" s="94"/>
      <c r="D47" s="98" t="s">
        <v>245</v>
      </c>
      <c r="E47" s="98" t="s">
        <v>264</v>
      </c>
      <c r="F47" s="96">
        <f t="shared" ref="F47" si="7">G47-G46</f>
        <v>0.59999999999999432</v>
      </c>
      <c r="G47" s="97">
        <f t="shared" ref="G47" si="8">K47-0.4</f>
        <v>122.19999999999999</v>
      </c>
      <c r="H47" s="98"/>
      <c r="I47" s="99"/>
      <c r="J47" s="27"/>
      <c r="K47" s="82">
        <v>122.6</v>
      </c>
      <c r="L47" s="34"/>
      <c r="M47" s="35"/>
    </row>
    <row r="48" spans="1:13" s="25" customFormat="1">
      <c r="A48" s="11">
        <f>A46+1</f>
        <v>39</v>
      </c>
      <c r="B48" s="26" t="s">
        <v>6</v>
      </c>
      <c r="C48" s="39"/>
      <c r="D48" s="26" t="s">
        <v>14</v>
      </c>
      <c r="E48" s="26" t="s">
        <v>95</v>
      </c>
      <c r="F48" s="18">
        <f t="shared" si="2"/>
        <v>0.80000000000001137</v>
      </c>
      <c r="G48" s="19">
        <f t="shared" si="6"/>
        <v>123</v>
      </c>
      <c r="H48" s="26"/>
      <c r="I48" s="33"/>
      <c r="J48" s="27"/>
      <c r="K48" s="82">
        <v>123.4</v>
      </c>
      <c r="L48" s="34"/>
      <c r="M48" s="35"/>
    </row>
    <row r="49" spans="1:13" s="25" customFormat="1">
      <c r="A49" s="20">
        <f t="shared" si="0"/>
        <v>40</v>
      </c>
      <c r="B49" s="26" t="s">
        <v>20</v>
      </c>
      <c r="C49" s="39"/>
      <c r="D49" s="98" t="s">
        <v>14</v>
      </c>
      <c r="E49" s="26" t="s">
        <v>96</v>
      </c>
      <c r="F49" s="18">
        <f t="shared" si="2"/>
        <v>4.6999999999999886</v>
      </c>
      <c r="G49" s="19">
        <f t="shared" si="6"/>
        <v>127.69999999999999</v>
      </c>
      <c r="H49" s="26"/>
      <c r="I49" s="99" t="s">
        <v>255</v>
      </c>
      <c r="J49" s="27"/>
      <c r="K49" s="82">
        <v>128.1</v>
      </c>
      <c r="L49" s="34"/>
      <c r="M49" s="35"/>
    </row>
    <row r="50" spans="1:13" s="25" customFormat="1">
      <c r="A50" s="11">
        <f t="shared" si="0"/>
        <v>41</v>
      </c>
      <c r="B50" s="98" t="s">
        <v>6</v>
      </c>
      <c r="C50" s="39"/>
      <c r="D50" s="98" t="s">
        <v>14</v>
      </c>
      <c r="E50" s="26" t="s">
        <v>97</v>
      </c>
      <c r="F50" s="18">
        <f t="shared" si="2"/>
        <v>2</v>
      </c>
      <c r="G50" s="19">
        <f t="shared" si="6"/>
        <v>129.69999999999999</v>
      </c>
      <c r="H50" s="26"/>
      <c r="I50" s="33"/>
      <c r="J50" s="27"/>
      <c r="K50" s="82">
        <v>130.1</v>
      </c>
      <c r="L50" s="34"/>
      <c r="M50" s="35"/>
    </row>
    <row r="51" spans="1:13" s="25" customFormat="1">
      <c r="A51" s="20">
        <f t="shared" si="0"/>
        <v>42</v>
      </c>
      <c r="B51" s="26" t="s">
        <v>42</v>
      </c>
      <c r="C51" s="39"/>
      <c r="D51" s="26" t="s">
        <v>17</v>
      </c>
      <c r="E51" s="26" t="s">
        <v>184</v>
      </c>
      <c r="F51" s="18">
        <f t="shared" si="2"/>
        <v>18.599999999999994</v>
      </c>
      <c r="G51" s="19">
        <f t="shared" si="6"/>
        <v>148.29999999999998</v>
      </c>
      <c r="H51" s="26"/>
      <c r="I51" s="33"/>
      <c r="J51" s="27"/>
      <c r="K51" s="82">
        <v>148.69999999999999</v>
      </c>
      <c r="L51" s="34"/>
      <c r="M51" s="35"/>
    </row>
    <row r="52" spans="1:13" s="25" customFormat="1">
      <c r="A52" s="11">
        <f t="shared" si="0"/>
        <v>43</v>
      </c>
      <c r="B52" s="26" t="s">
        <v>43</v>
      </c>
      <c r="C52" s="39"/>
      <c r="D52" s="26" t="s">
        <v>17</v>
      </c>
      <c r="E52" s="26" t="s">
        <v>97</v>
      </c>
      <c r="F52" s="18">
        <f t="shared" si="2"/>
        <v>11.700000000000017</v>
      </c>
      <c r="G52" s="19">
        <f t="shared" si="6"/>
        <v>160</v>
      </c>
      <c r="H52" s="26"/>
      <c r="I52" s="33"/>
      <c r="J52" s="27"/>
      <c r="K52" s="82">
        <v>160.4</v>
      </c>
      <c r="L52" s="34"/>
      <c r="M52" s="35"/>
    </row>
    <row r="53" spans="1:13" s="25" customFormat="1">
      <c r="A53" s="11">
        <f t="shared" si="0"/>
        <v>44</v>
      </c>
      <c r="B53" s="26" t="s">
        <v>44</v>
      </c>
      <c r="C53" s="39"/>
      <c r="D53" s="26" t="s">
        <v>12</v>
      </c>
      <c r="E53" s="26" t="s">
        <v>98</v>
      </c>
      <c r="F53" s="18">
        <f t="shared" si="2"/>
        <v>4</v>
      </c>
      <c r="G53" s="19">
        <f t="shared" si="6"/>
        <v>164</v>
      </c>
      <c r="H53" s="26"/>
      <c r="I53" s="33"/>
      <c r="J53" s="27"/>
      <c r="K53" s="82">
        <v>164.4</v>
      </c>
      <c r="L53" s="34"/>
      <c r="M53" s="35"/>
    </row>
    <row r="54" spans="1:13" s="25" customFormat="1" ht="33.75">
      <c r="A54" s="56">
        <f t="shared" si="0"/>
        <v>45</v>
      </c>
      <c r="B54" s="50" t="s">
        <v>161</v>
      </c>
      <c r="C54" s="49"/>
      <c r="D54" s="50" t="s">
        <v>15</v>
      </c>
      <c r="E54" s="50" t="s">
        <v>23</v>
      </c>
      <c r="F54" s="51">
        <f t="shared" si="2"/>
        <v>2.1999999999999886</v>
      </c>
      <c r="G54" s="52">
        <f t="shared" si="6"/>
        <v>166.2</v>
      </c>
      <c r="H54" s="50"/>
      <c r="I54" s="76" t="s">
        <v>231</v>
      </c>
      <c r="J54" s="89">
        <f>G54-G32</f>
        <v>85.1</v>
      </c>
      <c r="K54" s="82">
        <v>166.6</v>
      </c>
      <c r="L54" s="34"/>
      <c r="M54" s="35"/>
    </row>
    <row r="55" spans="1:13" s="25" customFormat="1" ht="33.75">
      <c r="A55" s="11">
        <f t="shared" si="0"/>
        <v>46</v>
      </c>
      <c r="B55" s="26" t="s">
        <v>180</v>
      </c>
      <c r="C55" s="39"/>
      <c r="D55" s="26" t="s">
        <v>17</v>
      </c>
      <c r="E55" s="26" t="s">
        <v>23</v>
      </c>
      <c r="F55" s="18">
        <f t="shared" si="2"/>
        <v>0.20000000000001705</v>
      </c>
      <c r="G55" s="19">
        <f t="shared" si="6"/>
        <v>166.4</v>
      </c>
      <c r="H55" s="26"/>
      <c r="I55" s="33" t="s">
        <v>176</v>
      </c>
      <c r="J55" s="27"/>
      <c r="K55" s="82">
        <v>166.8</v>
      </c>
      <c r="L55" s="34"/>
      <c r="M55" s="35"/>
    </row>
    <row r="56" spans="1:13" s="25" customFormat="1" ht="22.5">
      <c r="A56" s="20">
        <f t="shared" si="0"/>
        <v>47</v>
      </c>
      <c r="B56" s="26" t="s">
        <v>45</v>
      </c>
      <c r="C56" s="39"/>
      <c r="D56" s="26" t="s">
        <v>14</v>
      </c>
      <c r="E56" s="26" t="s">
        <v>99</v>
      </c>
      <c r="F56" s="18">
        <f t="shared" si="2"/>
        <v>9.9999999999994316E-2</v>
      </c>
      <c r="G56" s="19">
        <f t="shared" si="6"/>
        <v>166.5</v>
      </c>
      <c r="H56" s="26"/>
      <c r="I56" s="33" t="s">
        <v>142</v>
      </c>
      <c r="J56" s="27"/>
      <c r="K56" s="82">
        <v>166.9</v>
      </c>
      <c r="L56" s="34"/>
      <c r="M56" s="35"/>
    </row>
    <row r="57" spans="1:13" s="25" customFormat="1">
      <c r="A57" s="11">
        <f t="shared" si="0"/>
        <v>48</v>
      </c>
      <c r="B57" s="26" t="s">
        <v>22</v>
      </c>
      <c r="C57" s="87" t="s">
        <v>179</v>
      </c>
      <c r="D57" s="26" t="s">
        <v>12</v>
      </c>
      <c r="E57" s="26" t="s">
        <v>100</v>
      </c>
      <c r="F57" s="18">
        <f t="shared" si="2"/>
        <v>0.5</v>
      </c>
      <c r="G57" s="19">
        <f t="shared" si="6"/>
        <v>167</v>
      </c>
      <c r="H57" s="26"/>
      <c r="I57" s="33" t="s">
        <v>143</v>
      </c>
      <c r="J57" s="27"/>
      <c r="K57" s="82">
        <v>167.4</v>
      </c>
      <c r="L57" s="34"/>
      <c r="M57" s="35"/>
    </row>
    <row r="58" spans="1:13" s="25" customFormat="1" ht="22.5">
      <c r="A58" s="11">
        <f t="shared" si="0"/>
        <v>49</v>
      </c>
      <c r="B58" s="26" t="s">
        <v>166</v>
      </c>
      <c r="C58" s="39"/>
      <c r="D58" s="26" t="s">
        <v>14</v>
      </c>
      <c r="E58" s="26" t="s">
        <v>13</v>
      </c>
      <c r="F58" s="18">
        <f t="shared" si="2"/>
        <v>1</v>
      </c>
      <c r="G58" s="19">
        <f t="shared" si="6"/>
        <v>168</v>
      </c>
      <c r="H58" s="26"/>
      <c r="I58" s="33" t="s">
        <v>144</v>
      </c>
      <c r="J58" s="27"/>
      <c r="K58" s="82">
        <v>168.4</v>
      </c>
      <c r="L58" s="34"/>
      <c r="M58" s="35"/>
    </row>
    <row r="59" spans="1:13" s="25" customFormat="1" ht="22.5">
      <c r="A59" s="20">
        <f t="shared" si="0"/>
        <v>50</v>
      </c>
      <c r="B59" s="26" t="s">
        <v>6</v>
      </c>
      <c r="C59" s="39"/>
      <c r="D59" s="26" t="s">
        <v>17</v>
      </c>
      <c r="E59" s="26" t="s">
        <v>13</v>
      </c>
      <c r="F59" s="18">
        <f t="shared" si="2"/>
        <v>0.59999999999999432</v>
      </c>
      <c r="G59" s="19">
        <f t="shared" si="6"/>
        <v>168.6</v>
      </c>
      <c r="H59" s="26"/>
      <c r="I59" s="33" t="s">
        <v>284</v>
      </c>
      <c r="J59" s="27"/>
      <c r="K59" s="82">
        <v>169</v>
      </c>
      <c r="L59" s="34"/>
      <c r="M59" s="35"/>
    </row>
    <row r="60" spans="1:13" s="25" customFormat="1" ht="45">
      <c r="A60" s="11">
        <f t="shared" si="0"/>
        <v>51</v>
      </c>
      <c r="B60" s="26" t="s">
        <v>10</v>
      </c>
      <c r="C60" s="87" t="s">
        <v>179</v>
      </c>
      <c r="D60" s="26" t="s">
        <v>12</v>
      </c>
      <c r="E60" s="26" t="s">
        <v>101</v>
      </c>
      <c r="F60" s="18">
        <f t="shared" si="2"/>
        <v>2.8000000000000114</v>
      </c>
      <c r="G60" s="19">
        <f t="shared" si="6"/>
        <v>171.4</v>
      </c>
      <c r="H60" s="26"/>
      <c r="I60" s="33" t="s">
        <v>155</v>
      </c>
      <c r="J60" s="27"/>
      <c r="K60" s="82">
        <v>171.8</v>
      </c>
      <c r="L60" s="34"/>
      <c r="M60" s="35"/>
    </row>
    <row r="61" spans="1:13" s="25" customFormat="1">
      <c r="A61" s="20">
        <f t="shared" si="0"/>
        <v>52</v>
      </c>
      <c r="B61" s="26" t="s">
        <v>46</v>
      </c>
      <c r="C61" s="39"/>
      <c r="D61" s="26" t="s">
        <v>14</v>
      </c>
      <c r="E61" s="26" t="s">
        <v>102</v>
      </c>
      <c r="F61" s="18">
        <f t="shared" si="2"/>
        <v>5.2999999999999829</v>
      </c>
      <c r="G61" s="19">
        <f t="shared" si="6"/>
        <v>176.7</v>
      </c>
      <c r="H61" s="26"/>
      <c r="I61" s="33"/>
      <c r="J61" s="27"/>
      <c r="K61" s="82">
        <v>177.1</v>
      </c>
      <c r="L61" s="34"/>
      <c r="M61" s="35"/>
    </row>
    <row r="62" spans="1:13" s="25" customFormat="1">
      <c r="A62" s="11">
        <f t="shared" si="0"/>
        <v>53</v>
      </c>
      <c r="B62" s="26" t="s">
        <v>47</v>
      </c>
      <c r="C62" s="39"/>
      <c r="D62" s="26" t="s">
        <v>18</v>
      </c>
      <c r="E62" s="26" t="s">
        <v>23</v>
      </c>
      <c r="F62" s="18">
        <f t="shared" si="2"/>
        <v>0.40000000000000568</v>
      </c>
      <c r="G62" s="19">
        <f t="shared" si="6"/>
        <v>177.1</v>
      </c>
      <c r="H62" s="26"/>
      <c r="I62" s="33"/>
      <c r="J62" s="27"/>
      <c r="K62" s="82">
        <v>177.5</v>
      </c>
      <c r="L62" s="34"/>
      <c r="M62" s="35"/>
    </row>
    <row r="63" spans="1:13" s="25" customFormat="1">
      <c r="A63" s="11">
        <f t="shared" si="0"/>
        <v>54</v>
      </c>
      <c r="B63" s="26" t="s">
        <v>8</v>
      </c>
      <c r="C63" s="39"/>
      <c r="D63" s="26" t="s">
        <v>16</v>
      </c>
      <c r="E63" s="26" t="s">
        <v>23</v>
      </c>
      <c r="F63" s="18">
        <f t="shared" si="2"/>
        <v>3.4000000000000057</v>
      </c>
      <c r="G63" s="19">
        <f t="shared" si="6"/>
        <v>180.5</v>
      </c>
      <c r="H63" s="26"/>
      <c r="I63" s="33"/>
      <c r="J63" s="27"/>
      <c r="K63" s="82">
        <v>180.9</v>
      </c>
      <c r="L63" s="34"/>
      <c r="M63" s="35"/>
    </row>
    <row r="64" spans="1:13" s="25" customFormat="1" ht="27" customHeight="1">
      <c r="A64" s="20">
        <f t="shared" si="0"/>
        <v>55</v>
      </c>
      <c r="B64" s="26" t="s">
        <v>48</v>
      </c>
      <c r="C64" s="39"/>
      <c r="D64" s="26" t="s">
        <v>12</v>
      </c>
      <c r="E64" s="85" t="s">
        <v>240</v>
      </c>
      <c r="F64" s="18">
        <f t="shared" si="2"/>
        <v>0.90000000000000568</v>
      </c>
      <c r="G64" s="19">
        <f t="shared" si="6"/>
        <v>181.4</v>
      </c>
      <c r="H64" s="26"/>
      <c r="I64" s="33"/>
      <c r="J64" s="27"/>
      <c r="K64" s="82">
        <v>181.8</v>
      </c>
      <c r="L64" s="34"/>
      <c r="M64" s="35"/>
    </row>
    <row r="65" spans="1:13" s="25" customFormat="1" ht="33.75">
      <c r="A65" s="11">
        <f t="shared" si="0"/>
        <v>56</v>
      </c>
      <c r="B65" s="26" t="s">
        <v>10</v>
      </c>
      <c r="C65" s="39"/>
      <c r="D65" s="26" t="s">
        <v>12</v>
      </c>
      <c r="E65" s="85" t="s">
        <v>240</v>
      </c>
      <c r="F65" s="18">
        <f t="shared" si="2"/>
        <v>28.799999999999983</v>
      </c>
      <c r="G65" s="19">
        <f t="shared" si="6"/>
        <v>210.2</v>
      </c>
      <c r="H65" s="26"/>
      <c r="I65" s="33" t="s">
        <v>156</v>
      </c>
      <c r="J65" s="27"/>
      <c r="K65" s="82">
        <v>210.6</v>
      </c>
      <c r="L65" s="34"/>
      <c r="M65" s="35"/>
    </row>
    <row r="66" spans="1:13" s="25" customFormat="1">
      <c r="A66" s="20">
        <f t="shared" si="0"/>
        <v>57</v>
      </c>
      <c r="B66" s="26" t="s">
        <v>21</v>
      </c>
      <c r="C66" s="39"/>
      <c r="D66" s="26" t="s">
        <v>12</v>
      </c>
      <c r="E66" s="26" t="s">
        <v>103</v>
      </c>
      <c r="F66" s="18">
        <f t="shared" si="2"/>
        <v>19</v>
      </c>
      <c r="G66" s="19">
        <f t="shared" si="6"/>
        <v>229.2</v>
      </c>
      <c r="H66" s="26"/>
      <c r="I66" s="33" t="s">
        <v>157</v>
      </c>
      <c r="J66" s="27"/>
      <c r="K66" s="82">
        <v>229.6</v>
      </c>
      <c r="L66" s="34"/>
      <c r="M66" s="35"/>
    </row>
    <row r="67" spans="1:13" s="25" customFormat="1">
      <c r="A67" s="11">
        <f t="shared" si="0"/>
        <v>58</v>
      </c>
      <c r="B67" s="26" t="s">
        <v>49</v>
      </c>
      <c r="C67" s="39"/>
      <c r="D67" s="26" t="s">
        <v>14</v>
      </c>
      <c r="E67" s="26" t="s">
        <v>104</v>
      </c>
      <c r="F67" s="18">
        <f t="shared" si="2"/>
        <v>0.5</v>
      </c>
      <c r="G67" s="19">
        <f t="shared" si="6"/>
        <v>229.7</v>
      </c>
      <c r="H67" s="26"/>
      <c r="I67" s="33"/>
      <c r="J67" s="27"/>
      <c r="K67" s="82">
        <v>230.1</v>
      </c>
      <c r="L67" s="34"/>
      <c r="M67" s="35"/>
    </row>
    <row r="68" spans="1:13" s="25" customFormat="1">
      <c r="A68" s="11">
        <f t="shared" si="0"/>
        <v>59</v>
      </c>
      <c r="B68" s="26" t="s">
        <v>6</v>
      </c>
      <c r="C68" s="39"/>
      <c r="D68" s="26" t="s">
        <v>12</v>
      </c>
      <c r="E68" s="26" t="s">
        <v>104</v>
      </c>
      <c r="F68" s="18">
        <f t="shared" si="2"/>
        <v>0.90000000000000568</v>
      </c>
      <c r="G68" s="19">
        <f t="shared" si="6"/>
        <v>230.6</v>
      </c>
      <c r="H68" s="26"/>
      <c r="I68" s="33"/>
      <c r="J68" s="27"/>
      <c r="K68" s="82">
        <v>231</v>
      </c>
      <c r="L68" s="34"/>
      <c r="M68" s="35"/>
    </row>
    <row r="69" spans="1:13" s="25" customFormat="1">
      <c r="A69" s="20">
        <f t="shared" si="0"/>
        <v>60</v>
      </c>
      <c r="B69" s="26" t="s">
        <v>7</v>
      </c>
      <c r="C69" s="39"/>
      <c r="D69" s="26" t="s">
        <v>14</v>
      </c>
      <c r="E69" s="26" t="s">
        <v>23</v>
      </c>
      <c r="F69" s="18">
        <f t="shared" si="2"/>
        <v>4.1999999999999886</v>
      </c>
      <c r="G69" s="19">
        <f t="shared" si="6"/>
        <v>234.79999999999998</v>
      </c>
      <c r="H69" s="26"/>
      <c r="I69" s="33" t="s">
        <v>145</v>
      </c>
      <c r="J69" s="27"/>
      <c r="K69" s="82">
        <v>235.2</v>
      </c>
      <c r="L69" s="34"/>
      <c r="M69" s="35"/>
    </row>
    <row r="70" spans="1:13" s="25" customFormat="1">
      <c r="A70" s="11">
        <f t="shared" si="0"/>
        <v>61</v>
      </c>
      <c r="B70" s="26" t="s">
        <v>50</v>
      </c>
      <c r="C70" s="39"/>
      <c r="D70" s="26" t="s">
        <v>14</v>
      </c>
      <c r="E70" s="26" t="s">
        <v>23</v>
      </c>
      <c r="F70" s="18">
        <f t="shared" si="2"/>
        <v>0.20000000000001705</v>
      </c>
      <c r="G70" s="19">
        <f t="shared" si="6"/>
        <v>235</v>
      </c>
      <c r="H70" s="26"/>
      <c r="I70" s="33"/>
      <c r="J70" s="27"/>
      <c r="K70" s="82">
        <v>235.4</v>
      </c>
      <c r="L70" s="34"/>
      <c r="M70" s="35"/>
    </row>
    <row r="71" spans="1:13" s="25" customFormat="1">
      <c r="A71" s="20">
        <f t="shared" si="0"/>
        <v>62</v>
      </c>
      <c r="B71" s="26" t="s">
        <v>11</v>
      </c>
      <c r="C71" s="39"/>
      <c r="D71" s="26" t="s">
        <v>12</v>
      </c>
      <c r="E71" s="26" t="s">
        <v>105</v>
      </c>
      <c r="F71" s="18">
        <f t="shared" si="2"/>
        <v>0.40000000000000568</v>
      </c>
      <c r="G71" s="19">
        <f t="shared" si="6"/>
        <v>235.4</v>
      </c>
      <c r="H71" s="26"/>
      <c r="I71" s="33" t="s">
        <v>146</v>
      </c>
      <c r="J71" s="27"/>
      <c r="K71" s="82">
        <v>235.8</v>
      </c>
      <c r="L71" s="34"/>
      <c r="M71" s="35"/>
    </row>
    <row r="72" spans="1:13" s="25" customFormat="1" ht="33.75">
      <c r="A72" s="74">
        <f t="shared" si="0"/>
        <v>63</v>
      </c>
      <c r="B72" s="50" t="s">
        <v>162</v>
      </c>
      <c r="C72" s="49"/>
      <c r="D72" s="50" t="s">
        <v>19</v>
      </c>
      <c r="E72" s="50" t="s">
        <v>105</v>
      </c>
      <c r="F72" s="51">
        <f t="shared" si="2"/>
        <v>0.5</v>
      </c>
      <c r="G72" s="52">
        <f t="shared" si="6"/>
        <v>235.9</v>
      </c>
      <c r="H72" s="50"/>
      <c r="I72" s="76" t="s">
        <v>233</v>
      </c>
      <c r="J72" s="89">
        <f>G72-G54</f>
        <v>69.700000000000017</v>
      </c>
      <c r="K72" s="82">
        <v>236.3</v>
      </c>
      <c r="L72" s="34"/>
      <c r="M72" s="35"/>
    </row>
    <row r="73" spans="1:13" s="25" customFormat="1">
      <c r="A73" s="11">
        <f t="shared" si="0"/>
        <v>64</v>
      </c>
      <c r="B73" s="26" t="s">
        <v>51</v>
      </c>
      <c r="C73" s="39"/>
      <c r="D73" s="26" t="s">
        <v>14</v>
      </c>
      <c r="E73" s="26" t="s">
        <v>106</v>
      </c>
      <c r="F73" s="18">
        <f t="shared" si="2"/>
        <v>0.69999999999998863</v>
      </c>
      <c r="G73" s="19">
        <f t="shared" si="6"/>
        <v>236.6</v>
      </c>
      <c r="H73" s="26"/>
      <c r="I73" s="33"/>
      <c r="J73" s="27"/>
      <c r="K73" s="82">
        <v>237</v>
      </c>
      <c r="L73" s="34"/>
      <c r="M73" s="35"/>
    </row>
    <row r="74" spans="1:13" s="25" customFormat="1">
      <c r="A74" s="20">
        <f t="shared" si="0"/>
        <v>65</v>
      </c>
      <c r="B74" s="26" t="s">
        <v>52</v>
      </c>
      <c r="C74" s="39"/>
      <c r="D74" s="26" t="s">
        <v>17</v>
      </c>
      <c r="E74" s="26" t="s">
        <v>106</v>
      </c>
      <c r="F74" s="18">
        <f t="shared" si="2"/>
        <v>0.69999999999998863</v>
      </c>
      <c r="G74" s="19">
        <f t="shared" si="6"/>
        <v>237.29999999999998</v>
      </c>
      <c r="H74" s="26"/>
      <c r="I74" s="33"/>
      <c r="J74" s="27"/>
      <c r="K74" s="82">
        <v>237.7</v>
      </c>
      <c r="L74" s="34"/>
      <c r="M74" s="35"/>
    </row>
    <row r="75" spans="1:13" s="25" customFormat="1">
      <c r="A75" s="11">
        <f t="shared" si="0"/>
        <v>66</v>
      </c>
      <c r="B75" s="26" t="s">
        <v>53</v>
      </c>
      <c r="C75" s="39"/>
      <c r="D75" s="26" t="s">
        <v>18</v>
      </c>
      <c r="E75" s="26" t="s">
        <v>107</v>
      </c>
      <c r="F75" s="18">
        <f t="shared" si="2"/>
        <v>0.10000000000002274</v>
      </c>
      <c r="G75" s="19">
        <f t="shared" si="6"/>
        <v>237.4</v>
      </c>
      <c r="H75" s="26"/>
      <c r="I75" s="33"/>
      <c r="J75" s="27"/>
      <c r="K75" s="82">
        <v>237.8</v>
      </c>
      <c r="L75" s="34"/>
      <c r="M75" s="35"/>
    </row>
    <row r="76" spans="1:13" s="25" customFormat="1">
      <c r="A76" s="11">
        <f t="shared" ref="A76:A118" si="9">A75+1</f>
        <v>67</v>
      </c>
      <c r="B76" s="26" t="s">
        <v>54</v>
      </c>
      <c r="C76" s="39"/>
      <c r="D76" s="26" t="s">
        <v>12</v>
      </c>
      <c r="E76" s="26" t="s">
        <v>107</v>
      </c>
      <c r="F76" s="18">
        <f t="shared" si="2"/>
        <v>2.3999999999999773</v>
      </c>
      <c r="G76" s="19">
        <f t="shared" si="6"/>
        <v>239.79999999999998</v>
      </c>
      <c r="H76" s="26"/>
      <c r="I76" s="33"/>
      <c r="J76" s="27"/>
      <c r="K76" s="82">
        <v>240.2</v>
      </c>
      <c r="L76" s="34"/>
      <c r="M76" s="35"/>
    </row>
    <row r="77" spans="1:13" s="25" customFormat="1">
      <c r="A77" s="20">
        <f t="shared" si="9"/>
        <v>68</v>
      </c>
      <c r="B77" s="26" t="s">
        <v>55</v>
      </c>
      <c r="C77" s="39"/>
      <c r="D77" s="26" t="s">
        <v>14</v>
      </c>
      <c r="E77" s="26" t="s">
        <v>108</v>
      </c>
      <c r="F77" s="18">
        <f t="shared" si="2"/>
        <v>8.9000000000000057</v>
      </c>
      <c r="G77" s="19">
        <f t="shared" si="6"/>
        <v>248.7</v>
      </c>
      <c r="H77" s="26"/>
      <c r="I77" s="33"/>
      <c r="J77" s="27"/>
      <c r="K77" s="82">
        <v>249.1</v>
      </c>
      <c r="L77" s="34"/>
      <c r="M77" s="35"/>
    </row>
    <row r="78" spans="1:13" s="25" customFormat="1" ht="22.5">
      <c r="A78" s="93" t="s">
        <v>276</v>
      </c>
      <c r="B78" s="98" t="s">
        <v>277</v>
      </c>
      <c r="C78" s="94"/>
      <c r="D78" s="98" t="s">
        <v>245</v>
      </c>
      <c r="E78" s="98" t="s">
        <v>279</v>
      </c>
      <c r="F78" s="96">
        <f t="shared" ref="F78" si="10">G78-G77</f>
        <v>5</v>
      </c>
      <c r="G78" s="97">
        <f t="shared" ref="G78" si="11">K78-0.4</f>
        <v>253.7</v>
      </c>
      <c r="H78" s="98"/>
      <c r="I78" s="99" t="s">
        <v>278</v>
      </c>
      <c r="J78" s="27"/>
      <c r="K78" s="82">
        <v>254.1</v>
      </c>
      <c r="L78" s="34"/>
      <c r="M78" s="35"/>
    </row>
    <row r="79" spans="1:13" s="25" customFormat="1" ht="63" customHeight="1">
      <c r="A79" s="74">
        <f>A77+1</f>
        <v>69</v>
      </c>
      <c r="B79" s="53" t="s">
        <v>158</v>
      </c>
      <c r="C79" s="49"/>
      <c r="D79" s="50" t="s">
        <v>15</v>
      </c>
      <c r="E79" s="50" t="s">
        <v>108</v>
      </c>
      <c r="F79" s="51">
        <f t="shared" si="2"/>
        <v>17.300000000000011</v>
      </c>
      <c r="G79" s="52">
        <f t="shared" si="6"/>
        <v>271</v>
      </c>
      <c r="H79" s="50"/>
      <c r="I79" s="91" t="s">
        <v>241</v>
      </c>
      <c r="J79" s="89">
        <f>G79-G72</f>
        <v>35.099999999999994</v>
      </c>
      <c r="K79" s="82">
        <v>271.39999999999998</v>
      </c>
      <c r="L79" s="34"/>
      <c r="M79" s="35"/>
    </row>
    <row r="80" spans="1:13" s="25" customFormat="1">
      <c r="A80" s="11">
        <f t="shared" si="9"/>
        <v>70</v>
      </c>
      <c r="B80" s="26" t="s">
        <v>20</v>
      </c>
      <c r="C80" s="39"/>
      <c r="D80" s="26" t="s">
        <v>14</v>
      </c>
      <c r="E80" s="26" t="s">
        <v>109</v>
      </c>
      <c r="F80" s="18">
        <f t="shared" si="2"/>
        <v>41.500000000000057</v>
      </c>
      <c r="G80" s="19">
        <f t="shared" si="6"/>
        <v>312.50000000000006</v>
      </c>
      <c r="H80" s="26"/>
      <c r="I80" s="33" t="s">
        <v>147</v>
      </c>
      <c r="J80" s="27"/>
      <c r="K80" s="82">
        <v>312.90000000000003</v>
      </c>
      <c r="L80" s="34"/>
      <c r="M80" s="35"/>
    </row>
    <row r="81" spans="1:13" s="25" customFormat="1">
      <c r="A81" s="20">
        <f t="shared" si="9"/>
        <v>71</v>
      </c>
      <c r="B81" s="26" t="s">
        <v>7</v>
      </c>
      <c r="C81" s="39"/>
      <c r="D81" s="26" t="s">
        <v>14</v>
      </c>
      <c r="E81" s="26" t="s">
        <v>13</v>
      </c>
      <c r="F81" s="18">
        <f t="shared" si="2"/>
        <v>2.5999999999999659</v>
      </c>
      <c r="G81" s="19">
        <f t="shared" si="6"/>
        <v>315.10000000000002</v>
      </c>
      <c r="H81" s="26"/>
      <c r="I81" s="33" t="s">
        <v>148</v>
      </c>
      <c r="J81" s="27"/>
      <c r="K81" s="82">
        <v>315.5</v>
      </c>
      <c r="L81" s="34"/>
      <c r="M81" s="35"/>
    </row>
    <row r="82" spans="1:13" s="25" customFormat="1" ht="57" customHeight="1">
      <c r="A82" s="74">
        <f t="shared" si="9"/>
        <v>72</v>
      </c>
      <c r="B82" s="50" t="s">
        <v>56</v>
      </c>
      <c r="C82" s="49"/>
      <c r="D82" s="50" t="s">
        <v>19</v>
      </c>
      <c r="E82" s="50" t="s">
        <v>13</v>
      </c>
      <c r="F82" s="51">
        <f t="shared" si="2"/>
        <v>0.80000000000001137</v>
      </c>
      <c r="G82" s="52">
        <f t="shared" si="6"/>
        <v>315.90000000000003</v>
      </c>
      <c r="H82" s="50"/>
      <c r="I82" s="53" t="s">
        <v>236</v>
      </c>
      <c r="J82" s="89">
        <f>G82-G79</f>
        <v>44.900000000000034</v>
      </c>
      <c r="K82" s="82">
        <v>316.3</v>
      </c>
      <c r="L82" s="34"/>
      <c r="M82" s="35"/>
    </row>
    <row r="83" spans="1:13" s="25" customFormat="1">
      <c r="A83" s="11">
        <f t="shared" si="9"/>
        <v>73</v>
      </c>
      <c r="B83" s="26" t="s">
        <v>57</v>
      </c>
      <c r="C83" s="39"/>
      <c r="D83" s="26" t="s">
        <v>12</v>
      </c>
      <c r="E83" s="26" t="s">
        <v>109</v>
      </c>
      <c r="F83" s="18">
        <f t="shared" si="2"/>
        <v>0.80000000000006821</v>
      </c>
      <c r="G83" s="19">
        <f t="shared" si="6"/>
        <v>316.7000000000001</v>
      </c>
      <c r="H83" s="26"/>
      <c r="I83" s="33"/>
      <c r="J83" s="27"/>
      <c r="K83" s="82">
        <v>317.10000000000008</v>
      </c>
      <c r="L83" s="34"/>
      <c r="M83" s="35"/>
    </row>
    <row r="84" spans="1:13" s="25" customFormat="1">
      <c r="A84" s="20">
        <f t="shared" si="9"/>
        <v>74</v>
      </c>
      <c r="B84" s="26" t="s">
        <v>58</v>
      </c>
      <c r="C84" s="39"/>
      <c r="D84" s="26" t="s">
        <v>12</v>
      </c>
      <c r="E84" s="26" t="s">
        <v>108</v>
      </c>
      <c r="F84" s="18">
        <f t="shared" si="2"/>
        <v>2.5999999999999091</v>
      </c>
      <c r="G84" s="19">
        <f t="shared" si="6"/>
        <v>319.3</v>
      </c>
      <c r="H84" s="26"/>
      <c r="I84" s="33"/>
      <c r="J84" s="27"/>
      <c r="K84" s="82">
        <v>319.7</v>
      </c>
      <c r="L84" s="34"/>
      <c r="M84" s="35"/>
    </row>
    <row r="85" spans="1:13" s="25" customFormat="1">
      <c r="A85" s="11">
        <f t="shared" si="9"/>
        <v>75</v>
      </c>
      <c r="B85" s="26" t="s">
        <v>59</v>
      </c>
      <c r="C85" s="39"/>
      <c r="D85" s="26" t="s">
        <v>14</v>
      </c>
      <c r="E85" s="26" t="s">
        <v>108</v>
      </c>
      <c r="F85" s="18">
        <f t="shared" si="2"/>
        <v>39.400000000000034</v>
      </c>
      <c r="G85" s="19">
        <f t="shared" si="6"/>
        <v>358.70000000000005</v>
      </c>
      <c r="H85" s="26"/>
      <c r="I85" s="33" t="s">
        <v>149</v>
      </c>
      <c r="J85" s="27"/>
      <c r="K85" s="82">
        <v>359.1</v>
      </c>
      <c r="L85" s="34"/>
      <c r="M85" s="35"/>
    </row>
    <row r="86" spans="1:13" s="25" customFormat="1" ht="56.25" customHeight="1">
      <c r="A86" s="74">
        <f t="shared" si="9"/>
        <v>76</v>
      </c>
      <c r="B86" s="53" t="s">
        <v>173</v>
      </c>
      <c r="C86" s="49"/>
      <c r="D86" s="50" t="s">
        <v>19</v>
      </c>
      <c r="E86" s="50" t="s">
        <v>108</v>
      </c>
      <c r="F86" s="51">
        <f t="shared" si="2"/>
        <v>2.0999999999999659</v>
      </c>
      <c r="G86" s="52">
        <f t="shared" si="6"/>
        <v>360.8</v>
      </c>
      <c r="H86" s="50"/>
      <c r="I86" s="53" t="s">
        <v>234</v>
      </c>
      <c r="J86" s="89">
        <f>G86-G82</f>
        <v>44.899999999999977</v>
      </c>
      <c r="K86" s="82">
        <v>361.2</v>
      </c>
      <c r="L86" s="34"/>
      <c r="M86" s="35"/>
    </row>
    <row r="87" spans="1:13" s="25" customFormat="1" ht="22.5">
      <c r="A87" s="93" t="s">
        <v>280</v>
      </c>
      <c r="B87" s="98" t="s">
        <v>281</v>
      </c>
      <c r="C87" s="94"/>
      <c r="D87" s="98" t="s">
        <v>245</v>
      </c>
      <c r="E87" s="98" t="s">
        <v>279</v>
      </c>
      <c r="F87" s="96">
        <f t="shared" si="2"/>
        <v>13</v>
      </c>
      <c r="G87" s="97">
        <f t="shared" si="6"/>
        <v>373.8</v>
      </c>
      <c r="H87" s="98"/>
      <c r="I87" s="99" t="s">
        <v>285</v>
      </c>
      <c r="J87" s="27"/>
      <c r="K87" s="82">
        <v>374.2</v>
      </c>
      <c r="L87" s="34"/>
      <c r="M87" s="35"/>
    </row>
    <row r="88" spans="1:13" s="25" customFormat="1">
      <c r="A88" s="93" t="s">
        <v>282</v>
      </c>
      <c r="B88" s="98" t="s">
        <v>283</v>
      </c>
      <c r="C88" s="94"/>
      <c r="D88" s="98" t="s">
        <v>245</v>
      </c>
      <c r="E88" s="98" t="s">
        <v>279</v>
      </c>
      <c r="F88" s="96">
        <f t="shared" si="2"/>
        <v>4.1999999999999886</v>
      </c>
      <c r="G88" s="97">
        <f t="shared" ref="G88" si="12">K88-0.4</f>
        <v>378</v>
      </c>
      <c r="H88" s="98"/>
      <c r="I88" s="99" t="s">
        <v>286</v>
      </c>
      <c r="J88" s="27"/>
      <c r="K88" s="82">
        <v>378.4</v>
      </c>
      <c r="L88" s="34"/>
      <c r="M88" s="35"/>
    </row>
    <row r="89" spans="1:13" s="25" customFormat="1">
      <c r="A89" s="20">
        <f>A86+1</f>
        <v>77</v>
      </c>
      <c r="B89" s="26" t="s">
        <v>60</v>
      </c>
      <c r="C89" s="39"/>
      <c r="D89" s="26" t="s">
        <v>12</v>
      </c>
      <c r="E89" s="26" t="s">
        <v>110</v>
      </c>
      <c r="F89" s="18">
        <f t="shared" si="2"/>
        <v>5.2000000000001592</v>
      </c>
      <c r="G89" s="19">
        <f t="shared" si="6"/>
        <v>383.20000000000016</v>
      </c>
      <c r="H89" s="26"/>
      <c r="I89" s="33"/>
      <c r="J89" s="27"/>
      <c r="K89" s="82">
        <v>383.60000000000014</v>
      </c>
      <c r="L89" s="34"/>
      <c r="M89" s="35"/>
    </row>
    <row r="90" spans="1:13" s="25" customFormat="1">
      <c r="A90" s="11">
        <f t="shared" si="9"/>
        <v>78</v>
      </c>
      <c r="B90" s="26" t="s">
        <v>61</v>
      </c>
      <c r="C90" s="39"/>
      <c r="D90" s="26" t="s">
        <v>83</v>
      </c>
      <c r="E90" s="26" t="s">
        <v>110</v>
      </c>
      <c r="F90" s="18">
        <f t="shared" si="2"/>
        <v>8.8999999999999773</v>
      </c>
      <c r="G90" s="19">
        <f t="shared" si="6"/>
        <v>392.10000000000014</v>
      </c>
      <c r="H90" s="26"/>
      <c r="I90" s="33"/>
      <c r="J90" s="27"/>
      <c r="K90" s="82">
        <v>392.50000000000011</v>
      </c>
      <c r="L90" s="34"/>
      <c r="M90" s="35"/>
    </row>
    <row r="91" spans="1:13" s="25" customFormat="1">
      <c r="A91" s="11">
        <f t="shared" si="9"/>
        <v>79</v>
      </c>
      <c r="B91" s="26" t="s">
        <v>62</v>
      </c>
      <c r="C91" s="39"/>
      <c r="D91" s="26" t="s">
        <v>83</v>
      </c>
      <c r="E91" s="26" t="s">
        <v>106</v>
      </c>
      <c r="F91" s="18">
        <f t="shared" si="2"/>
        <v>2.2999999999998977</v>
      </c>
      <c r="G91" s="19">
        <f t="shared" si="6"/>
        <v>394.40000000000003</v>
      </c>
      <c r="H91" s="26"/>
      <c r="I91" s="33"/>
      <c r="J91" s="27"/>
      <c r="K91" s="82">
        <v>394.8</v>
      </c>
      <c r="L91" s="34"/>
      <c r="M91" s="35"/>
    </row>
    <row r="92" spans="1:13" s="25" customFormat="1">
      <c r="A92" s="20">
        <f t="shared" si="9"/>
        <v>80</v>
      </c>
      <c r="B92" s="26" t="s">
        <v>63</v>
      </c>
      <c r="C92" s="39"/>
      <c r="D92" s="26" t="s">
        <v>17</v>
      </c>
      <c r="E92" s="26" t="s">
        <v>106</v>
      </c>
      <c r="F92" s="18">
        <f t="shared" si="2"/>
        <v>9.9999999999965894E-2</v>
      </c>
      <c r="G92" s="19">
        <f t="shared" si="6"/>
        <v>394.5</v>
      </c>
      <c r="H92" s="26"/>
      <c r="I92" s="33"/>
      <c r="J92" s="27"/>
      <c r="K92" s="82">
        <v>394.9</v>
      </c>
      <c r="L92" s="34"/>
      <c r="M92" s="35"/>
    </row>
    <row r="93" spans="1:13" s="25" customFormat="1">
      <c r="A93" s="11">
        <f t="shared" si="9"/>
        <v>81</v>
      </c>
      <c r="B93" s="26" t="s">
        <v>64</v>
      </c>
      <c r="C93" s="39"/>
      <c r="D93" s="26" t="s">
        <v>12</v>
      </c>
      <c r="E93" s="26" t="s">
        <v>111</v>
      </c>
      <c r="F93" s="18">
        <f t="shared" si="2"/>
        <v>0.70000000000004547</v>
      </c>
      <c r="G93" s="19">
        <f t="shared" si="6"/>
        <v>395.20000000000005</v>
      </c>
      <c r="H93" s="26"/>
      <c r="I93" s="33"/>
      <c r="J93" s="27"/>
      <c r="K93" s="82">
        <v>395.6</v>
      </c>
      <c r="L93" s="34"/>
      <c r="M93" s="35"/>
    </row>
    <row r="94" spans="1:13" s="25" customFormat="1">
      <c r="A94" s="58">
        <f t="shared" si="9"/>
        <v>82</v>
      </c>
      <c r="B94" s="77" t="s">
        <v>163</v>
      </c>
      <c r="C94" s="60"/>
      <c r="D94" s="77" t="s">
        <v>15</v>
      </c>
      <c r="E94" s="77" t="s">
        <v>111</v>
      </c>
      <c r="F94" s="61">
        <f t="shared" si="2"/>
        <v>0.69999999999998863</v>
      </c>
      <c r="G94" s="62">
        <f t="shared" si="6"/>
        <v>395.90000000000003</v>
      </c>
      <c r="H94" s="77"/>
      <c r="I94" s="78" t="s">
        <v>235</v>
      </c>
      <c r="J94" s="79">
        <f>G94-G86</f>
        <v>35.100000000000023</v>
      </c>
      <c r="K94" s="82">
        <v>396.3</v>
      </c>
      <c r="L94" s="34"/>
      <c r="M94" s="35"/>
    </row>
    <row r="95" spans="1:13" s="25" customFormat="1">
      <c r="A95" s="20">
        <f t="shared" si="9"/>
        <v>83</v>
      </c>
      <c r="B95" s="26" t="s">
        <v>57</v>
      </c>
      <c r="C95" s="39"/>
      <c r="D95" s="26" t="s">
        <v>14</v>
      </c>
      <c r="E95" s="26" t="s">
        <v>13</v>
      </c>
      <c r="F95" s="18">
        <f t="shared" si="2"/>
        <v>0.5</v>
      </c>
      <c r="G95" s="19">
        <f t="shared" si="6"/>
        <v>396.40000000000003</v>
      </c>
      <c r="H95" s="26"/>
      <c r="I95" s="33" t="s">
        <v>150</v>
      </c>
      <c r="J95" s="27"/>
      <c r="K95" s="82">
        <v>396.8</v>
      </c>
      <c r="L95" s="34"/>
      <c r="M95" s="35"/>
    </row>
    <row r="96" spans="1:13" s="25" customFormat="1">
      <c r="A96" s="11">
        <f t="shared" si="9"/>
        <v>84</v>
      </c>
      <c r="B96" s="26" t="s">
        <v>50</v>
      </c>
      <c r="C96" s="39"/>
      <c r="D96" s="26" t="s">
        <v>12</v>
      </c>
      <c r="E96" s="26" t="s">
        <v>13</v>
      </c>
      <c r="F96" s="18">
        <f t="shared" si="2"/>
        <v>0.5</v>
      </c>
      <c r="G96" s="19">
        <f t="shared" si="6"/>
        <v>396.90000000000003</v>
      </c>
      <c r="H96" s="26"/>
      <c r="I96" s="33" t="s">
        <v>151</v>
      </c>
      <c r="J96" s="27"/>
      <c r="K96" s="82">
        <v>397.3</v>
      </c>
      <c r="L96" s="34"/>
      <c r="M96" s="35"/>
    </row>
    <row r="97" spans="1:13" s="25" customFormat="1">
      <c r="A97" s="11">
        <f t="shared" si="9"/>
        <v>85</v>
      </c>
      <c r="B97" s="26" t="s">
        <v>57</v>
      </c>
      <c r="C97" s="39"/>
      <c r="D97" s="26" t="s">
        <v>12</v>
      </c>
      <c r="E97" s="26" t="s">
        <v>112</v>
      </c>
      <c r="F97" s="18">
        <f t="shared" si="2"/>
        <v>0.30000000000012506</v>
      </c>
      <c r="G97" s="19">
        <f t="shared" ref="G97:G140" si="13">K97-0.4</f>
        <v>397.20000000000016</v>
      </c>
      <c r="H97" s="26"/>
      <c r="I97" s="33" t="s">
        <v>152</v>
      </c>
      <c r="J97" s="27"/>
      <c r="K97" s="82">
        <v>397.60000000000014</v>
      </c>
      <c r="L97" s="34"/>
      <c r="M97" s="35"/>
    </row>
    <row r="98" spans="1:13" s="25" customFormat="1">
      <c r="A98" s="20">
        <f t="shared" si="9"/>
        <v>86</v>
      </c>
      <c r="B98" s="26" t="s">
        <v>65</v>
      </c>
      <c r="C98" s="39"/>
      <c r="D98" s="26" t="s">
        <v>14</v>
      </c>
      <c r="E98" s="26" t="s">
        <v>112</v>
      </c>
      <c r="F98" s="18">
        <f t="shared" si="2"/>
        <v>3.9999999999998863</v>
      </c>
      <c r="G98" s="19">
        <f t="shared" si="13"/>
        <v>401.20000000000005</v>
      </c>
      <c r="H98" s="26"/>
      <c r="I98" s="33"/>
      <c r="J98" s="27"/>
      <c r="K98" s="82">
        <v>401.6</v>
      </c>
      <c r="L98" s="34"/>
      <c r="M98" s="35"/>
    </row>
    <row r="99" spans="1:13" s="25" customFormat="1">
      <c r="A99" s="11">
        <f t="shared" si="9"/>
        <v>87</v>
      </c>
      <c r="B99" s="26" t="s">
        <v>66</v>
      </c>
      <c r="C99" s="39"/>
      <c r="D99" s="26" t="s">
        <v>12</v>
      </c>
      <c r="E99" s="26" t="s">
        <v>103</v>
      </c>
      <c r="F99" s="18">
        <f t="shared" si="2"/>
        <v>0.89999999999997726</v>
      </c>
      <c r="G99" s="19">
        <f t="shared" si="13"/>
        <v>402.1</v>
      </c>
      <c r="H99" s="26"/>
      <c r="I99" s="33"/>
      <c r="J99" s="27"/>
      <c r="K99" s="82">
        <v>402.5</v>
      </c>
      <c r="L99" s="34"/>
      <c r="M99" s="35"/>
    </row>
    <row r="100" spans="1:13" s="25" customFormat="1" ht="34.5" customHeight="1">
      <c r="A100" s="11">
        <f t="shared" si="9"/>
        <v>88</v>
      </c>
      <c r="B100" s="26" t="s">
        <v>67</v>
      </c>
      <c r="C100" s="39"/>
      <c r="D100" s="26" t="s">
        <v>14</v>
      </c>
      <c r="E100" s="85" t="s">
        <v>240</v>
      </c>
      <c r="F100" s="18">
        <f t="shared" si="2"/>
        <v>0.60000000000002274</v>
      </c>
      <c r="G100" s="19">
        <f t="shared" si="13"/>
        <v>402.70000000000005</v>
      </c>
      <c r="H100" s="26"/>
      <c r="I100" s="33"/>
      <c r="J100" s="27"/>
      <c r="K100" s="82">
        <v>403.1</v>
      </c>
      <c r="L100" s="34"/>
      <c r="M100" s="35"/>
    </row>
    <row r="101" spans="1:13" s="25" customFormat="1" ht="34.5" customHeight="1">
      <c r="A101" s="20">
        <f t="shared" si="9"/>
        <v>89</v>
      </c>
      <c r="B101" s="26" t="s">
        <v>68</v>
      </c>
      <c r="C101" s="39"/>
      <c r="D101" s="26" t="s">
        <v>14</v>
      </c>
      <c r="E101" s="85" t="s">
        <v>240</v>
      </c>
      <c r="F101" s="18">
        <f t="shared" si="2"/>
        <v>19</v>
      </c>
      <c r="G101" s="19">
        <f t="shared" si="13"/>
        <v>421.70000000000005</v>
      </c>
      <c r="H101" s="26"/>
      <c r="I101" s="33" t="s">
        <v>153</v>
      </c>
      <c r="J101" s="27"/>
      <c r="K101" s="82">
        <v>422.1</v>
      </c>
      <c r="L101" s="34"/>
      <c r="M101" s="35"/>
    </row>
    <row r="102" spans="1:13" s="25" customFormat="1">
      <c r="A102" s="11">
        <f t="shared" si="9"/>
        <v>90</v>
      </c>
      <c r="B102" s="26" t="s">
        <v>69</v>
      </c>
      <c r="C102" s="39"/>
      <c r="D102" s="26" t="s">
        <v>14</v>
      </c>
      <c r="E102" s="26" t="s">
        <v>13</v>
      </c>
      <c r="F102" s="18">
        <f t="shared" si="2"/>
        <v>28.700000000000102</v>
      </c>
      <c r="G102" s="19">
        <f t="shared" si="13"/>
        <v>450.40000000000015</v>
      </c>
      <c r="H102" s="26"/>
      <c r="I102" s="33"/>
      <c r="J102" s="27"/>
      <c r="K102" s="82">
        <v>450.80000000000013</v>
      </c>
      <c r="L102" s="34"/>
      <c r="M102" s="35"/>
    </row>
    <row r="103" spans="1:13" s="25" customFormat="1">
      <c r="A103" s="11">
        <f t="shared" si="9"/>
        <v>91</v>
      </c>
      <c r="B103" s="26" t="s">
        <v>70</v>
      </c>
      <c r="C103" s="39"/>
      <c r="D103" s="26" t="s">
        <v>17</v>
      </c>
      <c r="E103" s="26" t="s">
        <v>13</v>
      </c>
      <c r="F103" s="18">
        <f t="shared" si="2"/>
        <v>0.99999999999988631</v>
      </c>
      <c r="G103" s="19">
        <f t="shared" si="13"/>
        <v>451.40000000000003</v>
      </c>
      <c r="H103" s="26"/>
      <c r="I103" s="33" t="s">
        <v>154</v>
      </c>
      <c r="J103" s="27"/>
      <c r="K103" s="82">
        <v>451.8</v>
      </c>
      <c r="L103" s="34"/>
      <c r="M103" s="35"/>
    </row>
    <row r="104" spans="1:13" s="25" customFormat="1">
      <c r="A104" s="20">
        <f t="shared" si="9"/>
        <v>92</v>
      </c>
      <c r="B104" s="26" t="s">
        <v>71</v>
      </c>
      <c r="C104" s="39"/>
      <c r="D104" s="26" t="s">
        <v>83</v>
      </c>
      <c r="E104" s="26" t="s">
        <v>113</v>
      </c>
      <c r="F104" s="18">
        <f t="shared" si="2"/>
        <v>3.5</v>
      </c>
      <c r="G104" s="19">
        <f t="shared" si="13"/>
        <v>454.90000000000003</v>
      </c>
      <c r="H104" s="26"/>
      <c r="I104" s="33"/>
      <c r="J104" s="27"/>
      <c r="K104" s="82">
        <v>455.3</v>
      </c>
      <c r="L104" s="34"/>
      <c r="M104" s="35"/>
    </row>
    <row r="105" spans="1:13" s="25" customFormat="1">
      <c r="A105" s="11">
        <f t="shared" si="9"/>
        <v>93</v>
      </c>
      <c r="B105" s="26" t="s">
        <v>72</v>
      </c>
      <c r="C105" s="39"/>
      <c r="D105" s="26" t="s">
        <v>12</v>
      </c>
      <c r="E105" s="26" t="s">
        <v>114</v>
      </c>
      <c r="F105" s="18">
        <f t="shared" si="2"/>
        <v>0.30000000000001137</v>
      </c>
      <c r="G105" s="19">
        <f t="shared" si="13"/>
        <v>455.20000000000005</v>
      </c>
      <c r="H105" s="26"/>
      <c r="I105" s="33"/>
      <c r="J105" s="27"/>
      <c r="K105" s="82">
        <v>455.6</v>
      </c>
      <c r="L105" s="34"/>
      <c r="M105" s="35"/>
    </row>
    <row r="106" spans="1:13" s="25" customFormat="1">
      <c r="A106" s="11">
        <f t="shared" si="9"/>
        <v>94</v>
      </c>
      <c r="B106" s="26" t="s">
        <v>68</v>
      </c>
      <c r="C106" s="87" t="s">
        <v>179</v>
      </c>
      <c r="D106" s="26" t="s">
        <v>14</v>
      </c>
      <c r="E106" s="26" t="s">
        <v>115</v>
      </c>
      <c r="F106" s="18">
        <f t="shared" si="2"/>
        <v>5.1999999999999886</v>
      </c>
      <c r="G106" s="19">
        <f t="shared" si="13"/>
        <v>460.40000000000003</v>
      </c>
      <c r="H106" s="26"/>
      <c r="I106" s="33" t="s">
        <v>256</v>
      </c>
      <c r="J106" s="27"/>
      <c r="K106" s="82">
        <v>460.8</v>
      </c>
      <c r="L106" s="34"/>
      <c r="M106" s="35"/>
    </row>
    <row r="107" spans="1:13" s="25" customFormat="1">
      <c r="A107" s="20">
        <f t="shared" si="9"/>
        <v>95</v>
      </c>
      <c r="B107" s="26" t="s">
        <v>65</v>
      </c>
      <c r="C107" s="39"/>
      <c r="D107" s="26" t="s">
        <v>164</v>
      </c>
      <c r="E107" s="26" t="s">
        <v>115</v>
      </c>
      <c r="F107" s="18">
        <f t="shared" si="2"/>
        <v>2.8000000000000114</v>
      </c>
      <c r="G107" s="19">
        <f t="shared" si="13"/>
        <v>463.20000000000005</v>
      </c>
      <c r="H107" s="26"/>
      <c r="I107" s="33" t="s">
        <v>165</v>
      </c>
      <c r="J107" s="27"/>
      <c r="K107" s="82">
        <v>463.6</v>
      </c>
      <c r="L107" s="34"/>
      <c r="M107" s="35"/>
    </row>
    <row r="108" spans="1:13" s="25" customFormat="1">
      <c r="A108" s="11">
        <f t="shared" si="9"/>
        <v>96</v>
      </c>
      <c r="B108" s="26" t="s">
        <v>166</v>
      </c>
      <c r="C108" s="39"/>
      <c r="D108" s="26" t="s">
        <v>167</v>
      </c>
      <c r="E108" s="26" t="s">
        <v>116</v>
      </c>
      <c r="F108" s="18">
        <f t="shared" si="2"/>
        <v>0.59999999999996589</v>
      </c>
      <c r="G108" s="19">
        <f t="shared" si="13"/>
        <v>463.8</v>
      </c>
      <c r="H108" s="26"/>
      <c r="I108" s="33" t="s">
        <v>168</v>
      </c>
      <c r="J108" s="27"/>
      <c r="K108" s="82">
        <v>464.2</v>
      </c>
      <c r="L108" s="34"/>
      <c r="M108" s="35"/>
    </row>
    <row r="109" spans="1:13" s="25" customFormat="1" ht="33.75">
      <c r="A109" s="11">
        <f t="shared" si="9"/>
        <v>97</v>
      </c>
      <c r="B109" s="26" t="s">
        <v>169</v>
      </c>
      <c r="C109" s="39"/>
      <c r="D109" s="26" t="s">
        <v>170</v>
      </c>
      <c r="E109" s="26" t="s">
        <v>117</v>
      </c>
      <c r="F109" s="18">
        <f t="shared" si="2"/>
        <v>1</v>
      </c>
      <c r="G109" s="19">
        <f t="shared" si="13"/>
        <v>464.8</v>
      </c>
      <c r="H109" s="26"/>
      <c r="I109" s="33" t="s">
        <v>171</v>
      </c>
      <c r="J109" s="27"/>
      <c r="K109" s="82">
        <v>465.2</v>
      </c>
      <c r="L109" s="34"/>
      <c r="M109" s="35"/>
    </row>
    <row r="110" spans="1:13" s="25" customFormat="1" ht="22.5">
      <c r="A110" s="20">
        <f t="shared" si="9"/>
        <v>98</v>
      </c>
      <c r="B110" s="26" t="s">
        <v>73</v>
      </c>
      <c r="C110" s="39"/>
      <c r="D110" s="26" t="s">
        <v>167</v>
      </c>
      <c r="E110" s="26" t="s">
        <v>13</v>
      </c>
      <c r="F110" s="18">
        <f t="shared" si="2"/>
        <v>0.60000000000002274</v>
      </c>
      <c r="G110" s="19">
        <f t="shared" si="13"/>
        <v>465.40000000000003</v>
      </c>
      <c r="H110" s="26"/>
      <c r="I110" s="33" t="s">
        <v>172</v>
      </c>
      <c r="J110" s="27"/>
      <c r="K110" s="82">
        <v>465.8</v>
      </c>
      <c r="L110" s="34"/>
      <c r="M110" s="35"/>
    </row>
    <row r="111" spans="1:13" s="25" customFormat="1">
      <c r="A111" s="11">
        <f t="shared" si="9"/>
        <v>99</v>
      </c>
      <c r="B111" s="26" t="s">
        <v>180</v>
      </c>
      <c r="C111" s="39"/>
      <c r="D111" s="26" t="s">
        <v>164</v>
      </c>
      <c r="E111" s="26" t="s">
        <v>13</v>
      </c>
      <c r="F111" s="18">
        <f t="shared" si="2"/>
        <v>9.9999999999965894E-2</v>
      </c>
      <c r="G111" s="19">
        <f t="shared" si="13"/>
        <v>465.5</v>
      </c>
      <c r="H111" s="26"/>
      <c r="I111" s="33" t="s">
        <v>181</v>
      </c>
      <c r="J111" s="27"/>
      <c r="K111" s="82">
        <v>465.9</v>
      </c>
      <c r="L111" s="34"/>
      <c r="M111" s="35"/>
    </row>
    <row r="112" spans="1:13" s="25" customFormat="1" ht="33.75">
      <c r="A112" s="74">
        <f t="shared" si="9"/>
        <v>100</v>
      </c>
      <c r="B112" s="50" t="s">
        <v>174</v>
      </c>
      <c r="C112" s="49"/>
      <c r="D112" s="50" t="s">
        <v>182</v>
      </c>
      <c r="E112" s="50" t="s">
        <v>118</v>
      </c>
      <c r="F112" s="51">
        <f t="shared" si="2"/>
        <v>0.10000000000007958</v>
      </c>
      <c r="G112" s="52">
        <f t="shared" si="13"/>
        <v>465.60000000000008</v>
      </c>
      <c r="H112" s="50"/>
      <c r="I112" s="53" t="s">
        <v>237</v>
      </c>
      <c r="J112" s="54">
        <f>G112-G94</f>
        <v>69.700000000000045</v>
      </c>
      <c r="K112" s="82">
        <v>466.00000000000006</v>
      </c>
      <c r="L112" s="34"/>
      <c r="M112" s="35"/>
    </row>
    <row r="113" spans="1:13" s="25" customFormat="1">
      <c r="A113" s="20">
        <f t="shared" si="9"/>
        <v>101</v>
      </c>
      <c r="B113" s="26" t="s">
        <v>74</v>
      </c>
      <c r="C113" s="39"/>
      <c r="D113" s="26" t="s">
        <v>170</v>
      </c>
      <c r="E113" s="26" t="s">
        <v>97</v>
      </c>
      <c r="F113" s="18">
        <f t="shared" si="2"/>
        <v>2.3999999999999204</v>
      </c>
      <c r="G113" s="19">
        <f t="shared" si="13"/>
        <v>468</v>
      </c>
      <c r="H113" s="26"/>
      <c r="I113" s="33"/>
      <c r="J113" s="27"/>
      <c r="K113" s="82">
        <v>468.4</v>
      </c>
      <c r="L113" s="34"/>
      <c r="M113" s="35"/>
    </row>
    <row r="114" spans="1:13" s="25" customFormat="1">
      <c r="A114" s="11">
        <f t="shared" si="9"/>
        <v>102</v>
      </c>
      <c r="B114" s="26" t="s">
        <v>185</v>
      </c>
      <c r="C114" s="39"/>
      <c r="D114" s="26" t="s">
        <v>186</v>
      </c>
      <c r="E114" s="26" t="s">
        <v>183</v>
      </c>
      <c r="F114" s="18">
        <f t="shared" si="2"/>
        <v>3.8000000000000682</v>
      </c>
      <c r="G114" s="19">
        <f t="shared" si="13"/>
        <v>471.80000000000007</v>
      </c>
      <c r="H114" s="26"/>
      <c r="I114" s="33"/>
      <c r="J114" s="27"/>
      <c r="K114" s="82">
        <v>472.20000000000005</v>
      </c>
      <c r="L114" s="34"/>
      <c r="M114" s="35"/>
    </row>
    <row r="115" spans="1:13" s="25" customFormat="1">
      <c r="A115" s="11">
        <f t="shared" si="9"/>
        <v>103</v>
      </c>
      <c r="B115" s="26" t="s">
        <v>75</v>
      </c>
      <c r="C115" s="39"/>
      <c r="D115" s="26" t="s">
        <v>164</v>
      </c>
      <c r="E115" s="26" t="s">
        <v>97</v>
      </c>
      <c r="F115" s="18">
        <f t="shared" si="2"/>
        <v>11.699999999999989</v>
      </c>
      <c r="G115" s="19">
        <f t="shared" si="13"/>
        <v>483.50000000000006</v>
      </c>
      <c r="H115" s="26"/>
      <c r="I115" s="33"/>
      <c r="J115" s="27"/>
      <c r="K115" s="82">
        <v>483.90000000000003</v>
      </c>
      <c r="L115" s="34"/>
      <c r="M115" s="35"/>
    </row>
    <row r="116" spans="1:13" s="25" customFormat="1">
      <c r="A116" s="20">
        <f t="shared" si="9"/>
        <v>104</v>
      </c>
      <c r="B116" s="98" t="s">
        <v>65</v>
      </c>
      <c r="C116" s="39"/>
      <c r="D116" s="98" t="s">
        <v>167</v>
      </c>
      <c r="E116" s="26" t="s">
        <v>119</v>
      </c>
      <c r="F116" s="18">
        <f t="shared" si="2"/>
        <v>18.600000000000023</v>
      </c>
      <c r="G116" s="19">
        <f t="shared" si="13"/>
        <v>502.10000000000008</v>
      </c>
      <c r="H116" s="26"/>
      <c r="I116" s="33" t="s">
        <v>187</v>
      </c>
      <c r="J116" s="27"/>
      <c r="K116" s="82">
        <v>502.50000000000006</v>
      </c>
      <c r="L116" s="34"/>
      <c r="M116" s="35"/>
    </row>
    <row r="117" spans="1:13" s="25" customFormat="1">
      <c r="A117" s="11">
        <f t="shared" si="9"/>
        <v>105</v>
      </c>
      <c r="B117" s="26" t="s">
        <v>58</v>
      </c>
      <c r="C117" s="39"/>
      <c r="D117" s="26" t="s">
        <v>167</v>
      </c>
      <c r="E117" s="26" t="s">
        <v>120</v>
      </c>
      <c r="F117" s="18">
        <f t="shared" si="2"/>
        <v>2</v>
      </c>
      <c r="G117" s="19">
        <f t="shared" si="13"/>
        <v>504.10000000000008</v>
      </c>
      <c r="H117" s="26"/>
      <c r="I117" s="99" t="s">
        <v>257</v>
      </c>
      <c r="J117" s="27"/>
      <c r="K117" s="82">
        <v>504.50000000000006</v>
      </c>
      <c r="L117" s="34"/>
      <c r="M117" s="35"/>
    </row>
    <row r="118" spans="1:13" s="25" customFormat="1">
      <c r="A118" s="11">
        <f t="shared" si="9"/>
        <v>106</v>
      </c>
      <c r="B118" s="26" t="s">
        <v>65</v>
      </c>
      <c r="C118" s="87" t="s">
        <v>179</v>
      </c>
      <c r="D118" s="26" t="s">
        <v>167</v>
      </c>
      <c r="E118" s="26" t="s">
        <v>258</v>
      </c>
      <c r="F118" s="18">
        <f t="shared" si="2"/>
        <v>4.5999999999999659</v>
      </c>
      <c r="G118" s="19">
        <f t="shared" si="13"/>
        <v>508.70000000000005</v>
      </c>
      <c r="H118" s="26"/>
      <c r="I118" s="99" t="s">
        <v>257</v>
      </c>
      <c r="J118" s="24"/>
      <c r="K118" s="82">
        <v>509.1</v>
      </c>
      <c r="L118" s="34"/>
      <c r="M118" s="35"/>
    </row>
    <row r="119" spans="1:13" s="25" customFormat="1" ht="22.5">
      <c r="A119" s="93" t="s">
        <v>262</v>
      </c>
      <c r="B119" s="98" t="s">
        <v>260</v>
      </c>
      <c r="C119" s="98"/>
      <c r="D119" s="98" t="s">
        <v>245</v>
      </c>
      <c r="E119" s="98" t="s">
        <v>259</v>
      </c>
      <c r="F119" s="96">
        <f t="shared" ref="F119" si="14">G119-G118</f>
        <v>0.69999999999998863</v>
      </c>
      <c r="G119" s="97">
        <f t="shared" ref="G119" si="15">K119-0.4</f>
        <v>509.40000000000003</v>
      </c>
      <c r="H119" s="26"/>
      <c r="I119" s="100" t="s">
        <v>273</v>
      </c>
      <c r="J119" s="27"/>
      <c r="K119" s="82">
        <v>509.8</v>
      </c>
      <c r="L119" s="34"/>
      <c r="M119" s="35"/>
    </row>
    <row r="120" spans="1:13" s="25" customFormat="1">
      <c r="A120" s="20">
        <f>A118+1</f>
        <v>107</v>
      </c>
      <c r="B120" s="26" t="s">
        <v>57</v>
      </c>
      <c r="C120" s="87" t="s">
        <v>179</v>
      </c>
      <c r="D120" s="26" t="s">
        <v>164</v>
      </c>
      <c r="E120" s="26" t="s">
        <v>94</v>
      </c>
      <c r="F120" s="18">
        <f t="shared" si="2"/>
        <v>0.5</v>
      </c>
      <c r="G120" s="19">
        <f t="shared" si="13"/>
        <v>509.90000000000003</v>
      </c>
      <c r="H120" s="26"/>
      <c r="I120" s="33" t="s">
        <v>188</v>
      </c>
      <c r="J120" s="27"/>
      <c r="K120" s="82">
        <v>510.3</v>
      </c>
      <c r="L120" s="34"/>
      <c r="M120" s="35"/>
    </row>
    <row r="121" spans="1:13" s="25" customFormat="1">
      <c r="A121" s="11">
        <f t="shared" ref="A121:A153" si="16">A120+1</f>
        <v>108</v>
      </c>
      <c r="B121" s="26" t="s">
        <v>57</v>
      </c>
      <c r="C121" s="39"/>
      <c r="D121" s="26" t="s">
        <v>170</v>
      </c>
      <c r="E121" s="33" t="s">
        <v>94</v>
      </c>
      <c r="F121" s="18">
        <f t="shared" si="2"/>
        <v>0.30000000000001137</v>
      </c>
      <c r="G121" s="19">
        <f t="shared" si="13"/>
        <v>510.20000000000005</v>
      </c>
      <c r="H121" s="26"/>
      <c r="I121" s="33" t="s">
        <v>190</v>
      </c>
      <c r="J121" s="27"/>
      <c r="K121" s="82">
        <v>510.6</v>
      </c>
      <c r="L121" s="34"/>
      <c r="M121" s="35"/>
    </row>
    <row r="122" spans="1:13" s="25" customFormat="1">
      <c r="A122" s="20">
        <f t="shared" si="16"/>
        <v>109</v>
      </c>
      <c r="B122" s="26" t="s">
        <v>76</v>
      </c>
      <c r="C122" s="39"/>
      <c r="D122" s="26" t="s">
        <v>170</v>
      </c>
      <c r="E122" s="26" t="s">
        <v>13</v>
      </c>
      <c r="F122" s="18">
        <f t="shared" si="2"/>
        <v>9.9999999999965894E-2</v>
      </c>
      <c r="G122" s="19">
        <f t="shared" si="13"/>
        <v>510.3</v>
      </c>
      <c r="H122" s="26"/>
      <c r="I122" s="33" t="s">
        <v>191</v>
      </c>
      <c r="J122" s="27"/>
      <c r="K122" s="82">
        <v>510.7</v>
      </c>
      <c r="L122" s="34"/>
      <c r="M122" s="35"/>
    </row>
    <row r="123" spans="1:13" s="25" customFormat="1" ht="22.5">
      <c r="A123" s="11">
        <f t="shared" si="16"/>
        <v>110</v>
      </c>
      <c r="B123" s="26" t="s">
        <v>76</v>
      </c>
      <c r="C123" s="39"/>
      <c r="D123" s="26" t="s">
        <v>170</v>
      </c>
      <c r="E123" s="33" t="s">
        <v>115</v>
      </c>
      <c r="F123" s="18">
        <f t="shared" si="2"/>
        <v>0.5</v>
      </c>
      <c r="G123" s="19">
        <f t="shared" si="13"/>
        <v>510.8</v>
      </c>
      <c r="H123" s="26"/>
      <c r="I123" s="33" t="s">
        <v>192</v>
      </c>
      <c r="J123" s="27"/>
      <c r="K123" s="82">
        <v>511.2</v>
      </c>
      <c r="L123" s="34"/>
      <c r="M123" s="35"/>
    </row>
    <row r="124" spans="1:13" s="25" customFormat="1">
      <c r="A124" s="11">
        <f t="shared" si="16"/>
        <v>111</v>
      </c>
      <c r="B124" s="26" t="s">
        <v>58</v>
      </c>
      <c r="C124" s="39"/>
      <c r="D124" s="26" t="s">
        <v>167</v>
      </c>
      <c r="E124" s="26" t="s">
        <v>121</v>
      </c>
      <c r="F124" s="18">
        <f t="shared" si="2"/>
        <v>0.19999999999998863</v>
      </c>
      <c r="G124" s="19">
        <f t="shared" si="13"/>
        <v>511</v>
      </c>
      <c r="H124" s="26"/>
      <c r="I124" s="33" t="s">
        <v>193</v>
      </c>
      <c r="J124" s="27"/>
      <c r="K124" s="82">
        <v>511.4</v>
      </c>
      <c r="L124" s="34"/>
      <c r="M124" s="35"/>
    </row>
    <row r="125" spans="1:13" s="25" customFormat="1">
      <c r="A125" s="20">
        <f t="shared" si="16"/>
        <v>112</v>
      </c>
      <c r="B125" s="26" t="s">
        <v>194</v>
      </c>
      <c r="C125" s="39"/>
      <c r="D125" s="26" t="s">
        <v>229</v>
      </c>
      <c r="E125" s="83" t="s">
        <v>92</v>
      </c>
      <c r="F125" s="18">
        <f>G125-G124</f>
        <v>0.60000000000002274</v>
      </c>
      <c r="G125" s="19">
        <f t="shared" si="13"/>
        <v>511.6</v>
      </c>
      <c r="H125" s="26"/>
      <c r="I125" s="64" t="s">
        <v>195</v>
      </c>
      <c r="J125" s="27"/>
      <c r="K125" s="82">
        <v>512</v>
      </c>
      <c r="L125" s="34"/>
      <c r="M125" s="35"/>
    </row>
    <row r="126" spans="1:13" s="25" customFormat="1">
      <c r="A126" s="11">
        <f t="shared" si="16"/>
        <v>113</v>
      </c>
      <c r="B126" s="26" t="s">
        <v>57</v>
      </c>
      <c r="C126" s="39"/>
      <c r="D126" s="26" t="s">
        <v>167</v>
      </c>
      <c r="E126" s="83" t="s">
        <v>92</v>
      </c>
      <c r="F126" s="18">
        <f>G126-G125</f>
        <v>6.2999999999999545</v>
      </c>
      <c r="G126" s="19">
        <f t="shared" si="13"/>
        <v>517.9</v>
      </c>
      <c r="H126" s="26"/>
      <c r="I126" s="64"/>
      <c r="J126" s="27"/>
      <c r="K126" s="82">
        <v>518.29999999999995</v>
      </c>
      <c r="L126" s="34"/>
      <c r="M126" s="35"/>
    </row>
    <row r="127" spans="1:13" s="25" customFormat="1">
      <c r="A127" s="11">
        <f t="shared" si="16"/>
        <v>114</v>
      </c>
      <c r="B127" s="26" t="s">
        <v>76</v>
      </c>
      <c r="C127" s="39"/>
      <c r="D127" s="26" t="s">
        <v>167</v>
      </c>
      <c r="E127" s="83" t="s">
        <v>92</v>
      </c>
      <c r="F127" s="18">
        <f>G127-G126</f>
        <v>0.60000000000002274</v>
      </c>
      <c r="G127" s="19">
        <f t="shared" ref="G127" si="17">K127-0.4</f>
        <v>518.5</v>
      </c>
      <c r="H127" s="26"/>
      <c r="I127" s="64"/>
      <c r="J127" s="27"/>
      <c r="K127" s="82">
        <v>518.9</v>
      </c>
      <c r="L127" s="34"/>
      <c r="M127" s="35"/>
    </row>
    <row r="128" spans="1:13" s="25" customFormat="1">
      <c r="A128" s="11">
        <f t="shared" si="16"/>
        <v>115</v>
      </c>
      <c r="B128" s="17" t="s">
        <v>21</v>
      </c>
      <c r="C128" s="39"/>
      <c r="D128" s="26" t="s">
        <v>167</v>
      </c>
      <c r="E128" s="83" t="s">
        <v>92</v>
      </c>
      <c r="F128" s="18">
        <f>G128-G127</f>
        <v>8.8000000000000682</v>
      </c>
      <c r="G128" s="19">
        <f t="shared" si="13"/>
        <v>527.30000000000007</v>
      </c>
      <c r="H128" s="26"/>
      <c r="I128" s="64"/>
      <c r="J128" s="27"/>
      <c r="K128" s="82">
        <v>527.70000000000005</v>
      </c>
      <c r="L128" s="34"/>
      <c r="M128" s="35"/>
    </row>
    <row r="129" spans="1:13" s="25" customFormat="1">
      <c r="A129" s="11">
        <f t="shared" si="16"/>
        <v>116</v>
      </c>
      <c r="B129" s="26" t="s">
        <v>77</v>
      </c>
      <c r="C129" s="39"/>
      <c r="D129" s="26" t="s">
        <v>229</v>
      </c>
      <c r="E129" s="83" t="s">
        <v>92</v>
      </c>
      <c r="F129" s="18">
        <f t="shared" si="2"/>
        <v>2.0999999999999091</v>
      </c>
      <c r="G129" s="19">
        <f t="shared" si="13"/>
        <v>529.4</v>
      </c>
      <c r="H129" s="26"/>
      <c r="I129" s="33"/>
      <c r="J129" s="27"/>
      <c r="K129" s="82">
        <v>529.79999999999995</v>
      </c>
      <c r="L129" s="34"/>
      <c r="M129" s="35"/>
    </row>
    <row r="130" spans="1:13" s="25" customFormat="1">
      <c r="A130" s="11">
        <f t="shared" si="16"/>
        <v>117</v>
      </c>
      <c r="B130" s="26" t="s">
        <v>57</v>
      </c>
      <c r="C130" s="39"/>
      <c r="D130" s="26" t="s">
        <v>170</v>
      </c>
      <c r="E130" s="83" t="s">
        <v>92</v>
      </c>
      <c r="F130" s="18">
        <f t="shared" ref="F130:F153" si="18">G130-G129</f>
        <v>3</v>
      </c>
      <c r="G130" s="19">
        <f t="shared" si="13"/>
        <v>532.4</v>
      </c>
      <c r="H130" s="26"/>
      <c r="I130" s="33"/>
      <c r="J130" s="27"/>
      <c r="K130" s="82">
        <v>532.79999999999995</v>
      </c>
      <c r="L130" s="34"/>
      <c r="M130" s="35"/>
    </row>
    <row r="131" spans="1:13" s="25" customFormat="1">
      <c r="A131" s="11">
        <f t="shared" si="16"/>
        <v>118</v>
      </c>
      <c r="B131" s="26" t="s">
        <v>196</v>
      </c>
      <c r="C131" s="39"/>
      <c r="D131" s="26" t="s">
        <v>229</v>
      </c>
      <c r="E131" s="83" t="s">
        <v>92</v>
      </c>
      <c r="F131" s="18">
        <f t="shared" si="18"/>
        <v>1.8000000000000682</v>
      </c>
      <c r="G131" s="19">
        <f t="shared" si="13"/>
        <v>534.20000000000005</v>
      </c>
      <c r="H131" s="26"/>
      <c r="I131" s="33"/>
      <c r="J131" s="27"/>
      <c r="K131" s="82">
        <v>534.6</v>
      </c>
      <c r="L131" s="34"/>
      <c r="M131" s="35"/>
    </row>
    <row r="132" spans="1:13" s="25" customFormat="1">
      <c r="A132" s="11">
        <f t="shared" si="16"/>
        <v>119</v>
      </c>
      <c r="B132" s="17" t="s">
        <v>78</v>
      </c>
      <c r="C132" s="39"/>
      <c r="D132" s="26" t="s">
        <v>229</v>
      </c>
      <c r="E132" s="83" t="s">
        <v>92</v>
      </c>
      <c r="F132" s="18">
        <f t="shared" si="18"/>
        <v>7.6000000000000227</v>
      </c>
      <c r="G132" s="19">
        <f t="shared" si="13"/>
        <v>541.80000000000007</v>
      </c>
      <c r="H132" s="26"/>
      <c r="I132" s="64"/>
      <c r="J132" s="27"/>
      <c r="K132" s="82">
        <v>542.20000000000005</v>
      </c>
      <c r="L132" s="34"/>
      <c r="M132" s="35"/>
    </row>
    <row r="133" spans="1:13" s="25" customFormat="1">
      <c r="A133" s="11">
        <f t="shared" si="16"/>
        <v>120</v>
      </c>
      <c r="B133" s="26" t="s">
        <v>197</v>
      </c>
      <c r="C133" s="39"/>
      <c r="D133" s="26" t="s">
        <v>170</v>
      </c>
      <c r="E133" s="83" t="s">
        <v>92</v>
      </c>
      <c r="F133" s="18">
        <f>G133-G132</f>
        <v>4.2999999999999545</v>
      </c>
      <c r="G133" s="19">
        <f t="shared" ref="G133" si="19">K133-0.4</f>
        <v>546.1</v>
      </c>
      <c r="H133" s="26"/>
      <c r="I133" s="64"/>
      <c r="J133" s="27"/>
      <c r="K133" s="82">
        <v>546.5</v>
      </c>
      <c r="L133" s="34"/>
      <c r="M133" s="35"/>
    </row>
    <row r="134" spans="1:13" s="25" customFormat="1" ht="33.75">
      <c r="A134" s="74">
        <f>A133+1</f>
        <v>121</v>
      </c>
      <c r="B134" s="50" t="s">
        <v>175</v>
      </c>
      <c r="C134" s="49"/>
      <c r="D134" s="50" t="s">
        <v>182</v>
      </c>
      <c r="E134" s="84" t="s">
        <v>92</v>
      </c>
      <c r="F134" s="51">
        <f>G134-G133</f>
        <v>6.2999999999999545</v>
      </c>
      <c r="G134" s="52">
        <f t="shared" si="13"/>
        <v>552.4</v>
      </c>
      <c r="H134" s="50"/>
      <c r="I134" s="53" t="s">
        <v>238</v>
      </c>
      <c r="J134" s="54">
        <f>G134-G112</f>
        <v>86.799999999999898</v>
      </c>
      <c r="K134" s="82">
        <v>552.79999999999995</v>
      </c>
      <c r="L134" s="34"/>
      <c r="M134" s="35"/>
    </row>
    <row r="135" spans="1:13" s="25" customFormat="1">
      <c r="A135" s="20">
        <f t="shared" si="16"/>
        <v>122</v>
      </c>
      <c r="B135" s="26" t="s">
        <v>198</v>
      </c>
      <c r="C135" s="39"/>
      <c r="D135" s="26" t="s">
        <v>229</v>
      </c>
      <c r="E135" s="83" t="s">
        <v>92</v>
      </c>
      <c r="F135" s="18">
        <f t="shared" si="18"/>
        <v>5.5</v>
      </c>
      <c r="G135" s="19">
        <f t="shared" si="13"/>
        <v>557.9</v>
      </c>
      <c r="H135" s="26"/>
      <c r="I135" s="64"/>
      <c r="J135" s="27"/>
      <c r="K135" s="82">
        <v>558.29999999999995</v>
      </c>
      <c r="L135" s="34"/>
      <c r="M135" s="35"/>
    </row>
    <row r="136" spans="1:13" s="25" customFormat="1" ht="22.5">
      <c r="A136" s="20">
        <f t="shared" si="16"/>
        <v>123</v>
      </c>
      <c r="B136" s="26" t="s">
        <v>57</v>
      </c>
      <c r="C136" s="39"/>
      <c r="D136" s="26" t="s">
        <v>170</v>
      </c>
      <c r="E136" s="92" t="s">
        <v>268</v>
      </c>
      <c r="F136" s="18">
        <f t="shared" si="18"/>
        <v>3.2000000000000455</v>
      </c>
      <c r="G136" s="19">
        <f t="shared" si="13"/>
        <v>561.1</v>
      </c>
      <c r="H136" s="26"/>
      <c r="I136" s="33"/>
      <c r="J136" s="24"/>
      <c r="K136" s="82">
        <v>561.5</v>
      </c>
      <c r="L136" s="34"/>
      <c r="M136" s="35"/>
    </row>
    <row r="137" spans="1:13" s="25" customFormat="1">
      <c r="A137" s="101" t="s">
        <v>265</v>
      </c>
      <c r="B137" s="98" t="s">
        <v>266</v>
      </c>
      <c r="C137" s="87" t="s">
        <v>179</v>
      </c>
      <c r="D137" s="103" t="s">
        <v>17</v>
      </c>
      <c r="E137" s="90" t="s">
        <v>247</v>
      </c>
      <c r="F137" s="96">
        <f t="shared" ref="F137" si="20">G137-G136</f>
        <v>2.2999999999999545</v>
      </c>
      <c r="G137" s="97">
        <f t="shared" ref="G137" si="21">K137-0.4</f>
        <v>563.4</v>
      </c>
      <c r="H137" s="98"/>
      <c r="I137" s="99" t="s">
        <v>267</v>
      </c>
      <c r="J137" s="27"/>
      <c r="K137" s="82">
        <v>563.79999999999995</v>
      </c>
      <c r="L137" s="34"/>
      <c r="M137" s="35"/>
    </row>
    <row r="138" spans="1:13" s="25" customFormat="1" ht="22.5">
      <c r="A138" s="101" t="s">
        <v>269</v>
      </c>
      <c r="B138" s="98" t="s">
        <v>270</v>
      </c>
      <c r="C138" s="94"/>
      <c r="D138" s="103" t="s">
        <v>17</v>
      </c>
      <c r="E138" s="92" t="s">
        <v>272</v>
      </c>
      <c r="F138" s="96">
        <f t="shared" ref="F138" si="22">G138-G137</f>
        <v>5.1000000000000227</v>
      </c>
      <c r="G138" s="97">
        <f t="shared" ref="G138" si="23">K138-0.4</f>
        <v>568.5</v>
      </c>
      <c r="H138" s="98"/>
      <c r="I138" s="102" t="s">
        <v>271</v>
      </c>
      <c r="J138" s="27"/>
      <c r="K138" s="82">
        <v>568.9</v>
      </c>
      <c r="L138" s="34"/>
      <c r="M138" s="35"/>
    </row>
    <row r="139" spans="1:13" s="25" customFormat="1">
      <c r="A139" s="11">
        <f>A136+1</f>
        <v>124</v>
      </c>
      <c r="B139" s="26" t="s">
        <v>199</v>
      </c>
      <c r="C139" s="39"/>
      <c r="D139" s="26" t="s">
        <v>229</v>
      </c>
      <c r="E139" s="83" t="s">
        <v>92</v>
      </c>
      <c r="F139" s="18">
        <f t="shared" si="18"/>
        <v>2</v>
      </c>
      <c r="G139" s="19">
        <f t="shared" si="13"/>
        <v>570.5</v>
      </c>
      <c r="H139" s="26"/>
      <c r="I139" s="64"/>
      <c r="J139" s="27"/>
      <c r="K139" s="82">
        <v>570.9</v>
      </c>
      <c r="L139" s="34"/>
      <c r="M139" s="35"/>
    </row>
    <row r="140" spans="1:13" s="25" customFormat="1">
      <c r="A140" s="11">
        <f t="shared" si="16"/>
        <v>125</v>
      </c>
      <c r="B140" s="26" t="s">
        <v>9</v>
      </c>
      <c r="C140" s="87" t="s">
        <v>179</v>
      </c>
      <c r="D140" s="98" t="s">
        <v>170</v>
      </c>
      <c r="E140" s="83" t="s">
        <v>92</v>
      </c>
      <c r="F140" s="18">
        <f t="shared" si="18"/>
        <v>3.7000000000000455</v>
      </c>
      <c r="G140" s="19">
        <f t="shared" si="13"/>
        <v>574.20000000000005</v>
      </c>
      <c r="H140" s="26"/>
      <c r="I140" s="88" t="s">
        <v>200</v>
      </c>
      <c r="J140" s="27"/>
      <c r="K140" s="82">
        <v>574.6</v>
      </c>
      <c r="L140" s="34"/>
      <c r="M140" s="35"/>
    </row>
    <row r="141" spans="1:13" s="25" customFormat="1">
      <c r="A141" s="20">
        <f t="shared" si="16"/>
        <v>126</v>
      </c>
      <c r="B141" s="26" t="s">
        <v>201</v>
      </c>
      <c r="C141" s="86"/>
      <c r="D141" s="26" t="s">
        <v>167</v>
      </c>
      <c r="E141" s="83" t="s">
        <v>92</v>
      </c>
      <c r="F141" s="18">
        <f t="shared" ref="F141:F146" si="24">G141-G140</f>
        <v>7.1999999999999318</v>
      </c>
      <c r="G141" s="19">
        <f t="shared" ref="G141:G142" si="25">K141-0.4</f>
        <v>581.4</v>
      </c>
      <c r="H141" s="26"/>
      <c r="I141" s="64" t="s">
        <v>202</v>
      </c>
      <c r="J141" s="27"/>
      <c r="K141" s="82">
        <v>581.79999999999995</v>
      </c>
      <c r="L141" s="34"/>
      <c r="M141" s="35"/>
    </row>
    <row r="142" spans="1:13" s="25" customFormat="1">
      <c r="A142" s="11">
        <f t="shared" si="16"/>
        <v>127</v>
      </c>
      <c r="B142" s="26" t="s">
        <v>206</v>
      </c>
      <c r="C142" s="86"/>
      <c r="D142" s="26" t="s">
        <v>204</v>
      </c>
      <c r="E142" s="33" t="s">
        <v>203</v>
      </c>
      <c r="F142" s="18">
        <f t="shared" si="24"/>
        <v>0.80000000000006821</v>
      </c>
      <c r="G142" s="19">
        <f t="shared" si="25"/>
        <v>582.20000000000005</v>
      </c>
      <c r="H142" s="26"/>
      <c r="I142" s="88"/>
      <c r="J142" s="27"/>
      <c r="K142" s="82">
        <v>582.6</v>
      </c>
      <c r="L142" s="34"/>
      <c r="M142" s="35"/>
    </row>
    <row r="143" spans="1:13" s="25" customFormat="1">
      <c r="A143" s="11">
        <f t="shared" si="16"/>
        <v>128</v>
      </c>
      <c r="B143" s="26" t="s">
        <v>207</v>
      </c>
      <c r="C143" s="86"/>
      <c r="D143" s="26" t="s">
        <v>205</v>
      </c>
      <c r="E143" s="33" t="s">
        <v>115</v>
      </c>
      <c r="F143" s="18">
        <f t="shared" si="24"/>
        <v>0</v>
      </c>
      <c r="G143" s="19">
        <f>K143-0.8</f>
        <v>582.20000000000005</v>
      </c>
      <c r="H143" s="26"/>
      <c r="I143" s="64" t="s">
        <v>208</v>
      </c>
      <c r="J143" s="27"/>
      <c r="K143" s="82">
        <v>583</v>
      </c>
      <c r="L143" s="34"/>
      <c r="M143" s="35"/>
    </row>
    <row r="144" spans="1:13" s="25" customFormat="1">
      <c r="A144" s="20">
        <f t="shared" si="16"/>
        <v>129</v>
      </c>
      <c r="B144" s="26" t="s">
        <v>209</v>
      </c>
      <c r="C144" s="86"/>
      <c r="D144" s="26" t="s">
        <v>170</v>
      </c>
      <c r="E144" s="33" t="s">
        <v>210</v>
      </c>
      <c r="F144" s="18">
        <f t="shared" si="24"/>
        <v>1.5</v>
      </c>
      <c r="G144" s="19">
        <f>K144-0.8</f>
        <v>583.70000000000005</v>
      </c>
      <c r="H144" s="26"/>
      <c r="I144" s="64" t="s">
        <v>211</v>
      </c>
      <c r="J144" s="27"/>
      <c r="K144" s="82">
        <v>584.5</v>
      </c>
      <c r="L144" s="34"/>
      <c r="M144" s="35"/>
    </row>
    <row r="145" spans="1:13" s="25" customFormat="1" ht="22.5">
      <c r="A145" s="20">
        <f t="shared" si="16"/>
        <v>130</v>
      </c>
      <c r="B145" s="26" t="s">
        <v>213</v>
      </c>
      <c r="C145" s="39"/>
      <c r="D145" s="26" t="s">
        <v>164</v>
      </c>
      <c r="E145" s="26" t="s">
        <v>212</v>
      </c>
      <c r="F145" s="18">
        <f t="shared" si="24"/>
        <v>10.100000000000023</v>
      </c>
      <c r="G145" s="19">
        <f>K145-0.8</f>
        <v>593.80000000000007</v>
      </c>
      <c r="H145" s="26"/>
      <c r="I145" s="33" t="s">
        <v>214</v>
      </c>
      <c r="J145" s="27"/>
      <c r="K145" s="82">
        <v>594.6</v>
      </c>
      <c r="L145" s="34"/>
      <c r="M145" s="35"/>
    </row>
    <row r="146" spans="1:13" s="25" customFormat="1">
      <c r="A146" s="11">
        <f t="shared" si="16"/>
        <v>131</v>
      </c>
      <c r="B146" s="26" t="s">
        <v>216</v>
      </c>
      <c r="C146" s="39"/>
      <c r="D146" s="26" t="s">
        <v>167</v>
      </c>
      <c r="E146" s="26" t="s">
        <v>215</v>
      </c>
      <c r="F146" s="18">
        <f t="shared" si="24"/>
        <v>2.7999999999999545</v>
      </c>
      <c r="G146" s="19">
        <f t="shared" ref="G146:G153" si="26">K146-0.8</f>
        <v>596.6</v>
      </c>
      <c r="H146" s="26"/>
      <c r="I146" s="33" t="s">
        <v>217</v>
      </c>
      <c r="J146" s="27"/>
      <c r="K146" s="82">
        <v>597.4</v>
      </c>
      <c r="L146" s="34"/>
      <c r="M146" s="35"/>
    </row>
    <row r="147" spans="1:13" s="25" customFormat="1">
      <c r="A147" s="20">
        <f t="shared" si="16"/>
        <v>132</v>
      </c>
      <c r="B147" s="26" t="s">
        <v>197</v>
      </c>
      <c r="C147" s="39"/>
      <c r="D147" s="26" t="s">
        <v>170</v>
      </c>
      <c r="E147" s="26" t="s">
        <v>218</v>
      </c>
      <c r="F147" s="18">
        <f t="shared" si="18"/>
        <v>0.10000000000002274</v>
      </c>
      <c r="G147" s="19">
        <f t="shared" si="26"/>
        <v>596.70000000000005</v>
      </c>
      <c r="H147" s="26"/>
      <c r="I147" s="64"/>
      <c r="J147" s="27"/>
      <c r="K147" s="82">
        <v>597.5</v>
      </c>
      <c r="L147" s="34"/>
      <c r="M147" s="35"/>
    </row>
    <row r="148" spans="1:13" s="25" customFormat="1">
      <c r="A148" s="11">
        <f t="shared" si="16"/>
        <v>133</v>
      </c>
      <c r="B148" s="98" t="s">
        <v>254</v>
      </c>
      <c r="C148" s="39"/>
      <c r="D148" s="26" t="s">
        <v>170</v>
      </c>
      <c r="E148" s="26" t="s">
        <v>215</v>
      </c>
      <c r="F148" s="18">
        <f t="shared" si="18"/>
        <v>3.2000000000000455</v>
      </c>
      <c r="G148" s="19">
        <f t="shared" si="26"/>
        <v>599.90000000000009</v>
      </c>
      <c r="H148" s="26"/>
      <c r="I148" s="33"/>
      <c r="J148" s="27"/>
      <c r="K148" s="82">
        <v>600.70000000000005</v>
      </c>
      <c r="L148" s="34"/>
      <c r="M148" s="35"/>
    </row>
    <row r="149" spans="1:13" s="25" customFormat="1">
      <c r="A149" s="11">
        <f t="shared" si="16"/>
        <v>134</v>
      </c>
      <c r="B149" s="26" t="s">
        <v>219</v>
      </c>
      <c r="C149" s="39"/>
      <c r="D149" s="26" t="s">
        <v>167</v>
      </c>
      <c r="E149" s="26" t="s">
        <v>215</v>
      </c>
      <c r="F149" s="18">
        <f t="shared" si="18"/>
        <v>0.19999999999993179</v>
      </c>
      <c r="G149" s="19">
        <f t="shared" si="26"/>
        <v>600.1</v>
      </c>
      <c r="H149" s="26"/>
      <c r="I149" s="33" t="s">
        <v>275</v>
      </c>
      <c r="J149" s="27"/>
      <c r="K149" s="82">
        <v>600.9</v>
      </c>
      <c r="L149" s="34"/>
      <c r="M149" s="35"/>
    </row>
    <row r="150" spans="1:13" s="25" customFormat="1">
      <c r="A150" s="20">
        <f t="shared" si="16"/>
        <v>135</v>
      </c>
      <c r="B150" s="23" t="s">
        <v>220</v>
      </c>
      <c r="C150" s="39"/>
      <c r="D150" s="33" t="s">
        <v>170</v>
      </c>
      <c r="E150" s="26" t="s">
        <v>215</v>
      </c>
      <c r="F150" s="18">
        <f t="shared" si="18"/>
        <v>2.7000000000000455</v>
      </c>
      <c r="G150" s="19">
        <f t="shared" si="26"/>
        <v>602.80000000000007</v>
      </c>
      <c r="H150" s="26"/>
      <c r="I150" s="64"/>
      <c r="J150" s="27"/>
      <c r="K150" s="82">
        <v>603.6</v>
      </c>
      <c r="L150" s="34"/>
      <c r="M150" s="35"/>
    </row>
    <row r="151" spans="1:13" s="25" customFormat="1">
      <c r="A151" s="11">
        <f t="shared" si="16"/>
        <v>136</v>
      </c>
      <c r="B151" s="26" t="s">
        <v>219</v>
      </c>
      <c r="C151" s="39"/>
      <c r="D151" s="26" t="s">
        <v>167</v>
      </c>
      <c r="E151" s="26" t="s">
        <v>221</v>
      </c>
      <c r="F151" s="18">
        <f t="shared" si="18"/>
        <v>0.19999999999993179</v>
      </c>
      <c r="G151" s="19">
        <f t="shared" si="26"/>
        <v>603</v>
      </c>
      <c r="H151" s="26"/>
      <c r="I151" s="64" t="s">
        <v>222</v>
      </c>
      <c r="J151" s="27"/>
      <c r="K151" s="82">
        <v>603.79999999999995</v>
      </c>
      <c r="L151" s="34"/>
      <c r="M151" s="35"/>
    </row>
    <row r="152" spans="1:13" s="25" customFormat="1">
      <c r="A152" s="20">
        <f t="shared" si="16"/>
        <v>137</v>
      </c>
      <c r="B152" s="26" t="s">
        <v>223</v>
      </c>
      <c r="C152" s="39"/>
      <c r="D152" s="33" t="s">
        <v>170</v>
      </c>
      <c r="E152" s="26" t="s">
        <v>221</v>
      </c>
      <c r="F152" s="18">
        <f t="shared" si="18"/>
        <v>0.20000000000004547</v>
      </c>
      <c r="G152" s="19">
        <f t="shared" si="26"/>
        <v>603.20000000000005</v>
      </c>
      <c r="H152" s="26"/>
      <c r="I152" s="64"/>
      <c r="J152" s="27"/>
      <c r="K152" s="82">
        <v>604</v>
      </c>
      <c r="L152" s="34"/>
      <c r="M152" s="35"/>
    </row>
    <row r="153" spans="1:13" s="25" customFormat="1" ht="22.5">
      <c r="A153" s="11">
        <f t="shared" si="16"/>
        <v>138</v>
      </c>
      <c r="B153" s="26" t="s">
        <v>224</v>
      </c>
      <c r="C153" s="55"/>
      <c r="D153" s="33" t="s">
        <v>225</v>
      </c>
      <c r="E153" s="26" t="s">
        <v>228</v>
      </c>
      <c r="F153" s="18">
        <f t="shared" si="18"/>
        <v>0.10000000000002274</v>
      </c>
      <c r="G153" s="19">
        <f t="shared" si="26"/>
        <v>603.30000000000007</v>
      </c>
      <c r="H153" s="26"/>
      <c r="I153" s="33" t="s">
        <v>227</v>
      </c>
      <c r="J153" s="27"/>
      <c r="K153" s="82">
        <v>604.1</v>
      </c>
      <c r="L153" s="34"/>
      <c r="M153" s="35"/>
    </row>
    <row r="154" spans="1:13" ht="57" thickBot="1">
      <c r="A154" s="42">
        <f>A153+1</f>
        <v>139</v>
      </c>
      <c r="B154" s="28" t="s">
        <v>226</v>
      </c>
      <c r="C154" s="43"/>
      <c r="D154" s="28"/>
      <c r="E154" s="28"/>
      <c r="F154" s="29">
        <f>G154-G153</f>
        <v>0.19999999999993179</v>
      </c>
      <c r="G154" s="30">
        <f>K154-0.8</f>
        <v>603.5</v>
      </c>
      <c r="H154" s="28"/>
      <c r="I154" s="57" t="s">
        <v>239</v>
      </c>
      <c r="J154" s="31">
        <f>G154-G134</f>
        <v>51.100000000000023</v>
      </c>
      <c r="K154" s="82">
        <v>604.29999999999995</v>
      </c>
      <c r="L154" s="34"/>
      <c r="M154" s="35"/>
    </row>
    <row r="155" spans="1:13">
      <c r="C155" s="40"/>
      <c r="I155" s="70"/>
      <c r="J155" s="32"/>
      <c r="M155" s="32"/>
    </row>
    <row r="156" spans="1:13">
      <c r="C156" s="40"/>
      <c r="I156" s="70"/>
      <c r="J156" s="32"/>
      <c r="M156" s="32"/>
    </row>
    <row r="157" spans="1:13">
      <c r="C157" s="40"/>
      <c r="I157" s="70"/>
      <c r="J157" s="32"/>
      <c r="M157" s="32"/>
    </row>
    <row r="158" spans="1:13">
      <c r="C158" s="41"/>
    </row>
  </sheetData>
  <phoneticPr fontId="2"/>
  <pageMargins left="0.25" right="0.25" top="0.75" bottom="0.75" header="0.3" footer="0.3"/>
  <pageSetup paperSize="9" scale="81" fitToHeight="0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2014-03-05T16:24:54Z</cp:lastPrinted>
  <dcterms:created xsi:type="dcterms:W3CDTF">2011-02-06T12:06:47Z</dcterms:created>
  <dcterms:modified xsi:type="dcterms:W3CDTF">2014-03-17T17:13:11Z</dcterms:modified>
</cp:coreProperties>
</file>