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ayama\Desktop\業務ファイル一式\パーソナル\527近畿300\キューシート\"/>
    </mc:Choice>
  </mc:AlternateContent>
  <bookViews>
    <workbookView xWindow="0" yWindow="0" windowWidth="17970" windowHeight="5970"/>
  </bookViews>
  <sheets>
    <sheet name="近畿300神戸" sheetId="5" r:id="rId1"/>
  </sheets>
  <definedNames>
    <definedName name="_xlnm.Print_Area" localSheetId="0">近畿300神戸!$A$1:$I$141</definedName>
  </definedNames>
  <calcPr calcId="171027"/>
</workbook>
</file>

<file path=xl/calcChain.xml><?xml version="1.0" encoding="utf-8"?>
<calcChain xmlns="http://schemas.openxmlformats.org/spreadsheetml/2006/main">
  <c r="E59" i="5" l="1"/>
  <c r="A7" i="5" l="1"/>
  <c r="A8" i="5" l="1"/>
  <c r="A9" i="5"/>
  <c r="A10" i="5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6" i="5"/>
  <c r="V45" i="5"/>
  <c r="V44" i="5"/>
  <c r="E45" i="5"/>
  <c r="E46" i="5"/>
  <c r="E47" i="5"/>
  <c r="E48" i="5"/>
  <c r="E49" i="5"/>
  <c r="E43" i="5"/>
  <c r="E42" i="5"/>
  <c r="E41" i="5"/>
  <c r="E44" i="5"/>
  <c r="E50" i="5"/>
  <c r="E51" i="5"/>
  <c r="E52" i="5"/>
  <c r="E53" i="5"/>
  <c r="E54" i="5"/>
  <c r="E55" i="5"/>
  <c r="E56" i="5"/>
  <c r="E57" i="5"/>
  <c r="E58" i="5"/>
  <c r="E60" i="5"/>
  <c r="E61" i="5"/>
  <c r="E62" i="5"/>
  <c r="E63" i="5"/>
  <c r="E64" i="5"/>
  <c r="E65" i="5"/>
  <c r="E66" i="5"/>
  <c r="E67" i="5"/>
  <c r="E68" i="5"/>
  <c r="E69" i="5"/>
  <c r="E70" i="5"/>
  <c r="E71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P46" i="5" l="1"/>
  <c r="P47" i="5"/>
  <c r="P48" i="5"/>
  <c r="P49" i="5"/>
  <c r="P50" i="5"/>
  <c r="P51" i="5"/>
  <c r="P52" i="5"/>
  <c r="P53" i="5"/>
  <c r="P54" i="5"/>
  <c r="P55" i="5"/>
  <c r="P56" i="5"/>
  <c r="P57" i="5"/>
  <c r="P58" i="5"/>
  <c r="P60" i="5"/>
  <c r="P61" i="5"/>
  <c r="P62" i="5"/>
  <c r="P63" i="5"/>
  <c r="P64" i="5"/>
  <c r="P65" i="5"/>
  <c r="P66" i="5"/>
  <c r="P67" i="5"/>
  <c r="P68" i="5"/>
  <c r="P69" i="5"/>
  <c r="P70" i="5"/>
  <c r="P44" i="5"/>
  <c r="E6" i="5" l="1"/>
</calcChain>
</file>

<file path=xl/sharedStrings.xml><?xml version="1.0" encoding="utf-8"?>
<sst xmlns="http://schemas.openxmlformats.org/spreadsheetml/2006/main" count="280" uniqueCount="199">
  <si>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</si>
  <si>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</si>
  <si>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</si>
  <si>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</si>
  <si>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</si>
  <si>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</si>
  <si>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</si>
  <si>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</si>
  <si>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</si>
  <si>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</si>
  <si>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</si>
  <si>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</si>
  <si>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</si>
  <si>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</si>
  <si>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</si>
  <si>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</si>
  <si>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</si>
  <si>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</si>
  <si>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</si>
  <si>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</si>
  <si>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</si>
  <si>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</si>
  <si>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</si>
  <si>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</si>
  <si>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</si>
  <si>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</si>
  <si>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</si>
  <si>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</si>
  <si>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</si>
  <si>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</si>
  <si>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</si>
  <si>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</si>
  <si>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市道</t>
    <rPh sb="0" eb="2">
      <t>シドウ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</si>
  <si>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</si>
  <si>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</si>
  <si>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</si>
  <si>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</si>
  <si>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</si>
  <si>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</si>
  <si>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</si>
  <si>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渚中学校西　S</t>
    <rPh sb="0" eb="1">
      <t>ナギサ</t>
    </rPh>
    <rPh sb="1" eb="4">
      <t>チュウガッコウ</t>
    </rPh>
    <rPh sb="4" eb="5">
      <t>ニシ</t>
    </rPh>
    <phoneticPr fontId="2"/>
  </si>
  <si>
    <t>┤字路</t>
    <phoneticPr fontId="2"/>
  </si>
  <si>
    <t>公園道路</t>
    <rPh sb="0" eb="2">
      <t>コウエン</t>
    </rPh>
    <rPh sb="2" eb="4">
      <t>ドウロ</t>
    </rPh>
    <phoneticPr fontId="2"/>
  </si>
  <si>
    <t>兵庫県立美術館を左手になぎさ公園内に入る</t>
    <rPh sb="0" eb="4">
      <t>ヒョウゴケンリツ</t>
    </rPh>
    <rPh sb="4" eb="7">
      <t>ビジュツカン</t>
    </rPh>
    <rPh sb="8" eb="10">
      <t>ヒダリテ</t>
    </rPh>
    <rPh sb="14" eb="16">
      <t>コウエン</t>
    </rPh>
    <rPh sb="16" eb="17">
      <t>ナイ</t>
    </rPh>
    <rPh sb="18" eb="19">
      <t>ハイ</t>
    </rPh>
    <phoneticPr fontId="2"/>
  </si>
  <si>
    <t>右側</t>
    <rPh sb="0" eb="2">
      <t>ミギガワ</t>
    </rPh>
    <phoneticPr fontId="2"/>
  </si>
  <si>
    <t>道路</t>
    <rPh sb="0" eb="2">
      <t>ドウロ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</si>
  <si>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</si>
  <si>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07:00～07:30</t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</si>
  <si>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</si>
  <si>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お疲れ様でした！！
右手のコンクリート作りの東屋がゴール受付。</t>
    <rPh sb="1" eb="2">
      <t>ツカ</t>
    </rPh>
    <rPh sb="3" eb="4">
      <t>サマ</t>
    </rPh>
    <rPh sb="10" eb="12">
      <t>ミギテ</t>
    </rPh>
    <rPh sb="19" eb="20">
      <t>ヅク</t>
    </rPh>
    <rPh sb="22" eb="24">
      <t>アズマヤ</t>
    </rPh>
    <rPh sb="28" eb="30">
      <t>ウケツケ</t>
    </rPh>
    <phoneticPr fontId="2"/>
  </si>
  <si>
    <t>福井　S</t>
    <rPh sb="0" eb="2">
      <t>フクイ</t>
    </rPh>
    <phoneticPr fontId="2"/>
  </si>
  <si>
    <t>県道20号</t>
    <rPh sb="0" eb="2">
      <t>ケンドウ</t>
    </rPh>
    <rPh sb="4" eb="5">
      <t>ゴウ</t>
    </rPh>
    <phoneticPr fontId="2"/>
  </si>
  <si>
    <t>加古川沿いに出ます。交通量が多いので注意！！</t>
    <rPh sb="0" eb="3">
      <t>カコガワ</t>
    </rPh>
    <rPh sb="3" eb="4">
      <t>ゾ</t>
    </rPh>
    <rPh sb="6" eb="7">
      <t>デ</t>
    </rPh>
    <rPh sb="10" eb="12">
      <t>コウツウ</t>
    </rPh>
    <rPh sb="12" eb="13">
      <t>リョウ</t>
    </rPh>
    <rPh sb="14" eb="15">
      <t>オオ</t>
    </rPh>
    <rPh sb="18" eb="20">
      <t>チュウイ</t>
    </rPh>
    <phoneticPr fontId="2"/>
  </si>
  <si>
    <t>上荘橋東詰S</t>
    <rPh sb="0" eb="4">
      <t>ウエショウバシヒガシ</t>
    </rPh>
    <rPh sb="4" eb="5">
      <t>ヅメ</t>
    </rPh>
    <phoneticPr fontId="2"/>
  </si>
  <si>
    <t>県道18号</t>
    <rPh sb="0" eb="2">
      <t>ケンドウ</t>
    </rPh>
    <rPh sb="4" eb="5">
      <t>ゴウ</t>
    </rPh>
    <phoneticPr fontId="2"/>
  </si>
  <si>
    <t>県道65号～市道～国道372号</t>
    <rPh sb="0" eb="2">
      <t>ケンドウ</t>
    </rPh>
    <rPh sb="4" eb="5">
      <t>ゴウ</t>
    </rPh>
    <rPh sb="6" eb="8">
      <t>シドウ</t>
    </rPh>
    <rPh sb="9" eb="11">
      <t>コクドウ</t>
    </rPh>
    <rPh sb="14" eb="15">
      <t>ゴウ</t>
    </rPh>
    <phoneticPr fontId="2"/>
  </si>
  <si>
    <t>竹の門S</t>
    <rPh sb="0" eb="1">
      <t>タケ</t>
    </rPh>
    <rPh sb="2" eb="3">
      <t>モン</t>
    </rPh>
    <phoneticPr fontId="2"/>
  </si>
  <si>
    <t>橋を右折しひたすら直進。</t>
    <rPh sb="0" eb="1">
      <t>ハシ</t>
    </rPh>
    <rPh sb="2" eb="4">
      <t>ウセツ</t>
    </rPh>
    <rPh sb="9" eb="11">
      <t>チョクシン</t>
    </rPh>
    <phoneticPr fontId="2"/>
  </si>
  <si>
    <t>国道372号</t>
    <rPh sb="0" eb="2">
      <t>コクドウ</t>
    </rPh>
    <rPh sb="5" eb="6">
      <t>ゴウ</t>
    </rPh>
    <phoneticPr fontId="2"/>
  </si>
  <si>
    <t>右折</t>
    <rPh sb="0" eb="2">
      <t>ウセツ</t>
    </rPh>
    <phoneticPr fontId="2"/>
  </si>
  <si>
    <t>壱丁町S</t>
    <rPh sb="0" eb="1">
      <t>イチ</t>
    </rPh>
    <rPh sb="1" eb="2">
      <t>チョウ</t>
    </rPh>
    <rPh sb="2" eb="3">
      <t>マチ</t>
    </rPh>
    <phoneticPr fontId="2"/>
  </si>
  <si>
    <t>国道29号</t>
    <rPh sb="0" eb="2">
      <t>コクドウ</t>
    </rPh>
    <rPh sb="4" eb="5">
      <t>ゴウ</t>
    </rPh>
    <phoneticPr fontId="2"/>
  </si>
  <si>
    <t>県道6号</t>
    <rPh sb="0" eb="2">
      <t>ケンドウ</t>
    </rPh>
    <rPh sb="3" eb="4">
      <t>ゴウ</t>
    </rPh>
    <phoneticPr fontId="2"/>
  </si>
  <si>
    <t>安積橋 S</t>
    <rPh sb="0" eb="1">
      <t>ヤス</t>
    </rPh>
    <rPh sb="1" eb="2">
      <t>ツミ</t>
    </rPh>
    <rPh sb="2" eb="3">
      <t>ハシ</t>
    </rPh>
    <phoneticPr fontId="2"/>
  </si>
  <si>
    <t>左側。レシート取得</t>
    <rPh sb="0" eb="2">
      <t>ヒダリガワ</t>
    </rPh>
    <rPh sb="7" eb="9">
      <t>シュトク</t>
    </rPh>
    <phoneticPr fontId="2"/>
  </si>
  <si>
    <t>県道39号</t>
    <rPh sb="0" eb="2">
      <t>ケンドウ</t>
    </rPh>
    <rPh sb="4" eb="5">
      <t>ゴウ</t>
    </rPh>
    <phoneticPr fontId="2"/>
  </si>
  <si>
    <t>直進しないこと！！！</t>
    <rPh sb="0" eb="2">
      <t>チョクシン</t>
    </rPh>
    <phoneticPr fontId="2"/>
  </si>
  <si>
    <t>ト字路</t>
    <rPh sb="1" eb="3">
      <t>ジロ</t>
    </rPh>
    <phoneticPr fontId="1"/>
  </si>
  <si>
    <t>（通過チェック・フォトコントロール）②
砥峰高原</t>
    <rPh sb="1" eb="3">
      <t>ツウカ</t>
    </rPh>
    <rPh sb="20" eb="21">
      <t>トギ</t>
    </rPh>
    <rPh sb="21" eb="22">
      <t>ミネ</t>
    </rPh>
    <rPh sb="22" eb="24">
      <t>コウゲン</t>
    </rPh>
    <phoneticPr fontId="2"/>
  </si>
  <si>
    <t>ト字路</t>
    <rPh sb="1" eb="2">
      <t>ジ</t>
    </rPh>
    <rPh sb="2" eb="3">
      <t>ロ</t>
    </rPh>
    <phoneticPr fontId="2"/>
  </si>
  <si>
    <t>林道</t>
    <rPh sb="0" eb="2">
      <t>リンドウ</t>
    </rPh>
    <phoneticPr fontId="2"/>
  </si>
  <si>
    <t>林道に入り、峰山高原方面へ</t>
    <rPh sb="0" eb="2">
      <t>リンドウ</t>
    </rPh>
    <rPh sb="3" eb="4">
      <t>ハイ</t>
    </rPh>
    <rPh sb="6" eb="8">
      <t>ミネヤマ</t>
    </rPh>
    <rPh sb="8" eb="10">
      <t>コウゲン</t>
    </rPh>
    <rPh sb="10" eb="12">
      <t>ホウメン</t>
    </rPh>
    <phoneticPr fontId="2"/>
  </si>
  <si>
    <t>（通過チェック・フォトコントロール）③
峰山高原　女神像</t>
    <rPh sb="1" eb="3">
      <t>ツウカ</t>
    </rPh>
    <rPh sb="20" eb="22">
      <t>ミネヤマ</t>
    </rPh>
    <rPh sb="22" eb="24">
      <t>コウゲン</t>
    </rPh>
    <rPh sb="25" eb="28">
      <t>メガミゾウ</t>
    </rPh>
    <phoneticPr fontId="2"/>
  </si>
  <si>
    <t>市道</t>
    <rPh sb="0" eb="2">
      <t>シドウ</t>
    </rPh>
    <phoneticPr fontId="2"/>
  </si>
  <si>
    <t>来た道戻り
そのまま直進</t>
    <rPh sb="0" eb="1">
      <t>キ</t>
    </rPh>
    <rPh sb="2" eb="3">
      <t>ミチ</t>
    </rPh>
    <rPh sb="3" eb="4">
      <t>モド</t>
    </rPh>
    <rPh sb="10" eb="12">
      <t>チョクシン</t>
    </rPh>
    <phoneticPr fontId="2"/>
  </si>
  <si>
    <t>県道8号</t>
    <rPh sb="0" eb="2">
      <t>ケンドウ</t>
    </rPh>
    <rPh sb="3" eb="4">
      <t>ゴウ</t>
    </rPh>
    <phoneticPr fontId="2"/>
  </si>
  <si>
    <t>新寺前橋西詰　S</t>
    <rPh sb="0" eb="1">
      <t>シン</t>
    </rPh>
    <rPh sb="1" eb="3">
      <t>テラマエ</t>
    </rPh>
    <rPh sb="3" eb="4">
      <t>バシ</t>
    </rPh>
    <rPh sb="4" eb="5">
      <t>ニシ</t>
    </rPh>
    <rPh sb="5" eb="6">
      <t>ツ</t>
    </rPh>
    <phoneticPr fontId="2"/>
  </si>
  <si>
    <t>女神像をバックに写真撮影。来た道戻ってそのまま直進して下ります。下り区間は九十九折なので注意して下ること！！</t>
    <rPh sb="0" eb="3">
      <t>メガミゾウ</t>
    </rPh>
    <rPh sb="8" eb="10">
      <t>シャシン</t>
    </rPh>
    <rPh sb="10" eb="12">
      <t>サツエイ</t>
    </rPh>
    <rPh sb="13" eb="14">
      <t>キ</t>
    </rPh>
    <rPh sb="15" eb="16">
      <t>ミチ</t>
    </rPh>
    <rPh sb="16" eb="17">
      <t>モド</t>
    </rPh>
    <rPh sb="23" eb="25">
      <t>チョクシン</t>
    </rPh>
    <rPh sb="27" eb="28">
      <t>クダ</t>
    </rPh>
    <rPh sb="32" eb="33">
      <t>クダ</t>
    </rPh>
    <rPh sb="34" eb="36">
      <t>クカン</t>
    </rPh>
    <rPh sb="37" eb="40">
      <t>ツヅラ</t>
    </rPh>
    <rPh sb="40" eb="41">
      <t>オリ</t>
    </rPh>
    <rPh sb="44" eb="46">
      <t>チュウイ</t>
    </rPh>
    <rPh sb="48" eb="49">
      <t>クダ</t>
    </rPh>
    <phoneticPr fontId="2"/>
  </si>
  <si>
    <t>左折して下ること。しばらく激下りなので気をつけること</t>
    <rPh sb="0" eb="2">
      <t>サセツ</t>
    </rPh>
    <rPh sb="4" eb="5">
      <t>クダ</t>
    </rPh>
    <rPh sb="13" eb="14">
      <t>ゲキ</t>
    </rPh>
    <rPh sb="14" eb="15">
      <t>クダ</t>
    </rPh>
    <rPh sb="19" eb="20">
      <t>キ</t>
    </rPh>
    <phoneticPr fontId="2"/>
  </si>
  <si>
    <t>県道404号→県道39号</t>
    <rPh sb="0" eb="2">
      <t>ケンドウ</t>
    </rPh>
    <rPh sb="5" eb="6">
      <t>ゴウ</t>
    </rPh>
    <rPh sb="7" eb="9">
      <t>ケンドウ</t>
    </rPh>
    <rPh sb="11" eb="12">
      <t>ゴウ</t>
    </rPh>
    <phoneticPr fontId="2"/>
  </si>
  <si>
    <t>左折後、播但線沿いをひたすら北上</t>
    <rPh sb="0" eb="2">
      <t>サセツ</t>
    </rPh>
    <rPh sb="2" eb="3">
      <t>ゴ</t>
    </rPh>
    <rPh sb="4" eb="7">
      <t>バンタンセン</t>
    </rPh>
    <rPh sb="7" eb="8">
      <t>ゾ</t>
    </rPh>
    <rPh sb="14" eb="16">
      <t>ホクジョウ</t>
    </rPh>
    <phoneticPr fontId="2"/>
  </si>
  <si>
    <t>生野S</t>
    <rPh sb="0" eb="2">
      <t>イクノ</t>
    </rPh>
    <phoneticPr fontId="2"/>
  </si>
  <si>
    <t>国道312号</t>
    <rPh sb="0" eb="2">
      <t>コクドウ</t>
    </rPh>
    <rPh sb="5" eb="6">
      <t>ゴウ</t>
    </rPh>
    <phoneticPr fontId="2"/>
  </si>
  <si>
    <t>生野の街中へ</t>
    <rPh sb="0" eb="2">
      <t>イクノ</t>
    </rPh>
    <rPh sb="3" eb="5">
      <t>マチナカ</t>
    </rPh>
    <phoneticPr fontId="2"/>
  </si>
  <si>
    <t>町道</t>
    <rPh sb="0" eb="1">
      <t>マチ</t>
    </rPh>
    <rPh sb="1" eb="2">
      <t>ミチ</t>
    </rPh>
    <phoneticPr fontId="2"/>
  </si>
  <si>
    <t>T字路</t>
    <rPh sb="1" eb="2">
      <t>ジ</t>
    </rPh>
    <rPh sb="2" eb="3">
      <t>ロ</t>
    </rPh>
    <phoneticPr fontId="2"/>
  </si>
  <si>
    <t>町道→国道429号</t>
    <rPh sb="0" eb="1">
      <t>マチ</t>
    </rPh>
    <rPh sb="1" eb="2">
      <t>ミチ</t>
    </rPh>
    <rPh sb="3" eb="5">
      <t>コクドウ</t>
    </rPh>
    <rPh sb="8" eb="9">
      <t>ゴウ</t>
    </rPh>
    <phoneticPr fontId="2"/>
  </si>
  <si>
    <t>国道427号</t>
    <rPh sb="0" eb="2">
      <t>コクドウ</t>
    </rPh>
    <rPh sb="5" eb="6">
      <t>ゴウ</t>
    </rPh>
    <phoneticPr fontId="2"/>
  </si>
  <si>
    <t>国道427号へ。</t>
    <rPh sb="0" eb="2">
      <t>コクドウ</t>
    </rPh>
    <rPh sb="5" eb="6">
      <t>ゴウ</t>
    </rPh>
    <phoneticPr fontId="2"/>
  </si>
  <si>
    <t>県道7号</t>
    <rPh sb="0" eb="2">
      <t>ケンドウ</t>
    </rPh>
    <rPh sb="3" eb="4">
      <t>ゴウ</t>
    </rPh>
    <phoneticPr fontId="2"/>
  </si>
  <si>
    <t>柏原北　S</t>
    <rPh sb="0" eb="2">
      <t>カイバラ</t>
    </rPh>
    <rPh sb="2" eb="3">
      <t>キタ</t>
    </rPh>
    <phoneticPr fontId="2"/>
  </si>
  <si>
    <t>県道176号</t>
    <rPh sb="0" eb="2">
      <t>ケンドウ</t>
    </rPh>
    <rPh sb="5" eb="6">
      <t>ゴウ</t>
    </rPh>
    <phoneticPr fontId="2"/>
  </si>
  <si>
    <t>味間新　S</t>
    <rPh sb="0" eb="1">
      <t>アジ</t>
    </rPh>
    <rPh sb="1" eb="2">
      <t>アイダ</t>
    </rPh>
    <rPh sb="2" eb="3">
      <t>シン</t>
    </rPh>
    <phoneticPr fontId="2"/>
  </si>
  <si>
    <t>県道49号</t>
    <rPh sb="0" eb="2">
      <t>ケンドウ</t>
    </rPh>
    <rPh sb="4" eb="5">
      <t>ゴウ</t>
    </rPh>
    <phoneticPr fontId="2"/>
  </si>
  <si>
    <t>三輪　S</t>
    <rPh sb="0" eb="2">
      <t>ミワ</t>
    </rPh>
    <phoneticPr fontId="2"/>
  </si>
  <si>
    <t>国道176号</t>
    <rPh sb="0" eb="2">
      <t>コクドウ</t>
    </rPh>
    <rPh sb="5" eb="6">
      <t>ゴウ</t>
    </rPh>
    <phoneticPr fontId="2"/>
  </si>
  <si>
    <t>新明治橋　S</t>
    <rPh sb="0" eb="1">
      <t>アタラ</t>
    </rPh>
    <rPh sb="1" eb="3">
      <t>メイジ</t>
    </rPh>
    <rPh sb="3" eb="4">
      <t>ハシ</t>
    </rPh>
    <phoneticPr fontId="2"/>
  </si>
  <si>
    <t>県道82号</t>
    <rPh sb="0" eb="2">
      <t>ケンドウ</t>
    </rPh>
    <rPh sb="4" eb="5">
      <t>ゴウ</t>
    </rPh>
    <phoneticPr fontId="2"/>
  </si>
  <si>
    <t>松栄橋　S</t>
    <rPh sb="0" eb="1">
      <t>マツ</t>
    </rPh>
    <rPh sb="1" eb="2">
      <t>サカ</t>
    </rPh>
    <rPh sb="2" eb="3">
      <t>ハシ</t>
    </rPh>
    <phoneticPr fontId="2"/>
  </si>
  <si>
    <t>県道51号</t>
    <rPh sb="0" eb="2">
      <t>ケンドウ</t>
    </rPh>
    <rPh sb="4" eb="5">
      <t>ゴウ</t>
    </rPh>
    <phoneticPr fontId="2"/>
  </si>
  <si>
    <t>船坂小学校前</t>
    <rPh sb="0" eb="2">
      <t>フナサカ</t>
    </rPh>
    <rPh sb="2" eb="5">
      <t>ショウガッコウ</t>
    </rPh>
    <rPh sb="5" eb="6">
      <t>マエ</t>
    </rPh>
    <phoneticPr fontId="2"/>
  </si>
  <si>
    <t>国道2号線</t>
    <rPh sb="0" eb="2">
      <t>コクドウ</t>
    </rPh>
    <rPh sb="3" eb="5">
      <t>ゴウセン</t>
    </rPh>
    <phoneticPr fontId="2"/>
  </si>
  <si>
    <t>神楽町　S</t>
    <rPh sb="0" eb="2">
      <t>カグラ</t>
    </rPh>
    <rPh sb="2" eb="3">
      <t>マチ</t>
    </rPh>
    <phoneticPr fontId="2"/>
  </si>
  <si>
    <t>2号線なので、無理せず安全に走ってください。</t>
    <rPh sb="1" eb="3">
      <t>ゴウセン</t>
    </rPh>
    <rPh sb="7" eb="9">
      <t>ムリ</t>
    </rPh>
    <rPh sb="11" eb="13">
      <t>アンゼン</t>
    </rPh>
    <rPh sb="14" eb="15">
      <t>ハシ</t>
    </rPh>
    <phoneticPr fontId="2"/>
  </si>
  <si>
    <t>小枕　S</t>
    <rPh sb="0" eb="1">
      <t>チイ</t>
    </rPh>
    <rPh sb="1" eb="2">
      <t>マクラ</t>
    </rPh>
    <phoneticPr fontId="2"/>
  </si>
  <si>
    <t>（通過チェック・フォトコントロール）④
永澤寺</t>
    <rPh sb="1" eb="3">
      <t>ツウカ</t>
    </rPh>
    <rPh sb="20" eb="21">
      <t>ナガ</t>
    </rPh>
    <rPh sb="21" eb="22">
      <t>サワ</t>
    </rPh>
    <rPh sb="22" eb="23">
      <t>テラ</t>
    </rPh>
    <phoneticPr fontId="2"/>
  </si>
  <si>
    <t>下り坂を右折なので気をつけること！！ここから通称ハニー坂。
斜度のきついアップダウンが続きます。九十九折のくだりは気をつけること！！</t>
    <rPh sb="0" eb="1">
      <t>クダ</t>
    </rPh>
    <rPh sb="2" eb="3">
      <t>ザカ</t>
    </rPh>
    <rPh sb="4" eb="6">
      <t>ウセツ</t>
    </rPh>
    <rPh sb="9" eb="10">
      <t>キ</t>
    </rPh>
    <rPh sb="22" eb="24">
      <t>ツウショウ</t>
    </rPh>
    <rPh sb="27" eb="28">
      <t>サカ</t>
    </rPh>
    <rPh sb="30" eb="32">
      <t>シャド</t>
    </rPh>
    <rPh sb="43" eb="44">
      <t>ツヅ</t>
    </rPh>
    <rPh sb="48" eb="51">
      <t>ツヅラ</t>
    </rPh>
    <rPh sb="51" eb="52">
      <t>オリ</t>
    </rPh>
    <rPh sb="57" eb="58">
      <t>キ</t>
    </rPh>
    <phoneticPr fontId="2"/>
  </si>
  <si>
    <t>BRM527近畿300神戸　山と渓谷</t>
    <rPh sb="6" eb="8">
      <t>キンキ</t>
    </rPh>
    <rPh sb="11" eb="13">
      <t>コウベ</t>
    </rPh>
    <rPh sb="14" eb="15">
      <t>ヤマ</t>
    </rPh>
    <rPh sb="16" eb="18">
      <t>ケイコク</t>
    </rPh>
    <phoneticPr fontId="2"/>
  </si>
  <si>
    <t>神電恵比寿駅前　S</t>
    <rPh sb="0" eb="1">
      <t>カミ</t>
    </rPh>
    <rPh sb="1" eb="2">
      <t>デン</t>
    </rPh>
    <rPh sb="2" eb="5">
      <t>エビス</t>
    </rPh>
    <rPh sb="5" eb="7">
      <t>エキマエ</t>
    </rPh>
    <phoneticPr fontId="2"/>
  </si>
  <si>
    <t>右折</t>
    <rPh sb="0" eb="2">
      <t>ウセツ</t>
    </rPh>
    <phoneticPr fontId="2"/>
  </si>
  <si>
    <t>県道38号</t>
    <rPh sb="0" eb="2">
      <t>ケンドウ</t>
    </rPh>
    <rPh sb="4" eb="5">
      <t>ゴウ</t>
    </rPh>
    <phoneticPr fontId="2"/>
  </si>
  <si>
    <t>県道38号</t>
    <rPh sb="0" eb="2">
      <t>ケンドウ</t>
    </rPh>
    <rPh sb="4" eb="5">
      <t>ゴウ</t>
    </rPh>
    <phoneticPr fontId="2"/>
  </si>
  <si>
    <t>変則五差路につき注意。少し先の左側にマックスバリューが見えます。</t>
    <rPh sb="0" eb="2">
      <t>ヘンソク</t>
    </rPh>
    <rPh sb="2" eb="3">
      <t>ゴ</t>
    </rPh>
    <rPh sb="3" eb="4">
      <t>サ</t>
    </rPh>
    <rPh sb="4" eb="5">
      <t>ロ</t>
    </rPh>
    <rPh sb="8" eb="10">
      <t>チュウイ</t>
    </rPh>
    <rPh sb="11" eb="12">
      <t>スコ</t>
    </rPh>
    <rPh sb="13" eb="14">
      <t>サキ</t>
    </rPh>
    <rPh sb="15" eb="17">
      <t>ヒダリガワ</t>
    </rPh>
    <rPh sb="27" eb="28">
      <t>ミ</t>
    </rPh>
    <phoneticPr fontId="2"/>
  </si>
  <si>
    <t>長池東S</t>
    <rPh sb="0" eb="2">
      <t>ナガイケ</t>
    </rPh>
    <rPh sb="2" eb="3">
      <t>ヒガシ</t>
    </rPh>
    <phoneticPr fontId="2"/>
  </si>
  <si>
    <t>PC2 ローソン生野インター店</t>
    <rPh sb="8" eb="10">
      <t>イクノ</t>
    </rPh>
    <rPh sb="14" eb="15">
      <t>ミセ</t>
    </rPh>
    <phoneticPr fontId="2"/>
  </si>
  <si>
    <t>PC3 ローソン青垣町小倉店</t>
    <rPh sb="8" eb="10">
      <t>アオガキ</t>
    </rPh>
    <rPh sb="10" eb="11">
      <t>マチ</t>
    </rPh>
    <rPh sb="11" eb="13">
      <t>オグラ</t>
    </rPh>
    <rPh sb="13" eb="14">
      <t>ミセ</t>
    </rPh>
    <phoneticPr fontId="2"/>
  </si>
  <si>
    <t>糯ケ坪　Ｓ</t>
    <phoneticPr fontId="2"/>
  </si>
  <si>
    <t>県道94号→県道306号</t>
    <rPh sb="0" eb="2">
      <t>ケンドウ</t>
    </rPh>
    <rPh sb="4" eb="5">
      <t>ゴウ</t>
    </rPh>
    <rPh sb="6" eb="8">
      <t>ケンドウ</t>
    </rPh>
    <rPh sb="11" eb="12">
      <t>ゴウ</t>
    </rPh>
    <phoneticPr fontId="2"/>
  </si>
  <si>
    <t>県道77号</t>
    <rPh sb="4" eb="5">
      <t>ゴウ</t>
    </rPh>
    <phoneticPr fontId="2"/>
  </si>
  <si>
    <t>PCのローソンは右側、レシート取得。右折する。</t>
    <rPh sb="8" eb="10">
      <t>ミギガワ</t>
    </rPh>
    <rPh sb="15" eb="17">
      <t>シュトク</t>
    </rPh>
    <rPh sb="18" eb="20">
      <t>ウセツ</t>
    </rPh>
    <phoneticPr fontId="2"/>
  </si>
  <si>
    <t>ト字路</t>
    <rPh sb="1" eb="2">
      <t>ジ</t>
    </rPh>
    <rPh sb="2" eb="3">
      <t>ロ</t>
    </rPh>
    <phoneticPr fontId="2"/>
  </si>
  <si>
    <t>志手原　S</t>
    <rPh sb="0" eb="1">
      <t>ココロザシ</t>
    </rPh>
    <rPh sb="1" eb="2">
      <t>テ</t>
    </rPh>
    <rPh sb="2" eb="3">
      <t>ハラ</t>
    </rPh>
    <phoneticPr fontId="2"/>
  </si>
  <si>
    <t>県道37号</t>
    <rPh sb="0" eb="2">
      <t>ケンドウ</t>
    </rPh>
    <rPh sb="4" eb="5">
      <t>ゴウ</t>
    </rPh>
    <phoneticPr fontId="2"/>
  </si>
  <si>
    <t>ここから交通量が多いので気をつけること</t>
    <rPh sb="4" eb="6">
      <t>コウツウ</t>
    </rPh>
    <rPh sb="6" eb="7">
      <t>リョウ</t>
    </rPh>
    <rPh sb="8" eb="9">
      <t>オオ</t>
    </rPh>
    <rPh sb="12" eb="13">
      <t>キ</t>
    </rPh>
    <phoneticPr fontId="2"/>
  </si>
  <si>
    <t>Ｔ字路　S</t>
    <rPh sb="1" eb="2">
      <t>ジ</t>
    </rPh>
    <rPh sb="2" eb="3">
      <t>ロ</t>
    </rPh>
    <phoneticPr fontId="2"/>
  </si>
  <si>
    <t>県道16号</t>
    <rPh sb="0" eb="2">
      <t>ケンドウ</t>
    </rPh>
    <rPh sb="4" eb="5">
      <t>ゴウ</t>
    </rPh>
    <phoneticPr fontId="2"/>
  </si>
  <si>
    <t>盤滝トンネル東　Ｓ</t>
    <rPh sb="0" eb="1">
      <t>バン</t>
    </rPh>
    <rPh sb="1" eb="2">
      <t>タキ</t>
    </rPh>
    <rPh sb="6" eb="7">
      <t>ヒガシ</t>
    </rPh>
    <phoneticPr fontId="2"/>
  </si>
  <si>
    <t>交通量多いので注意</t>
    <rPh sb="0" eb="2">
      <t>コウツウ</t>
    </rPh>
    <rPh sb="2" eb="3">
      <t>リョウ</t>
    </rPh>
    <rPh sb="3" eb="4">
      <t>オオ</t>
    </rPh>
    <rPh sb="7" eb="9">
      <t>チュウイ</t>
    </rPh>
    <phoneticPr fontId="2"/>
  </si>
  <si>
    <t>県道82号</t>
    <rPh sb="0" eb="2">
      <t>ケンドウ</t>
    </rPh>
    <rPh sb="4" eb="5">
      <t>ゴウ</t>
    </rPh>
    <phoneticPr fontId="2"/>
  </si>
  <si>
    <t>大石川　Ｓ</t>
    <rPh sb="0" eb="2">
      <t>オオイシ</t>
    </rPh>
    <rPh sb="2" eb="3">
      <t>ガワ</t>
    </rPh>
    <phoneticPr fontId="2"/>
  </si>
  <si>
    <t>十字路　Ｓ</t>
    <rPh sb="0" eb="3">
      <t>ジュウジロ</t>
    </rPh>
    <phoneticPr fontId="1"/>
  </si>
  <si>
    <t>市道</t>
    <rPh sb="0" eb="2">
      <t>シドウ</t>
    </rPh>
    <phoneticPr fontId="2"/>
  </si>
  <si>
    <t>高架をくぐります</t>
    <rPh sb="0" eb="2">
      <t>コウカ</t>
    </rPh>
    <phoneticPr fontId="2"/>
  </si>
  <si>
    <t>右折すると左手にポプラ。港湾系の道なので気をつけて！！！</t>
    <rPh sb="0" eb="2">
      <t>ウセツ</t>
    </rPh>
    <rPh sb="5" eb="7">
      <t>ヒダリテ</t>
    </rPh>
    <rPh sb="12" eb="14">
      <t>コウワン</t>
    </rPh>
    <rPh sb="14" eb="15">
      <t>ケイ</t>
    </rPh>
    <rPh sb="16" eb="17">
      <t>ミチ</t>
    </rPh>
    <rPh sb="20" eb="21">
      <t>キ</t>
    </rPh>
    <phoneticPr fontId="2"/>
  </si>
  <si>
    <t>突き当たりを右折し、左手に海を見ながら進む</t>
    <rPh sb="0" eb="1">
      <t>ツ</t>
    </rPh>
    <rPh sb="2" eb="3">
      <t>ア</t>
    </rPh>
    <rPh sb="6" eb="8">
      <t>ウセツ</t>
    </rPh>
    <rPh sb="10" eb="12">
      <t>ヒダリテ</t>
    </rPh>
    <rPh sb="13" eb="14">
      <t>ウミ</t>
    </rPh>
    <rPh sb="15" eb="16">
      <t>ミ</t>
    </rPh>
    <rPh sb="19" eb="20">
      <t>スス</t>
    </rPh>
    <phoneticPr fontId="2"/>
  </si>
  <si>
    <t>右折後、姫路城を通過。交通量や観光客が多いので注意。</t>
    <rPh sb="0" eb="2">
      <t>ウセツ</t>
    </rPh>
    <rPh sb="2" eb="3">
      <t>ゴ</t>
    </rPh>
    <rPh sb="4" eb="7">
      <t>ヒメジジョウ</t>
    </rPh>
    <rPh sb="8" eb="10">
      <t>ツウカ</t>
    </rPh>
    <rPh sb="11" eb="13">
      <t>コウツウ</t>
    </rPh>
    <rPh sb="13" eb="14">
      <t>リョウ</t>
    </rPh>
    <rPh sb="15" eb="18">
      <t>カンコウキャク</t>
    </rPh>
    <rPh sb="19" eb="20">
      <t>オオ</t>
    </rPh>
    <rPh sb="23" eb="25">
      <t>チュウイ</t>
    </rPh>
    <phoneticPr fontId="2"/>
  </si>
  <si>
    <t>ここからひたすら直進です。</t>
    <rPh sb="8" eb="10">
      <t>チョクシン</t>
    </rPh>
    <phoneticPr fontId="2"/>
  </si>
  <si>
    <t>鐘ヶ坂トンネルは右側を渡ること。</t>
    <rPh sb="0" eb="1">
      <t>カネ</t>
    </rPh>
    <rPh sb="2" eb="3">
      <t>サカ</t>
    </rPh>
    <rPh sb="8" eb="10">
      <t>ミギガワ</t>
    </rPh>
    <rPh sb="11" eb="12">
      <t>ワタ</t>
    </rPh>
    <phoneticPr fontId="2"/>
  </si>
  <si>
    <t>ここから上り区間。後半は結構きついです。</t>
    <rPh sb="4" eb="5">
      <t>ノボ</t>
    </rPh>
    <rPh sb="6" eb="8">
      <t>クカン</t>
    </rPh>
    <rPh sb="9" eb="11">
      <t>コウハン</t>
    </rPh>
    <rPh sb="12" eb="14">
      <t>ケッコウ</t>
    </rPh>
    <phoneticPr fontId="2"/>
  </si>
  <si>
    <t>福知渓谷へ。「山と渓谷」第一ステージスタート！！
上って4キロぐらいのところに「文殊の水」という無料の水があります。</t>
    <rPh sb="0" eb="2">
      <t>フクチ</t>
    </rPh>
    <rPh sb="2" eb="4">
      <t>ケイコク</t>
    </rPh>
    <rPh sb="7" eb="8">
      <t>ヤマ</t>
    </rPh>
    <rPh sb="9" eb="11">
      <t>ケイコク</t>
    </rPh>
    <rPh sb="12" eb="14">
      <t>ダイイチ</t>
    </rPh>
    <rPh sb="25" eb="26">
      <t>ノボ</t>
    </rPh>
    <rPh sb="40" eb="42">
      <t>モンジュ</t>
    </rPh>
    <rPh sb="43" eb="44">
      <t>ミズ</t>
    </rPh>
    <rPh sb="48" eb="50">
      <t>ムリョウ</t>
    </rPh>
    <rPh sb="51" eb="52">
      <t>ミズ</t>
    </rPh>
    <phoneticPr fontId="2"/>
  </si>
  <si>
    <t>（集合・ゴール地点）</t>
    <rPh sb="1" eb="3">
      <t>シュウゴウ</t>
    </rPh>
    <rPh sb="7" eb="9">
      <t>チテン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</si>
  <si>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</si>
  <si>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</si>
  <si>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</si>
  <si>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集合・ゴールエリアの写真を掲載します。</t>
    <rPh sb="0" eb="2">
      <t>シュウゴウ</t>
    </rPh>
    <rPh sb="10" eb="12">
      <t>シャシン</t>
    </rPh>
    <rPh sb="13" eb="15">
      <t>ケイサイ</t>
    </rPh>
    <phoneticPr fontId="2"/>
  </si>
  <si>
    <t>（通過チェック・フォトコントロール）②砥峰高原</t>
    <rPh sb="19" eb="20">
      <t>トギ</t>
    </rPh>
    <rPh sb="20" eb="21">
      <t>ミネ</t>
    </rPh>
    <rPh sb="21" eb="23">
      <t>コウゲン</t>
    </rPh>
    <phoneticPr fontId="2"/>
  </si>
  <si>
    <t>（通過チェック・フォトコントロール）③峰山高原</t>
    <rPh sb="19" eb="21">
      <t>ミネヤマ</t>
    </rPh>
    <rPh sb="21" eb="23">
      <t>コウゲン</t>
    </rPh>
    <phoneticPr fontId="2"/>
  </si>
  <si>
    <t>大河ドラマロケ地看板をバックに写真を撮ること</t>
    <rPh sb="0" eb="2">
      <t>タイガ</t>
    </rPh>
    <rPh sb="7" eb="8">
      <t>チ</t>
    </rPh>
    <rPh sb="8" eb="10">
      <t>カンバン</t>
    </rPh>
    <rPh sb="15" eb="17">
      <t>シャシン</t>
    </rPh>
    <rPh sb="18" eb="19">
      <t>ト</t>
    </rPh>
    <phoneticPr fontId="2"/>
  </si>
  <si>
    <t>謎の女神像をバックに写真を撮ること</t>
    <rPh sb="0" eb="1">
      <t>ナゾ</t>
    </rPh>
    <rPh sb="2" eb="5">
      <t>メガミゾウ</t>
    </rPh>
    <rPh sb="10" eb="12">
      <t>シャシン</t>
    </rPh>
    <rPh sb="13" eb="14">
      <t>ト</t>
    </rPh>
    <phoneticPr fontId="2"/>
  </si>
  <si>
    <t>（通過チェック・フォトコントロール）④永澤寺</t>
    <rPh sb="19" eb="20">
      <t>ナガ</t>
    </rPh>
    <rPh sb="20" eb="21">
      <t>サワ</t>
    </rPh>
    <rPh sb="21" eb="22">
      <t>テラ</t>
    </rPh>
    <phoneticPr fontId="2"/>
  </si>
  <si>
    <t>公園道路に入る道がわかりにくいので写真掲載します。</t>
    <rPh sb="0" eb="2">
      <t>コウエン</t>
    </rPh>
    <rPh sb="2" eb="4">
      <t>ドウロ</t>
    </rPh>
    <rPh sb="5" eb="6">
      <t>ハイ</t>
    </rPh>
    <rPh sb="7" eb="8">
      <t>ミチ</t>
    </rPh>
    <rPh sb="17" eb="19">
      <t>シャシン</t>
    </rPh>
    <rPh sb="19" eb="21">
      <t>ケイサイ</t>
    </rPh>
    <phoneticPr fontId="2"/>
  </si>
  <si>
    <t>花しょうぶ園の看板をバックに写真を撮ること</t>
    <rPh sb="0" eb="1">
      <t>ハナ</t>
    </rPh>
    <rPh sb="5" eb="6">
      <t>エン</t>
    </rPh>
    <rPh sb="7" eb="9">
      <t>カンバン</t>
    </rPh>
    <rPh sb="14" eb="16">
      <t>シャシン</t>
    </rPh>
    <rPh sb="17" eb="18">
      <t>ト</t>
    </rPh>
    <phoneticPr fontId="2"/>
  </si>
  <si>
    <t>右側の「花しょうぶ園」の看板を撮影すること</t>
    <rPh sb="0" eb="2">
      <t>ミギガワ</t>
    </rPh>
    <rPh sb="4" eb="5">
      <t>ハナ</t>
    </rPh>
    <rPh sb="9" eb="10">
      <t>エン</t>
    </rPh>
    <rPh sb="12" eb="14">
      <t>カンバン</t>
    </rPh>
    <rPh sb="15" eb="17">
      <t>サツエイ</t>
    </rPh>
    <phoneticPr fontId="2"/>
  </si>
  <si>
    <t>左側。レシート取得。</t>
    <rPh sb="0" eb="2">
      <t>ヒダリガワ</t>
    </rPh>
    <rPh sb="7" eb="9">
      <t>シュトク</t>
    </rPh>
    <phoneticPr fontId="2"/>
  </si>
  <si>
    <t>右側。レシートをもらう。レシート取得後は左に曲がること</t>
    <rPh sb="0" eb="2">
      <t>ミギガワ</t>
    </rPh>
    <rPh sb="16" eb="18">
      <t>シュトク</t>
    </rPh>
    <rPh sb="18" eb="19">
      <t>ゴ</t>
    </rPh>
    <rPh sb="20" eb="21">
      <t>ヒダリ</t>
    </rPh>
    <rPh sb="22" eb="23">
      <t>マ</t>
    </rPh>
    <phoneticPr fontId="2"/>
  </si>
  <si>
    <t>07:30～08:00</t>
    <phoneticPr fontId="2"/>
  </si>
  <si>
    <t>10.41～14：42</t>
    <phoneticPr fontId="2"/>
  </si>
  <si>
    <t>12:21～18：30</t>
    <phoneticPr fontId="2"/>
  </si>
  <si>
    <t>13：16～20:34</t>
    <phoneticPr fontId="2"/>
  </si>
  <si>
    <t>11:51～18：00</t>
    <phoneticPr fontId="2"/>
  </si>
  <si>
    <t>14：27～23：06</t>
    <phoneticPr fontId="2"/>
  </si>
  <si>
    <t>15:44～01:50</t>
    <phoneticPr fontId="2"/>
  </si>
  <si>
    <t>16:30～03：30</t>
    <phoneticPr fontId="2"/>
  </si>
  <si>
    <t>PC１　ローソン　宍粟一宮店</t>
    <phoneticPr fontId="2"/>
  </si>
  <si>
    <t>10.11～14：12</t>
    <phoneticPr fontId="2"/>
  </si>
  <si>
    <t>12:46～20:04</t>
    <phoneticPr fontId="2"/>
  </si>
  <si>
    <t>13：57～22：36</t>
    <phoneticPr fontId="2"/>
  </si>
  <si>
    <t>PC4 ローソン篠山八上下店</t>
    <phoneticPr fontId="2"/>
  </si>
  <si>
    <t>PC5 セブンイレブン西宮船坂店</t>
    <phoneticPr fontId="2"/>
  </si>
  <si>
    <t>15:14～01:20</t>
    <phoneticPr fontId="2"/>
  </si>
  <si>
    <t>ARIVEE　ＨＡＴなぎさ公園　ゴールエリア</t>
    <phoneticPr fontId="2"/>
  </si>
  <si>
    <t>16:00～03：00</t>
    <phoneticPr fontId="2"/>
  </si>
  <si>
    <t>五軒邸北口S</t>
    <rPh sb="0" eb="1">
      <t>ゴ</t>
    </rPh>
    <rPh sb="1" eb="2">
      <t>ケン</t>
    </rPh>
    <rPh sb="2" eb="3">
      <t>ヤシキ</t>
    </rPh>
    <rPh sb="3" eb="5">
      <t>キタグチ</t>
    </rPh>
    <phoneticPr fontId="2"/>
  </si>
  <si>
    <t>左折してすぐ右折</t>
    <rPh sb="0" eb="2">
      <t>サセツ</t>
    </rPh>
    <rPh sb="6" eb="8">
      <t>ウセツ</t>
    </rPh>
    <phoneticPr fontId="1"/>
  </si>
  <si>
    <t>信号が連続して二つあります</t>
    <rPh sb="0" eb="2">
      <t>シンゴウ</t>
    </rPh>
    <rPh sb="3" eb="5">
      <t>レンゾク</t>
    </rPh>
    <rPh sb="7" eb="8">
      <t>フタ</t>
    </rPh>
    <phoneticPr fontId="2"/>
  </si>
  <si>
    <t>直進</t>
    <rPh sb="0" eb="2">
      <t>チョクシン</t>
    </rPh>
    <phoneticPr fontId="2"/>
  </si>
  <si>
    <t>直進、左へ行かないこと。</t>
    <rPh sb="0" eb="2">
      <t>チョクシン</t>
    </rPh>
    <rPh sb="3" eb="4">
      <t>ヒダリ</t>
    </rPh>
    <rPh sb="5" eb="6">
      <t>イ</t>
    </rPh>
    <phoneticPr fontId="2"/>
  </si>
  <si>
    <t>左折</t>
    <rPh sb="0" eb="2">
      <t>サセツ</t>
    </rPh>
    <phoneticPr fontId="2"/>
  </si>
  <si>
    <t>林道</t>
    <rPh sb="0" eb="2">
      <t>リンドウ</t>
    </rPh>
    <phoneticPr fontId="2"/>
  </si>
  <si>
    <t>峰山高原方面へ。右へいかないこと</t>
    <rPh sb="0" eb="2">
      <t>ミネヤマ</t>
    </rPh>
    <rPh sb="2" eb="4">
      <t>コウゲン</t>
    </rPh>
    <rPh sb="4" eb="6">
      <t>ホウメン</t>
    </rPh>
    <rPh sb="8" eb="9">
      <t>ミギ</t>
    </rPh>
    <phoneticPr fontId="2"/>
  </si>
  <si>
    <t>大河ドラマや映画のロケ看板をバックに自転車撮影。</t>
    <rPh sb="0" eb="2">
      <t>タイガ</t>
    </rPh>
    <rPh sb="6" eb="8">
      <t>エイガ</t>
    </rPh>
    <rPh sb="11" eb="13">
      <t>カンバン</t>
    </rPh>
    <rPh sb="18" eb="21">
      <t>ジテンシャ</t>
    </rPh>
    <rPh sb="21" eb="23">
      <t>サツエイ</t>
    </rPh>
    <phoneticPr fontId="2"/>
  </si>
  <si>
    <t>ト字路　S</t>
    <rPh sb="1" eb="3">
      <t>ジロ</t>
    </rPh>
    <phoneticPr fontId="2"/>
  </si>
  <si>
    <t>国道429号へ。ここから「山と渓谷」第２ステージスタート！！
生野銀山湖、黒川渓谷をお楽しみください。</t>
    <rPh sb="0" eb="2">
      <t>コクドウ</t>
    </rPh>
    <rPh sb="5" eb="6">
      <t>ゴウ</t>
    </rPh>
    <rPh sb="13" eb="14">
      <t>ヤマ</t>
    </rPh>
    <rPh sb="15" eb="17">
      <t>ケイコク</t>
    </rPh>
    <rPh sb="18" eb="19">
      <t>ダイ</t>
    </rPh>
    <rPh sb="31" eb="35">
      <t>イクノギンザン</t>
    </rPh>
    <rPh sb="35" eb="36">
      <t>ミズウミ</t>
    </rPh>
    <rPh sb="37" eb="39">
      <t>クロカワ</t>
    </rPh>
    <rPh sb="39" eb="41">
      <t>ケイコク</t>
    </rPh>
    <rPh sb="43" eb="44">
      <t>タノ</t>
    </rPh>
    <phoneticPr fontId="2"/>
  </si>
  <si>
    <t>国道429号</t>
    <rPh sb="0" eb="2">
      <t>コクドウ</t>
    </rPh>
    <rPh sb="5" eb="6">
      <t>ゴウ</t>
    </rPh>
    <phoneticPr fontId="2"/>
  </si>
  <si>
    <t>Ｔ字路</t>
    <rPh sb="1" eb="3">
      <t>ジロ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</si>
  <si>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</si>
  <si>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青垣方面へ。183キロ地点を左折すると黒川温泉があります、時間がある人は是非どうぞ。186キロ地点からの青垣峠の下りは道も細くガードレールもありません。大変危険なので安全に下ってください。</t>
    <rPh sb="0" eb="2">
      <t>アオガキ</t>
    </rPh>
    <rPh sb="2" eb="4">
      <t>ホウメン</t>
    </rPh>
    <rPh sb="29" eb="31">
      <t>ジカン</t>
    </rPh>
    <rPh sb="34" eb="35">
      <t>ヒト</t>
    </rPh>
    <rPh sb="36" eb="38">
      <t>ゼヒ</t>
    </rPh>
    <phoneticPr fontId="2"/>
  </si>
  <si>
    <t>御油　S</t>
    <rPh sb="0" eb="1">
      <t>オ</t>
    </rPh>
    <rPh sb="1" eb="2">
      <t>アブラ</t>
    </rPh>
    <phoneticPr fontId="2"/>
  </si>
  <si>
    <t>県道7号</t>
    <rPh sb="0" eb="2">
      <t>ケンドウ</t>
    </rPh>
    <rPh sb="3" eb="4">
      <t>ゴウ</t>
    </rPh>
    <phoneticPr fontId="2"/>
  </si>
  <si>
    <t>県道82号</t>
    <rPh sb="0" eb="2">
      <t>ケンドウ</t>
    </rPh>
    <rPh sb="4" eb="5">
      <t>ゴウ</t>
    </rPh>
    <phoneticPr fontId="2"/>
  </si>
  <si>
    <t>金仙寺湖　Ｓ</t>
    <rPh sb="0" eb="3">
      <t>キンセンジ</t>
    </rPh>
    <rPh sb="3" eb="4">
      <t>コ</t>
    </rPh>
    <phoneticPr fontId="2"/>
  </si>
  <si>
    <t>最終版</t>
    <rPh sb="0" eb="2">
      <t>サイシュウ</t>
    </rPh>
    <rPh sb="2" eb="3">
      <t>バン</t>
    </rPh>
    <phoneticPr fontId="2"/>
  </si>
  <si>
    <t>65番　┤字路</t>
    <rPh sb="2" eb="3">
      <t>バン</t>
    </rPh>
    <phoneticPr fontId="2"/>
  </si>
  <si>
    <t>左側側道へ</t>
    <rPh sb="0" eb="2">
      <t>ヒダリガワ</t>
    </rPh>
    <rPh sb="2" eb="3">
      <t>ガワ</t>
    </rPh>
    <rPh sb="3" eb="4">
      <t>ミチ</t>
    </rPh>
    <phoneticPr fontId="2"/>
  </si>
  <si>
    <t>右は自転車不可。左側の道を進み県道82号線へ。しばらくすると甲寿橋の交差点を直進。その先、住宅街なので歩行者に注意すること。</t>
    <rPh sb="0" eb="1">
      <t>ミギ</t>
    </rPh>
    <rPh sb="2" eb="5">
      <t>ジテンシャ</t>
    </rPh>
    <rPh sb="5" eb="7">
      <t>フカ</t>
    </rPh>
    <rPh sb="8" eb="10">
      <t>ヒダリガワ</t>
    </rPh>
    <rPh sb="11" eb="12">
      <t>ミチ</t>
    </rPh>
    <rPh sb="13" eb="14">
      <t>スス</t>
    </rPh>
    <rPh sb="15" eb="17">
      <t>ケンドウ</t>
    </rPh>
    <rPh sb="19" eb="21">
      <t>ゴウセン</t>
    </rPh>
    <rPh sb="30" eb="31">
      <t>コウ</t>
    </rPh>
    <rPh sb="31" eb="32">
      <t>コトブキ</t>
    </rPh>
    <rPh sb="32" eb="33">
      <t>バシ</t>
    </rPh>
    <rPh sb="34" eb="37">
      <t>コウサテン</t>
    </rPh>
    <rPh sb="38" eb="40">
      <t>チョクシン</t>
    </rPh>
    <rPh sb="43" eb="44">
      <t>サキ</t>
    </rPh>
    <rPh sb="45" eb="48">
      <t>ジュウタクガイ</t>
    </rPh>
    <rPh sb="51" eb="54">
      <t>ホコウシャ</t>
    </rPh>
    <rPh sb="55" eb="57">
      <t>チュウイ</t>
    </rPh>
    <phoneticPr fontId="2"/>
  </si>
  <si>
    <t>T字路　S</t>
    <rPh sb="1" eb="3">
      <t>ジロ</t>
    </rPh>
    <phoneticPr fontId="1"/>
  </si>
  <si>
    <t>市道→県道5号</t>
    <rPh sb="0" eb="2">
      <t>シドウ</t>
    </rPh>
    <rPh sb="3" eb="5">
      <t>ケンドウ</t>
    </rPh>
    <rPh sb="6" eb="7">
      <t>ゴウ</t>
    </rPh>
    <phoneticPr fontId="2"/>
  </si>
  <si>
    <t>県道5号→県道72４号→国道29号</t>
    <phoneticPr fontId="2"/>
  </si>
  <si>
    <t>五辻　T字路</t>
    <rPh sb="0" eb="2">
      <t>イツツジ</t>
    </rPh>
    <rPh sb="4" eb="6">
      <t>ジロ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</si>
</sst>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_ 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02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7" xfId="0" applyFont="1" applyFill="1" applyBorder="1">
      <alignment vertical="center"/>
    </xf>
    <xf numFmtId="22" fontId="4" fillId="0" borderId="0" xfId="0" applyNumberFormat="1" applyFont="1" applyFill="1">
      <alignment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5" xfId="0" applyFont="1" applyFill="1" applyBorder="1">
      <alignment vertical="center"/>
    </xf>
    <xf numFmtId="0" fontId="5" fillId="3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0" xfId="0" applyFont="1" applyBorder="1">
      <alignment vertical="center"/>
    </xf>
    <xf numFmtId="0" fontId="7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0" fontId="8" fillId="2" borderId="5" xfId="0" applyFont="1" applyFill="1" applyBorder="1" applyAlignment="1">
      <alignment vertical="center" wrapText="1"/>
    </xf>
    <xf numFmtId="0" fontId="7" fillId="4" borderId="9" xfId="0" applyFont="1" applyFill="1" applyBorder="1">
      <alignment vertical="center"/>
    </xf>
    <xf numFmtId="176" fontId="7" fillId="4" borderId="5" xfId="0" applyNumberFormat="1" applyFont="1" applyFill="1" applyBorder="1" applyAlignment="1">
      <alignment horizontal="left" vertical="center"/>
    </xf>
    <xf numFmtId="176" fontId="7" fillId="4" borderId="5" xfId="0" applyNumberFormat="1" applyFont="1" applyFill="1" applyBorder="1" applyAlignment="1">
      <alignment horizontal="right" vertical="center"/>
    </xf>
    <xf numFmtId="0" fontId="8" fillId="4" borderId="9" xfId="0" applyFont="1" applyFill="1" applyBorder="1">
      <alignment vertical="center"/>
    </xf>
    <xf numFmtId="0" fontId="9" fillId="4" borderId="9" xfId="0" applyFont="1" applyFill="1" applyBorder="1" applyAlignment="1">
      <alignment vertical="center" wrapText="1"/>
    </xf>
    <xf numFmtId="176" fontId="8" fillId="4" borderId="10" xfId="0" applyNumberFormat="1" applyFont="1" applyFill="1" applyBorder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1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7" fillId="2" borderId="9" xfId="0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/>
    </xf>
    <xf numFmtId="176" fontId="8" fillId="2" borderId="10" xfId="0" applyNumberFormat="1" applyFont="1" applyFill="1" applyBorder="1">
      <alignment vertical="center"/>
    </xf>
    <xf numFmtId="176" fontId="4" fillId="0" borderId="0" xfId="0" applyNumberFormat="1" applyFont="1" applyFill="1">
      <alignment vertical="center"/>
    </xf>
    <xf numFmtId="0" fontId="10" fillId="0" borderId="9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8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0" fontId="7" fillId="5" borderId="11" xfId="0" applyFont="1" applyFill="1" applyBorder="1">
      <alignment vertical="center"/>
    </xf>
    <xf numFmtId="176" fontId="7" fillId="5" borderId="11" xfId="0" applyNumberFormat="1" applyFont="1" applyFill="1" applyBorder="1" applyAlignment="1">
      <alignment horizontal="right" vertical="center"/>
    </xf>
    <xf numFmtId="0" fontId="8" fillId="5" borderId="11" xfId="0" applyFont="1" applyFill="1" applyBorder="1">
      <alignment vertical="center"/>
    </xf>
    <xf numFmtId="0" fontId="9" fillId="5" borderId="11" xfId="0" applyFont="1" applyFill="1" applyBorder="1" applyAlignment="1">
      <alignment vertical="center" wrapText="1"/>
    </xf>
    <xf numFmtId="176" fontId="8" fillId="5" borderId="12" xfId="0" applyNumberFormat="1" applyFont="1" applyFill="1" applyBorder="1">
      <alignment vertical="center"/>
    </xf>
    <xf numFmtId="0" fontId="4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176" fontId="12" fillId="0" borderId="0" xfId="0" applyNumberFormat="1" applyFont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2" fillId="0" borderId="0" xfId="0" applyFont="1">
      <alignment vertical="center"/>
    </xf>
    <xf numFmtId="0" fontId="8" fillId="0" borderId="9" xfId="0" applyFont="1" applyFill="1" applyBorder="1" applyAlignment="1">
      <alignment vertical="center"/>
    </xf>
    <xf numFmtId="0" fontId="7" fillId="6" borderId="9" xfId="0" applyFont="1" applyFill="1" applyBorder="1" applyAlignment="1">
      <alignment vertical="center" wrapText="1"/>
    </xf>
    <xf numFmtId="0" fontId="7" fillId="6" borderId="9" xfId="0" applyFont="1" applyFill="1" applyBorder="1">
      <alignment vertical="center"/>
    </xf>
    <xf numFmtId="176" fontId="7" fillId="6" borderId="5" xfId="0" applyNumberFormat="1" applyFont="1" applyFill="1" applyBorder="1" applyAlignment="1">
      <alignment horizontal="left" vertical="center"/>
    </xf>
    <xf numFmtId="176" fontId="7" fillId="6" borderId="5" xfId="0" applyNumberFormat="1" applyFont="1" applyFill="1" applyBorder="1" applyAlignment="1">
      <alignment horizontal="right" vertical="center"/>
    </xf>
    <xf numFmtId="0" fontId="5" fillId="6" borderId="9" xfId="0" applyFont="1" applyFill="1" applyBorder="1">
      <alignment vertical="center"/>
    </xf>
    <xf numFmtId="0" fontId="9" fillId="6" borderId="9" xfId="0" applyFont="1" applyFill="1" applyBorder="1" applyAlignment="1">
      <alignment vertical="center" wrapText="1"/>
    </xf>
    <xf numFmtId="0" fontId="8" fillId="6" borderId="9" xfId="0" applyFont="1" applyFill="1" applyBorder="1">
      <alignment vertical="center"/>
    </xf>
    <xf numFmtId="176" fontId="8" fillId="6" borderId="10" xfId="0" applyNumberFormat="1" applyFont="1" applyFill="1" applyBorder="1">
      <alignment vertical="center"/>
    </xf>
    <xf numFmtId="0" fontId="7" fillId="6" borderId="5" xfId="0" applyFont="1" applyFill="1" applyBorder="1" applyAlignment="1">
      <alignment vertical="center" wrapText="1"/>
    </xf>
    <xf numFmtId="176" fontId="7" fillId="5" borderId="5" xfId="0" applyNumberFormat="1" applyFont="1" applyFill="1" applyBorder="1" applyAlignment="1">
      <alignment horizontal="left" vertical="center"/>
    </xf>
    <xf numFmtId="0" fontId="7" fillId="6" borderId="5" xfId="0" applyFont="1" applyFill="1" applyBorder="1">
      <alignment vertical="center"/>
    </xf>
    <xf numFmtId="0" fontId="7" fillId="6" borderId="6" xfId="0" applyFont="1" applyFill="1" applyBorder="1">
      <alignment vertical="center"/>
    </xf>
    <xf numFmtId="0" fontId="5" fillId="6" borderId="5" xfId="0" applyFont="1" applyFill="1" applyBorder="1">
      <alignment vertical="center"/>
    </xf>
    <xf numFmtId="0" fontId="9" fillId="6" borderId="5" xfId="0" applyFont="1" applyFill="1" applyBorder="1" applyAlignment="1">
      <alignment vertical="center" wrapText="1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3" borderId="8" xfId="0" applyNumberFormat="1" applyFont="1" applyFill="1" applyBorder="1">
      <alignment vertical="center"/>
    </xf>
    <xf numFmtId="176" fontId="8" fillId="6" borderId="8" xfId="0" applyNumberFormat="1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2" borderId="8" xfId="0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2181225</xdr:colOff>
      <xdr:row>78</xdr:row>
      <xdr:rowOff>0</xdr:rowOff>
    </xdr:from>
    <xdr:to>
      <xdr:col>7</xdr:col>
      <xdr:colOff>42267</xdr:colOff>
      <xdr:row>97</xdr:row>
      <xdr:rowOff>142874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474A011-85C1-4CD6-93D0-D9A1E297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15401925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20237</xdr:rowOff>
    </xdr:from>
    <xdr:to>
      <xdr:col>3</xdr:col>
      <xdr:colOff>381000</xdr:colOff>
      <xdr:row>97</xdr:row>
      <xdr:rowOff>95247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68F06-2CFB-4802-8691-59953C69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74562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7</xdr:col>
      <xdr:colOff>1724025</xdr:colOff>
      <xdr:row>139</xdr:row>
      <xdr:rowOff>134540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5AE9874-D55A-4E1B-BD4A-5AD7A66F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21840825"/>
          <a:ext cx="5657850" cy="3182540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102</xdr:row>
      <xdr:rowOff>95250</xdr:rowOff>
    </xdr:from>
    <xdr:to>
      <xdr:col>1</xdr:col>
      <xdr:colOff>2190750</xdr:colOff>
      <xdr:row>116</xdr:row>
      <xdr:rowOff>129117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AA2F371-492D-4372-9549-10B34CF4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19107150"/>
          <a:ext cx="1219200" cy="2167467"/>
        </a:xfrm>
        <a:prstGeom prst="rect">
          <a:avLst/>
        </a:prstGeom>
      </xdr:spPr>
    </xdr:pic>
    <xdr:clientData/>
  </xdr:twoCellAnchor>
  <xdr:twoCellAnchor editAs="oneCell">
    <xdr:from>
      <xdr:col>3</xdr:col>
      <xdr:colOff>1924051</xdr:colOff>
      <xdr:row>102</xdr:row>
      <xdr:rowOff>39159</xdr:rowOff>
    </xdr:from>
    <xdr:to>
      <xdr:col>5</xdr:col>
      <xdr:colOff>47624</xdr:colOff>
      <xdr:row>116</xdr:row>
      <xdr:rowOff>123823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75D1051-C575-442D-8EFD-FEF96D44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1" y="19051059"/>
          <a:ext cx="1247773" cy="2218264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647701</xdr:colOff>
      <xdr:row>119</xdr:row>
      <xdr:rowOff>66676</xdr:rowOff>
    </xdr:from>
    <xdr:to>
      <xdr:col>1</xdr:col>
      <xdr:colOff>2466975</xdr:colOff>
      <xdr:row>140</xdr:row>
      <xdr:rowOff>100540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D02AA9A-8120-4704-B06F-1C089B212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21707476"/>
          <a:ext cx="1819274" cy="3234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9"/>
  <sheetViews>
    <sheetView tabSelected="1" topLeftCell="A80" zoomScaleNormal="100" zoomScaleSheetLayoutView="100" workbookViewId="0">
      <selection activeCell="F59" sqref="F59"/>
    </sheetView>
  </sheetViews>
  <sheetFormatPr defaultColWidth="7.75" defaultRowHeight="12" x14ac:dyDescent="0.15"/>
  <cols>
    <col min="1" max="1" width="3.875" style="2" customWidth="1"/>
    <col min="2" max="2" width="38.625" style="2" customWidth="1"/>
    <col min="3" max="3" width="18.25" style="2" customWidth="1"/>
    <col min="4" max="4" width="32.75" style="2" customWidth="1"/>
    <col min="5" max="5" width="8.25" style="3" customWidth="1"/>
    <col min="6" max="6" width="10.25" style="4" customWidth="1"/>
    <col min="7" max="7" width="0.375" style="2" customWidth="1"/>
    <col min="8" max="8" width="49.75" style="6" customWidth="1"/>
    <col min="9" max="10" width="11.125" style="7" customWidth="1"/>
    <col min="11" max="11" width="14.125" style="43" bestFit="1" customWidth="1"/>
    <col min="12" max="12" width="7.75" style="43"/>
    <col min="13" max="17" width="0" style="43" hidden="1" customWidth="1"/>
    <col min="18" max="16384" width="7.75" style="43"/>
  </cols>
  <sheetData>
    <row r="1" spans="1:11" ht="18.75" x14ac:dyDescent="0.15">
      <c r="A1" s="1" t="s">
        <v>107</v>
      </c>
      <c r="H1" s="5"/>
      <c r="J1" s="101" t="s">
        <v>191</v>
      </c>
    </row>
    <row r="2" spans="1:11" ht="18.75" x14ac:dyDescent="0.15">
      <c r="A2" s="1"/>
    </row>
    <row r="3" spans="1:11" ht="12.75" thickBot="1" x14ac:dyDescent="0.2">
      <c r="B3" s="7"/>
    </row>
    <row r="4" spans="1:11" ht="21.75" customHeight="1" thickBot="1" x14ac:dyDescent="0.2">
      <c r="A4" s="8"/>
      <c r="B4" s="9" t="s">
        <v>0</v>
      </c>
      <c r="C4" s="9" t="s">
        <v>45</v>
      </c>
      <c r="D4" s="9" t="s">
        <v>1</v>
      </c>
      <c r="E4" s="10" t="s">
        <v>2</v>
      </c>
      <c r="F4" s="11" t="s">
        <v>3</v>
      </c>
      <c r="G4" s="12"/>
      <c r="H4" s="13" t="s">
        <v>4</v>
      </c>
      <c r="I4" s="14" t="s">
        <v>46</v>
      </c>
      <c r="J4" s="14" t="s">
        <v>46</v>
      </c>
    </row>
    <row r="5" spans="1:11" ht="15" thickTop="1" x14ac:dyDescent="0.15">
      <c r="A5" s="23">
        <v>1</v>
      </c>
      <c r="B5" s="15" t="s">
        <v>12</v>
      </c>
      <c r="C5" s="16"/>
      <c r="D5" s="16" t="s">
        <v>32</v>
      </c>
      <c r="E5" s="17">
        <v>0</v>
      </c>
      <c r="F5" s="18">
        <v>0</v>
      </c>
      <c r="G5" s="19"/>
      <c r="H5" s="20" t="s">
        <v>34</v>
      </c>
      <c r="I5" s="21" t="s">
        <v>47</v>
      </c>
      <c r="J5" s="21" t="s">
        <v>155</v>
      </c>
      <c r="K5" s="22"/>
    </row>
    <row r="6" spans="1:11" ht="14.25" x14ac:dyDescent="0.15">
      <c r="A6" s="23">
        <f t="shared" ref="A6:A69" si="0">A5+1</f>
        <v>2</v>
      </c>
      <c r="B6" s="24" t="s">
        <v>11</v>
      </c>
      <c r="C6" s="25" t="s">
        <v>6</v>
      </c>
      <c r="D6" s="25" t="s">
        <v>7</v>
      </c>
      <c r="E6" s="26">
        <f>F6-F5</f>
        <v>0.3</v>
      </c>
      <c r="F6" s="27">
        <v>0.3</v>
      </c>
      <c r="G6" s="28"/>
      <c r="H6" s="29" t="s">
        <v>33</v>
      </c>
      <c r="I6" s="92"/>
      <c r="J6" s="92"/>
      <c r="K6" s="22"/>
    </row>
    <row r="7" spans="1:11" ht="14.25" x14ac:dyDescent="0.15">
      <c r="A7" s="23">
        <f>A6+1</f>
        <v>3</v>
      </c>
      <c r="B7" s="24" t="s">
        <v>195</v>
      </c>
      <c r="C7" s="25" t="s">
        <v>8</v>
      </c>
      <c r="D7" s="25" t="s">
        <v>10</v>
      </c>
      <c r="E7" s="26">
        <f t="shared" ref="E7:E71" si="1">F7-F6</f>
        <v>0.89999999999999991</v>
      </c>
      <c r="F7" s="27">
        <v>1.2</v>
      </c>
      <c r="G7" s="28"/>
      <c r="H7" s="29"/>
      <c r="I7" s="92"/>
      <c r="J7" s="92"/>
      <c r="K7" s="22"/>
    </row>
    <row r="8" spans="1:11" ht="14.25" x14ac:dyDescent="0.15">
      <c r="A8" s="23">
        <f t="shared" si="0"/>
        <v>4</v>
      </c>
      <c r="B8" s="24" t="s">
        <v>13</v>
      </c>
      <c r="C8" s="24" t="s">
        <v>6</v>
      </c>
      <c r="D8" s="24" t="s">
        <v>31</v>
      </c>
      <c r="E8" s="26">
        <f t="shared" si="1"/>
        <v>1.0000000000000002</v>
      </c>
      <c r="F8" s="30">
        <v>2.2000000000000002</v>
      </c>
      <c r="G8" s="31"/>
      <c r="H8" s="32"/>
      <c r="I8" s="93"/>
      <c r="J8" s="93"/>
      <c r="K8" s="22"/>
    </row>
    <row r="9" spans="1:11" ht="14.25" x14ac:dyDescent="0.15">
      <c r="A9" s="23">
        <f t="shared" si="0"/>
        <v>5</v>
      </c>
      <c r="B9" s="24" t="s">
        <v>14</v>
      </c>
      <c r="C9" s="24" t="s">
        <v>15</v>
      </c>
      <c r="D9" s="24" t="s">
        <v>26</v>
      </c>
      <c r="E9" s="26">
        <f t="shared" si="1"/>
        <v>1.2999999999999998</v>
      </c>
      <c r="F9" s="30">
        <v>3.5</v>
      </c>
      <c r="G9" s="31"/>
      <c r="H9" s="32" t="s">
        <v>35</v>
      </c>
      <c r="I9" s="94"/>
      <c r="J9" s="94"/>
      <c r="K9" s="22"/>
    </row>
    <row r="10" spans="1:11" ht="14.25" x14ac:dyDescent="0.15">
      <c r="A10" s="23">
        <f t="shared" si="0"/>
        <v>6</v>
      </c>
      <c r="B10" s="33" t="s">
        <v>16</v>
      </c>
      <c r="C10" s="33" t="s">
        <v>6</v>
      </c>
      <c r="D10" s="33" t="s">
        <v>10</v>
      </c>
      <c r="E10" s="26">
        <f t="shared" si="1"/>
        <v>0.29999999999999982</v>
      </c>
      <c r="F10" s="34">
        <v>3.8</v>
      </c>
      <c r="G10" s="35"/>
      <c r="H10" s="36"/>
      <c r="I10" s="95"/>
      <c r="J10" s="95"/>
      <c r="K10" s="22"/>
    </row>
    <row r="11" spans="1:11" ht="14.25" x14ac:dyDescent="0.15">
      <c r="A11" s="23">
        <f t="shared" si="0"/>
        <v>7</v>
      </c>
      <c r="B11" s="24" t="s">
        <v>25</v>
      </c>
      <c r="C11" s="24" t="s">
        <v>15</v>
      </c>
      <c r="D11" s="24" t="s">
        <v>30</v>
      </c>
      <c r="E11" s="26">
        <f t="shared" si="1"/>
        <v>0.20000000000000018</v>
      </c>
      <c r="F11" s="30">
        <v>4</v>
      </c>
      <c r="G11" s="31"/>
      <c r="H11" s="37" t="s">
        <v>36</v>
      </c>
      <c r="I11" s="94"/>
      <c r="J11" s="94"/>
      <c r="K11" s="22"/>
    </row>
    <row r="12" spans="1:11" ht="28.5" x14ac:dyDescent="0.15">
      <c r="A12" s="23">
        <f t="shared" si="0"/>
        <v>8</v>
      </c>
      <c r="B12" s="86" t="s">
        <v>48</v>
      </c>
      <c r="C12" s="88" t="s">
        <v>9</v>
      </c>
      <c r="D12" s="89" t="s">
        <v>29</v>
      </c>
      <c r="E12" s="80">
        <f t="shared" si="1"/>
        <v>5.3000000000000007</v>
      </c>
      <c r="F12" s="81">
        <v>9.3000000000000007</v>
      </c>
      <c r="G12" s="90"/>
      <c r="H12" s="91" t="s">
        <v>39</v>
      </c>
      <c r="I12" s="96"/>
      <c r="J12" s="96"/>
      <c r="K12" s="22"/>
    </row>
    <row r="13" spans="1:11" ht="14.25" x14ac:dyDescent="0.15">
      <c r="A13" s="23">
        <f t="shared" si="0"/>
        <v>9</v>
      </c>
      <c r="B13" s="24" t="s">
        <v>18</v>
      </c>
      <c r="C13" s="24" t="s">
        <v>27</v>
      </c>
      <c r="D13" s="25" t="s">
        <v>17</v>
      </c>
      <c r="E13" s="26">
        <f t="shared" si="1"/>
        <v>1</v>
      </c>
      <c r="F13" s="30">
        <v>10.3</v>
      </c>
      <c r="G13" s="31"/>
      <c r="H13" s="37" t="s">
        <v>37</v>
      </c>
      <c r="I13" s="94"/>
      <c r="J13" s="94"/>
      <c r="K13" s="22"/>
    </row>
    <row r="14" spans="1:11" ht="14.25" x14ac:dyDescent="0.15">
      <c r="A14" s="23">
        <f t="shared" si="0"/>
        <v>10</v>
      </c>
      <c r="B14" s="24" t="s">
        <v>198</v>
      </c>
      <c r="C14" s="24" t="s">
        <v>6</v>
      </c>
      <c r="D14" s="24" t="s">
        <v>28</v>
      </c>
      <c r="E14" s="26">
        <f t="shared" si="1"/>
        <v>1.6999999999999993</v>
      </c>
      <c r="F14" s="30">
        <v>12</v>
      </c>
      <c r="G14" s="31"/>
      <c r="H14" s="32"/>
      <c r="I14" s="94"/>
      <c r="J14" s="94"/>
      <c r="K14" s="22"/>
    </row>
    <row r="15" spans="1:11" ht="14.25" x14ac:dyDescent="0.15">
      <c r="A15" s="23">
        <f t="shared" si="0"/>
        <v>11</v>
      </c>
      <c r="B15" s="24" t="s">
        <v>19</v>
      </c>
      <c r="C15" s="24" t="s">
        <v>15</v>
      </c>
      <c r="D15" s="24" t="s">
        <v>21</v>
      </c>
      <c r="E15" s="26">
        <f t="shared" si="1"/>
        <v>1.5</v>
      </c>
      <c r="F15" s="30">
        <v>13.5</v>
      </c>
      <c r="G15" s="31"/>
      <c r="H15" s="32" t="s">
        <v>38</v>
      </c>
      <c r="I15" s="94"/>
      <c r="J15" s="94"/>
      <c r="K15" s="22"/>
    </row>
    <row r="16" spans="1:11" ht="14.25" x14ac:dyDescent="0.15">
      <c r="A16" s="23">
        <f t="shared" si="0"/>
        <v>12</v>
      </c>
      <c r="B16" s="24" t="s">
        <v>20</v>
      </c>
      <c r="C16" s="24" t="s">
        <v>8</v>
      </c>
      <c r="D16" s="24" t="s">
        <v>21</v>
      </c>
      <c r="E16" s="26">
        <f t="shared" si="1"/>
        <v>2.3000000000000007</v>
      </c>
      <c r="F16" s="30">
        <v>15.8</v>
      </c>
      <c r="G16" s="31"/>
      <c r="H16" s="37"/>
      <c r="I16" s="94"/>
      <c r="J16" s="94"/>
      <c r="K16" s="22"/>
    </row>
    <row r="17" spans="1:11" ht="14.25" x14ac:dyDescent="0.15">
      <c r="A17" s="23">
        <f t="shared" si="0"/>
        <v>13</v>
      </c>
      <c r="B17" s="24" t="s">
        <v>22</v>
      </c>
      <c r="C17" s="24" t="s">
        <v>6</v>
      </c>
      <c r="D17" s="24" t="s">
        <v>23</v>
      </c>
      <c r="E17" s="26">
        <f t="shared" si="1"/>
        <v>0.5</v>
      </c>
      <c r="F17" s="30">
        <v>16.3</v>
      </c>
      <c r="G17" s="31"/>
      <c r="H17" s="32"/>
      <c r="I17" s="97"/>
      <c r="J17" s="97"/>
      <c r="K17" s="22"/>
    </row>
    <row r="18" spans="1:11" ht="14.25" x14ac:dyDescent="0.15">
      <c r="A18" s="23">
        <f t="shared" si="0"/>
        <v>14</v>
      </c>
      <c r="B18" s="24" t="s">
        <v>24</v>
      </c>
      <c r="C18" s="24" t="s">
        <v>6</v>
      </c>
      <c r="D18" s="24" t="s">
        <v>110</v>
      </c>
      <c r="E18" s="26">
        <f t="shared" si="1"/>
        <v>12.399999999999999</v>
      </c>
      <c r="F18" s="30">
        <v>28.7</v>
      </c>
      <c r="G18" s="31"/>
      <c r="H18" s="32"/>
      <c r="I18" s="97"/>
      <c r="J18" s="97"/>
      <c r="K18" s="22"/>
    </row>
    <row r="19" spans="1:11" ht="14.25" x14ac:dyDescent="0.15">
      <c r="A19" s="23">
        <f t="shared" si="0"/>
        <v>15</v>
      </c>
      <c r="B19" s="24" t="s">
        <v>108</v>
      </c>
      <c r="C19" s="24" t="s">
        <v>109</v>
      </c>
      <c r="D19" s="24" t="s">
        <v>111</v>
      </c>
      <c r="E19" s="26">
        <f t="shared" si="1"/>
        <v>5.5000000000000036</v>
      </c>
      <c r="F19" s="30">
        <v>34.200000000000003</v>
      </c>
      <c r="G19" s="31"/>
      <c r="H19" s="32" t="s">
        <v>112</v>
      </c>
      <c r="I19" s="97"/>
      <c r="J19" s="97"/>
      <c r="K19" s="22"/>
    </row>
    <row r="20" spans="1:11" ht="14.25" x14ac:dyDescent="0.15">
      <c r="A20" s="23">
        <f t="shared" si="0"/>
        <v>16</v>
      </c>
      <c r="B20" s="24" t="s">
        <v>50</v>
      </c>
      <c r="C20" s="24" t="s">
        <v>15</v>
      </c>
      <c r="D20" s="24" t="s">
        <v>51</v>
      </c>
      <c r="E20" s="26">
        <f t="shared" si="1"/>
        <v>2.0999999999999943</v>
      </c>
      <c r="F20" s="30">
        <v>36.299999999999997</v>
      </c>
      <c r="G20" s="31"/>
      <c r="H20" s="32"/>
      <c r="I20" s="97"/>
      <c r="J20" s="97"/>
      <c r="K20" s="22"/>
    </row>
    <row r="21" spans="1:11" ht="14.25" x14ac:dyDescent="0.15">
      <c r="A21" s="23">
        <f t="shared" si="0"/>
        <v>17</v>
      </c>
      <c r="B21" s="24" t="s">
        <v>18</v>
      </c>
      <c r="C21" s="24" t="s">
        <v>6</v>
      </c>
      <c r="D21" s="24" t="s">
        <v>54</v>
      </c>
      <c r="E21" s="26">
        <f t="shared" si="1"/>
        <v>6.4000000000000057</v>
      </c>
      <c r="F21" s="30">
        <v>42.7</v>
      </c>
      <c r="G21" s="31"/>
      <c r="H21" s="32" t="s">
        <v>52</v>
      </c>
      <c r="I21" s="97"/>
      <c r="J21" s="97"/>
      <c r="K21" s="22"/>
    </row>
    <row r="22" spans="1:11" ht="14.25" x14ac:dyDescent="0.15">
      <c r="A22" s="23">
        <f t="shared" si="0"/>
        <v>18</v>
      </c>
      <c r="B22" s="38" t="s">
        <v>53</v>
      </c>
      <c r="C22" s="24" t="s">
        <v>15</v>
      </c>
      <c r="D22" s="24" t="s">
        <v>55</v>
      </c>
      <c r="E22" s="26">
        <f t="shared" si="1"/>
        <v>1.2999999999999972</v>
      </c>
      <c r="F22" s="30">
        <v>44</v>
      </c>
      <c r="G22" s="31"/>
      <c r="H22" s="39" t="s">
        <v>57</v>
      </c>
      <c r="I22" s="66"/>
      <c r="J22" s="66"/>
      <c r="K22" s="22"/>
    </row>
    <row r="23" spans="1:11" ht="14.25" x14ac:dyDescent="0.15">
      <c r="A23" s="23">
        <f t="shared" si="0"/>
        <v>19</v>
      </c>
      <c r="B23" s="24" t="s">
        <v>56</v>
      </c>
      <c r="C23" s="24" t="s">
        <v>173</v>
      </c>
      <c r="D23" s="40" t="s">
        <v>58</v>
      </c>
      <c r="E23" s="26">
        <f t="shared" si="1"/>
        <v>19.600000000000001</v>
      </c>
      <c r="F23" s="30">
        <v>63.6</v>
      </c>
      <c r="G23" s="31"/>
      <c r="H23" s="37" t="s">
        <v>174</v>
      </c>
      <c r="I23" s="94"/>
      <c r="J23" s="94"/>
      <c r="K23" s="22"/>
    </row>
    <row r="24" spans="1:11" ht="14.25" x14ac:dyDescent="0.15">
      <c r="A24" s="23">
        <f t="shared" si="0"/>
        <v>20</v>
      </c>
      <c r="B24" s="41" t="s">
        <v>172</v>
      </c>
      <c r="C24" s="24" t="s">
        <v>6</v>
      </c>
      <c r="D24" s="24" t="s">
        <v>58</v>
      </c>
      <c r="E24" s="26">
        <f t="shared" si="1"/>
        <v>0.29999999999999716</v>
      </c>
      <c r="F24" s="30">
        <v>63.9</v>
      </c>
      <c r="G24" s="31"/>
      <c r="H24" s="42"/>
      <c r="I24" s="97"/>
      <c r="J24" s="97"/>
      <c r="K24" s="22"/>
    </row>
    <row r="25" spans="1:11" ht="14.25" x14ac:dyDescent="0.15">
      <c r="A25" s="23">
        <f t="shared" si="0"/>
        <v>21</v>
      </c>
      <c r="B25" s="24" t="s">
        <v>60</v>
      </c>
      <c r="C25" s="24" t="s">
        <v>15</v>
      </c>
      <c r="D25" s="41" t="s">
        <v>196</v>
      </c>
      <c r="E25" s="26">
        <f t="shared" si="1"/>
        <v>0.60000000000000142</v>
      </c>
      <c r="F25" s="30">
        <v>64.5</v>
      </c>
      <c r="G25" s="31"/>
      <c r="H25" s="32" t="s">
        <v>135</v>
      </c>
      <c r="I25" s="94"/>
      <c r="J25" s="94"/>
      <c r="K25" s="22"/>
    </row>
    <row r="26" spans="1:11" ht="14.25" x14ac:dyDescent="0.15">
      <c r="A26" s="23">
        <f t="shared" si="0"/>
        <v>22</v>
      </c>
      <c r="B26" s="24" t="s">
        <v>113</v>
      </c>
      <c r="C26" s="24" t="s">
        <v>109</v>
      </c>
      <c r="D26" s="41" t="s">
        <v>197</v>
      </c>
      <c r="E26" s="26">
        <f t="shared" si="1"/>
        <v>7.5</v>
      </c>
      <c r="F26" s="30">
        <v>72</v>
      </c>
      <c r="G26" s="31"/>
      <c r="H26" s="32" t="s">
        <v>136</v>
      </c>
      <c r="I26" s="94"/>
      <c r="J26" s="94"/>
      <c r="K26" s="22"/>
    </row>
    <row r="27" spans="1:11" ht="14.25" x14ac:dyDescent="0.15">
      <c r="A27" s="23">
        <f t="shared" si="0"/>
        <v>23</v>
      </c>
      <c r="B27" s="15" t="s">
        <v>163</v>
      </c>
      <c r="C27" s="15" t="s">
        <v>9</v>
      </c>
      <c r="D27" s="15" t="s">
        <v>61</v>
      </c>
      <c r="E27" s="17">
        <f t="shared" si="1"/>
        <v>36.200000000000003</v>
      </c>
      <c r="F27" s="44">
        <v>108.2</v>
      </c>
      <c r="G27" s="45"/>
      <c r="H27" s="46" t="s">
        <v>64</v>
      </c>
      <c r="I27" s="98" t="s">
        <v>164</v>
      </c>
      <c r="J27" s="98" t="s">
        <v>156</v>
      </c>
      <c r="K27" s="22"/>
    </row>
    <row r="28" spans="1:11" ht="14.25" x14ac:dyDescent="0.15">
      <c r="A28" s="23">
        <f t="shared" si="0"/>
        <v>24</v>
      </c>
      <c r="B28" s="38" t="s">
        <v>63</v>
      </c>
      <c r="C28" s="38" t="s">
        <v>175</v>
      </c>
      <c r="D28" s="38" t="s">
        <v>62</v>
      </c>
      <c r="E28" s="26">
        <f t="shared" si="1"/>
        <v>0.5</v>
      </c>
      <c r="F28" s="30">
        <v>108.7</v>
      </c>
      <c r="G28" s="31"/>
      <c r="H28" s="32" t="s">
        <v>176</v>
      </c>
      <c r="I28" s="94"/>
      <c r="J28" s="94"/>
      <c r="K28" s="22"/>
    </row>
    <row r="29" spans="1:11" ht="22.5" x14ac:dyDescent="0.15">
      <c r="A29" s="23">
        <f t="shared" si="0"/>
        <v>25</v>
      </c>
      <c r="B29" s="38" t="s">
        <v>67</v>
      </c>
      <c r="C29" s="38" t="s">
        <v>59</v>
      </c>
      <c r="D29" s="38" t="s">
        <v>65</v>
      </c>
      <c r="E29" s="26">
        <f t="shared" si="1"/>
        <v>7</v>
      </c>
      <c r="F29" s="30">
        <v>115.7</v>
      </c>
      <c r="G29" s="31"/>
      <c r="H29" s="32" t="s">
        <v>139</v>
      </c>
      <c r="I29" s="94"/>
      <c r="J29" s="94"/>
      <c r="K29" s="22"/>
    </row>
    <row r="30" spans="1:11" ht="14.25" x14ac:dyDescent="0.15">
      <c r="A30" s="23">
        <f t="shared" si="0"/>
        <v>26</v>
      </c>
      <c r="B30" s="38" t="s">
        <v>67</v>
      </c>
      <c r="C30" s="38" t="s">
        <v>15</v>
      </c>
      <c r="D30" s="38" t="s">
        <v>65</v>
      </c>
      <c r="E30" s="26">
        <f t="shared" si="1"/>
        <v>7.0999999999999943</v>
      </c>
      <c r="F30" s="30">
        <v>122.8</v>
      </c>
      <c r="G30" s="31"/>
      <c r="H30" s="39" t="s">
        <v>66</v>
      </c>
      <c r="I30" s="94"/>
      <c r="J30" s="94"/>
      <c r="K30" s="22"/>
    </row>
    <row r="31" spans="1:11" ht="28.5" x14ac:dyDescent="0.15">
      <c r="A31" s="23">
        <f t="shared" si="0"/>
        <v>27</v>
      </c>
      <c r="B31" s="78" t="s">
        <v>68</v>
      </c>
      <c r="C31" s="79" t="s">
        <v>9</v>
      </c>
      <c r="D31" s="79" t="s">
        <v>65</v>
      </c>
      <c r="E31" s="80">
        <f t="shared" si="1"/>
        <v>2.1000000000000085</v>
      </c>
      <c r="F31" s="81">
        <v>124.9</v>
      </c>
      <c r="G31" s="84"/>
      <c r="H31" s="83" t="s">
        <v>180</v>
      </c>
      <c r="I31" s="85"/>
      <c r="J31" s="85"/>
      <c r="K31" s="22"/>
    </row>
    <row r="32" spans="1:11" ht="14.25" x14ac:dyDescent="0.15">
      <c r="A32" s="23">
        <f t="shared" si="0"/>
        <v>28</v>
      </c>
      <c r="B32" s="53" t="s">
        <v>69</v>
      </c>
      <c r="C32" s="38" t="s">
        <v>15</v>
      </c>
      <c r="D32" s="38" t="s">
        <v>70</v>
      </c>
      <c r="E32" s="26">
        <f t="shared" si="1"/>
        <v>9.9999999999994316E-2</v>
      </c>
      <c r="F32" s="30">
        <v>125</v>
      </c>
      <c r="G32" s="54"/>
      <c r="H32" s="55" t="s">
        <v>71</v>
      </c>
      <c r="I32" s="99"/>
      <c r="J32" s="99"/>
      <c r="K32" s="22"/>
    </row>
    <row r="33" spans="1:22" ht="14.25" x14ac:dyDescent="0.15">
      <c r="A33" s="23">
        <f t="shared" si="0"/>
        <v>29</v>
      </c>
      <c r="B33" s="53" t="s">
        <v>5</v>
      </c>
      <c r="C33" s="38" t="s">
        <v>177</v>
      </c>
      <c r="D33" s="38" t="s">
        <v>178</v>
      </c>
      <c r="E33" s="26">
        <f t="shared" si="1"/>
        <v>2.0999999999999943</v>
      </c>
      <c r="F33" s="30">
        <v>127.1</v>
      </c>
      <c r="G33" s="54"/>
      <c r="H33" s="55" t="s">
        <v>179</v>
      </c>
      <c r="I33" s="99"/>
      <c r="J33" s="99"/>
      <c r="K33" s="22"/>
    </row>
    <row r="34" spans="1:22" ht="14.25" x14ac:dyDescent="0.15">
      <c r="A34" s="23">
        <f t="shared" si="0"/>
        <v>30</v>
      </c>
      <c r="B34" s="38" t="s">
        <v>18</v>
      </c>
      <c r="C34" s="38" t="s">
        <v>15</v>
      </c>
      <c r="D34" s="53" t="s">
        <v>73</v>
      </c>
      <c r="E34" s="26">
        <f t="shared" si="1"/>
        <v>4.2000000000000171</v>
      </c>
      <c r="F34" s="30">
        <v>131.30000000000001</v>
      </c>
      <c r="G34" s="54"/>
      <c r="H34" s="39"/>
      <c r="I34" s="66"/>
      <c r="J34" s="66"/>
      <c r="K34" s="22"/>
    </row>
    <row r="35" spans="1:22" ht="28.5" x14ac:dyDescent="0.15">
      <c r="A35" s="23">
        <f t="shared" si="0"/>
        <v>31</v>
      </c>
      <c r="B35" s="78" t="s">
        <v>72</v>
      </c>
      <c r="C35" s="78" t="s">
        <v>74</v>
      </c>
      <c r="D35" s="79" t="s">
        <v>73</v>
      </c>
      <c r="E35" s="80">
        <f t="shared" si="1"/>
        <v>0.19999999999998863</v>
      </c>
      <c r="F35" s="81">
        <v>131.5</v>
      </c>
      <c r="G35" s="82"/>
      <c r="H35" s="83" t="s">
        <v>77</v>
      </c>
      <c r="I35" s="85"/>
      <c r="J35" s="85"/>
      <c r="K35" s="22"/>
    </row>
    <row r="36" spans="1:22" ht="14.25" x14ac:dyDescent="0.15">
      <c r="A36" s="23">
        <f t="shared" si="0"/>
        <v>32</v>
      </c>
      <c r="B36" s="38" t="s">
        <v>18</v>
      </c>
      <c r="C36" s="38" t="s">
        <v>6</v>
      </c>
      <c r="D36" s="38" t="s">
        <v>75</v>
      </c>
      <c r="E36" s="26">
        <f t="shared" si="1"/>
        <v>3.8000000000000114</v>
      </c>
      <c r="F36" s="30">
        <v>135.30000000000001</v>
      </c>
      <c r="G36" s="54"/>
      <c r="H36" s="56" t="s">
        <v>78</v>
      </c>
      <c r="I36" s="66"/>
      <c r="J36" s="66"/>
      <c r="K36" s="22"/>
    </row>
    <row r="37" spans="1:22" ht="14.25" x14ac:dyDescent="0.15">
      <c r="A37" s="23">
        <f t="shared" si="0"/>
        <v>33</v>
      </c>
      <c r="B37" s="38" t="s">
        <v>76</v>
      </c>
      <c r="C37" s="38" t="s">
        <v>6</v>
      </c>
      <c r="D37" s="38" t="s">
        <v>79</v>
      </c>
      <c r="E37" s="26">
        <f t="shared" si="1"/>
        <v>13.599999999999994</v>
      </c>
      <c r="F37" s="30">
        <v>148.9</v>
      </c>
      <c r="G37" s="54"/>
      <c r="H37" s="39" t="s">
        <v>80</v>
      </c>
      <c r="I37" s="66"/>
      <c r="J37" s="66"/>
      <c r="K37" s="22"/>
    </row>
    <row r="38" spans="1:22" ht="14.25" x14ac:dyDescent="0.15">
      <c r="A38" s="23">
        <f t="shared" si="0"/>
        <v>34</v>
      </c>
      <c r="B38" s="38" t="s">
        <v>81</v>
      </c>
      <c r="C38" s="38" t="s">
        <v>6</v>
      </c>
      <c r="D38" s="38" t="s">
        <v>82</v>
      </c>
      <c r="E38" s="26">
        <f t="shared" si="1"/>
        <v>15.599999999999994</v>
      </c>
      <c r="F38" s="30">
        <v>164.5</v>
      </c>
      <c r="G38" s="54"/>
      <c r="H38" s="56"/>
      <c r="I38" s="66"/>
      <c r="J38" s="66"/>
      <c r="K38" s="22"/>
    </row>
    <row r="39" spans="1:22" ht="14.25" x14ac:dyDescent="0.15">
      <c r="A39" s="23">
        <f t="shared" si="0"/>
        <v>35</v>
      </c>
      <c r="B39" s="57" t="s">
        <v>114</v>
      </c>
      <c r="C39" s="57" t="s">
        <v>9</v>
      </c>
      <c r="D39" s="57" t="s">
        <v>82</v>
      </c>
      <c r="E39" s="17">
        <f t="shared" si="1"/>
        <v>9.9999999999994316E-2</v>
      </c>
      <c r="F39" s="44">
        <v>164.6</v>
      </c>
      <c r="G39" s="58"/>
      <c r="H39" s="59" t="s">
        <v>64</v>
      </c>
      <c r="I39" s="60" t="s">
        <v>159</v>
      </c>
      <c r="J39" s="60" t="s">
        <v>157</v>
      </c>
      <c r="K39" s="22"/>
    </row>
    <row r="40" spans="1:22" ht="14.25" x14ac:dyDescent="0.15">
      <c r="A40" s="23">
        <f t="shared" si="0"/>
        <v>36</v>
      </c>
      <c r="B40" s="38" t="s">
        <v>181</v>
      </c>
      <c r="C40" s="38" t="s">
        <v>15</v>
      </c>
      <c r="D40" s="38" t="s">
        <v>84</v>
      </c>
      <c r="E40" s="26">
        <f t="shared" si="1"/>
        <v>0.40000000000000568</v>
      </c>
      <c r="F40" s="30">
        <v>165</v>
      </c>
      <c r="G40" s="54"/>
      <c r="H40" s="56" t="s">
        <v>83</v>
      </c>
      <c r="I40" s="66"/>
      <c r="J40" s="66"/>
      <c r="K40" s="22"/>
    </row>
    <row r="41" spans="1:22" ht="22.5" x14ac:dyDescent="0.15">
      <c r="A41" s="23">
        <f t="shared" si="0"/>
        <v>37</v>
      </c>
      <c r="B41" s="24" t="s">
        <v>185</v>
      </c>
      <c r="C41" s="38" t="s">
        <v>6</v>
      </c>
      <c r="D41" s="38" t="s">
        <v>86</v>
      </c>
      <c r="E41" s="26">
        <f t="shared" si="1"/>
        <v>9.9999999999994316E-2</v>
      </c>
      <c r="F41" s="30">
        <v>165.1</v>
      </c>
      <c r="G41" s="54"/>
      <c r="H41" s="39" t="s">
        <v>182</v>
      </c>
      <c r="I41" s="66"/>
      <c r="J41" s="66"/>
      <c r="K41" s="22"/>
    </row>
    <row r="42" spans="1:22" ht="33.75" x14ac:dyDescent="0.15">
      <c r="A42" s="23">
        <f t="shared" si="0"/>
        <v>38</v>
      </c>
      <c r="B42" s="38" t="s">
        <v>184</v>
      </c>
      <c r="C42" s="38" t="s">
        <v>177</v>
      </c>
      <c r="D42" s="38" t="s">
        <v>183</v>
      </c>
      <c r="E42" s="26">
        <f t="shared" si="1"/>
        <v>10.200000000000017</v>
      </c>
      <c r="F42" s="30">
        <v>175.3</v>
      </c>
      <c r="G42" s="54"/>
      <c r="H42" s="39" t="s">
        <v>186</v>
      </c>
      <c r="I42" s="66"/>
      <c r="J42" s="66"/>
      <c r="K42" s="22"/>
    </row>
    <row r="43" spans="1:22" ht="14.25" x14ac:dyDescent="0.15">
      <c r="A43" s="23">
        <f t="shared" si="0"/>
        <v>39</v>
      </c>
      <c r="B43" s="38" t="s">
        <v>185</v>
      </c>
      <c r="C43" s="38" t="s">
        <v>6</v>
      </c>
      <c r="D43" s="38" t="s">
        <v>87</v>
      </c>
      <c r="E43" s="26">
        <f t="shared" si="1"/>
        <v>14.699999999999989</v>
      </c>
      <c r="F43" s="30">
        <v>190</v>
      </c>
      <c r="G43" s="54"/>
      <c r="H43" s="56" t="s">
        <v>88</v>
      </c>
      <c r="I43" s="66"/>
      <c r="J43" s="66"/>
      <c r="K43" s="22"/>
    </row>
    <row r="44" spans="1:22" ht="14.25" x14ac:dyDescent="0.15">
      <c r="A44" s="23">
        <f t="shared" si="0"/>
        <v>40</v>
      </c>
      <c r="B44" s="57" t="s">
        <v>115</v>
      </c>
      <c r="C44" s="57" t="s">
        <v>9</v>
      </c>
      <c r="D44" s="57" t="s">
        <v>89</v>
      </c>
      <c r="E44" s="17">
        <f t="shared" si="1"/>
        <v>6.1999999999999886</v>
      </c>
      <c r="F44" s="44">
        <v>196.2</v>
      </c>
      <c r="G44" s="58"/>
      <c r="H44" s="59" t="s">
        <v>153</v>
      </c>
      <c r="I44" s="60" t="s">
        <v>165</v>
      </c>
      <c r="J44" s="60" t="s">
        <v>158</v>
      </c>
      <c r="K44" s="22"/>
      <c r="N44" s="30">
        <v>16.399999999999999</v>
      </c>
      <c r="O44" s="30">
        <v>196.2</v>
      </c>
      <c r="P44" s="61">
        <f>N44+O44</f>
        <v>212.6</v>
      </c>
      <c r="V44" s="43">
        <f>196.2+74.8</f>
        <v>271</v>
      </c>
    </row>
    <row r="45" spans="1:22" ht="14.25" x14ac:dyDescent="0.15">
      <c r="A45" s="23">
        <f t="shared" si="0"/>
        <v>41</v>
      </c>
      <c r="B45" s="38" t="s">
        <v>187</v>
      </c>
      <c r="C45" s="38" t="s">
        <v>177</v>
      </c>
      <c r="D45" s="38" t="s">
        <v>188</v>
      </c>
      <c r="E45" s="26">
        <f t="shared" si="1"/>
        <v>5.4000000000000057</v>
      </c>
      <c r="F45" s="30">
        <v>201.6</v>
      </c>
      <c r="G45" s="64"/>
      <c r="H45" s="77"/>
      <c r="I45" s="66"/>
      <c r="J45" s="66"/>
      <c r="K45" s="22"/>
      <c r="N45" s="30"/>
      <c r="O45" s="30"/>
      <c r="P45" s="61"/>
      <c r="V45" s="43">
        <f>196.2+74</f>
        <v>270.2</v>
      </c>
    </row>
    <row r="46" spans="1:22" ht="14.25" x14ac:dyDescent="0.15">
      <c r="A46" s="23">
        <f t="shared" si="0"/>
        <v>42</v>
      </c>
      <c r="B46" s="38" t="s">
        <v>90</v>
      </c>
      <c r="C46" s="38" t="s">
        <v>15</v>
      </c>
      <c r="D46" s="38" t="s">
        <v>91</v>
      </c>
      <c r="E46" s="26">
        <f t="shared" si="1"/>
        <v>11</v>
      </c>
      <c r="F46" s="30">
        <v>212.6</v>
      </c>
      <c r="G46" s="54"/>
      <c r="H46" s="39" t="s">
        <v>137</v>
      </c>
      <c r="I46" s="66"/>
      <c r="J46" s="66"/>
      <c r="K46" s="22"/>
      <c r="N46" s="30">
        <v>31.3</v>
      </c>
      <c r="O46" s="30">
        <v>196.2</v>
      </c>
      <c r="P46" s="61">
        <f t="shared" ref="P46:P70" si="2">N46+O46</f>
        <v>227.5</v>
      </c>
    </row>
    <row r="47" spans="1:22" ht="14.25" x14ac:dyDescent="0.15">
      <c r="A47" s="23">
        <f t="shared" si="0"/>
        <v>43</v>
      </c>
      <c r="B47" s="24" t="s">
        <v>92</v>
      </c>
      <c r="C47" s="38" t="s">
        <v>6</v>
      </c>
      <c r="D47" s="38" t="s">
        <v>117</v>
      </c>
      <c r="E47" s="26">
        <f t="shared" si="1"/>
        <v>14.900000000000006</v>
      </c>
      <c r="F47" s="30">
        <v>227.5</v>
      </c>
      <c r="G47" s="54"/>
      <c r="H47" s="62"/>
      <c r="I47" s="66"/>
      <c r="J47" s="66"/>
      <c r="K47" s="22"/>
      <c r="N47" s="30">
        <v>36.9</v>
      </c>
      <c r="O47" s="30">
        <v>196.2</v>
      </c>
      <c r="P47" s="61">
        <f t="shared" si="2"/>
        <v>233.1</v>
      </c>
    </row>
    <row r="48" spans="1:22" ht="14.25" x14ac:dyDescent="0.15">
      <c r="A48" s="23">
        <f t="shared" si="0"/>
        <v>44</v>
      </c>
      <c r="B48" s="38" t="s">
        <v>116</v>
      </c>
      <c r="C48" s="38" t="s">
        <v>109</v>
      </c>
      <c r="D48" s="38" t="s">
        <v>118</v>
      </c>
      <c r="E48" s="26">
        <f t="shared" si="1"/>
        <v>5.5999999999999943</v>
      </c>
      <c r="F48" s="30">
        <v>233.1</v>
      </c>
      <c r="G48" s="54"/>
      <c r="H48" s="62"/>
      <c r="I48" s="66"/>
      <c r="J48" s="66"/>
      <c r="K48" s="22"/>
      <c r="N48" s="30">
        <v>38.200000000000003</v>
      </c>
      <c r="O48" s="30">
        <v>196.2</v>
      </c>
      <c r="P48" s="61">
        <f t="shared" si="2"/>
        <v>234.39999999999998</v>
      </c>
    </row>
    <row r="49" spans="1:16" ht="14.25" x14ac:dyDescent="0.15">
      <c r="A49" s="23">
        <f t="shared" si="0"/>
        <v>45</v>
      </c>
      <c r="B49" s="57" t="s">
        <v>167</v>
      </c>
      <c r="C49" s="57" t="s">
        <v>15</v>
      </c>
      <c r="D49" s="57" t="s">
        <v>58</v>
      </c>
      <c r="E49" s="17">
        <f t="shared" si="1"/>
        <v>1.2999999999999829</v>
      </c>
      <c r="F49" s="44">
        <v>234.39999999999998</v>
      </c>
      <c r="G49" s="58"/>
      <c r="H49" s="59" t="s">
        <v>119</v>
      </c>
      <c r="I49" s="60" t="s">
        <v>166</v>
      </c>
      <c r="J49" s="60" t="s">
        <v>160</v>
      </c>
      <c r="K49" s="22"/>
      <c r="N49" s="30">
        <v>41</v>
      </c>
      <c r="O49" s="30">
        <v>196.2</v>
      </c>
      <c r="P49" s="61">
        <f t="shared" si="2"/>
        <v>237.2</v>
      </c>
    </row>
    <row r="50" spans="1:16" ht="14.25" x14ac:dyDescent="0.15">
      <c r="A50" s="23">
        <f t="shared" si="0"/>
        <v>46</v>
      </c>
      <c r="B50" s="24" t="s">
        <v>104</v>
      </c>
      <c r="C50" s="38" t="s">
        <v>6</v>
      </c>
      <c r="D50" s="38" t="s">
        <v>93</v>
      </c>
      <c r="E50" s="26">
        <f t="shared" si="1"/>
        <v>2.8000000000000114</v>
      </c>
      <c r="F50" s="30">
        <v>237.2</v>
      </c>
      <c r="G50" s="54"/>
      <c r="H50" s="39" t="s">
        <v>138</v>
      </c>
      <c r="I50" s="66"/>
      <c r="J50" s="66"/>
      <c r="K50" s="22"/>
      <c r="N50" s="30">
        <v>46.1</v>
      </c>
      <c r="O50" s="30">
        <v>196.2</v>
      </c>
      <c r="P50" s="61">
        <f t="shared" si="2"/>
        <v>242.29999999999998</v>
      </c>
    </row>
    <row r="51" spans="1:16" ht="14.25" x14ac:dyDescent="0.15">
      <c r="A51" s="23">
        <f t="shared" si="0"/>
        <v>47</v>
      </c>
      <c r="B51" s="41" t="s">
        <v>85</v>
      </c>
      <c r="C51" s="38" t="s">
        <v>6</v>
      </c>
      <c r="D51" s="38" t="s">
        <v>93</v>
      </c>
      <c r="E51" s="26">
        <f t="shared" si="1"/>
        <v>5.0999999999999943</v>
      </c>
      <c r="F51" s="30">
        <v>242.29999999999998</v>
      </c>
      <c r="G51" s="54"/>
      <c r="H51" s="62"/>
      <c r="I51" s="66"/>
      <c r="J51" s="66"/>
      <c r="K51" s="22"/>
      <c r="N51" s="30">
        <v>46.8</v>
      </c>
      <c r="O51" s="30">
        <v>196.2</v>
      </c>
      <c r="P51" s="61">
        <f t="shared" si="2"/>
        <v>243</v>
      </c>
    </row>
    <row r="52" spans="1:16" ht="14.25" x14ac:dyDescent="0.15">
      <c r="A52" s="23">
        <f t="shared" si="0"/>
        <v>48</v>
      </c>
      <c r="B52" s="41" t="s">
        <v>120</v>
      </c>
      <c r="C52" s="38" t="s">
        <v>15</v>
      </c>
      <c r="D52" s="38" t="s">
        <v>93</v>
      </c>
      <c r="E52" s="26">
        <f t="shared" si="1"/>
        <v>0.70000000000001705</v>
      </c>
      <c r="F52" s="30">
        <v>243</v>
      </c>
      <c r="G52" s="54"/>
      <c r="H52" s="62"/>
      <c r="I52" s="66"/>
      <c r="J52" s="66"/>
      <c r="K52" s="22"/>
      <c r="N52" s="30">
        <v>48.6</v>
      </c>
      <c r="O52" s="30">
        <v>196.2</v>
      </c>
      <c r="P52" s="61">
        <f t="shared" si="2"/>
        <v>244.79999999999998</v>
      </c>
    </row>
    <row r="53" spans="1:16" ht="28.5" x14ac:dyDescent="0.15">
      <c r="A53" s="23">
        <f t="shared" si="0"/>
        <v>49</v>
      </c>
      <c r="B53" s="63" t="s">
        <v>105</v>
      </c>
      <c r="C53" s="47" t="s">
        <v>9</v>
      </c>
      <c r="D53" s="47" t="s">
        <v>93</v>
      </c>
      <c r="E53" s="48">
        <f t="shared" si="1"/>
        <v>1.7999999999999829</v>
      </c>
      <c r="F53" s="49">
        <v>244.79999999999998</v>
      </c>
      <c r="G53" s="50"/>
      <c r="H53" s="51" t="s">
        <v>152</v>
      </c>
      <c r="I53" s="52"/>
      <c r="J53" s="52"/>
      <c r="K53" s="22"/>
      <c r="N53" s="30">
        <v>61.3</v>
      </c>
      <c r="O53" s="30">
        <v>196.2</v>
      </c>
      <c r="P53" s="61">
        <f t="shared" si="2"/>
        <v>257.5</v>
      </c>
    </row>
    <row r="54" spans="1:16" ht="14.25" x14ac:dyDescent="0.15">
      <c r="A54" s="23">
        <f t="shared" si="0"/>
        <v>50</v>
      </c>
      <c r="B54" s="41" t="s">
        <v>121</v>
      </c>
      <c r="C54" s="38" t="s">
        <v>109</v>
      </c>
      <c r="D54" s="38" t="s">
        <v>122</v>
      </c>
      <c r="E54" s="26">
        <f t="shared" si="1"/>
        <v>12.700000000000017</v>
      </c>
      <c r="F54" s="30">
        <v>257.5</v>
      </c>
      <c r="G54" s="64"/>
      <c r="H54" s="65"/>
      <c r="I54" s="66"/>
      <c r="J54" s="66"/>
      <c r="K54" s="22"/>
      <c r="N54" s="30">
        <v>64.900000000000006</v>
      </c>
      <c r="O54" s="30">
        <v>196.2</v>
      </c>
      <c r="P54" s="61">
        <f t="shared" si="2"/>
        <v>261.10000000000002</v>
      </c>
    </row>
    <row r="55" spans="1:16" ht="14.25" x14ac:dyDescent="0.15">
      <c r="A55" s="23">
        <f t="shared" si="0"/>
        <v>51</v>
      </c>
      <c r="B55" s="24" t="s">
        <v>94</v>
      </c>
      <c r="C55" s="38" t="s">
        <v>6</v>
      </c>
      <c r="D55" s="38" t="s">
        <v>95</v>
      </c>
      <c r="E55" s="26">
        <f t="shared" si="1"/>
        <v>3.6000000000000227</v>
      </c>
      <c r="F55" s="30">
        <v>261.10000000000002</v>
      </c>
      <c r="G55" s="54"/>
      <c r="H55" s="39" t="s">
        <v>123</v>
      </c>
      <c r="I55" s="66"/>
      <c r="J55" s="66"/>
      <c r="K55" s="22"/>
      <c r="N55" s="30">
        <v>72.900000000000006</v>
      </c>
      <c r="O55" s="30">
        <v>196.2</v>
      </c>
      <c r="P55" s="61">
        <f t="shared" si="2"/>
        <v>269.10000000000002</v>
      </c>
    </row>
    <row r="56" spans="1:16" ht="14.25" x14ac:dyDescent="0.15">
      <c r="A56" s="23">
        <f t="shared" si="0"/>
        <v>52</v>
      </c>
      <c r="B56" s="38" t="s">
        <v>96</v>
      </c>
      <c r="C56" s="38" t="s">
        <v>59</v>
      </c>
      <c r="D56" s="38" t="s">
        <v>97</v>
      </c>
      <c r="E56" s="26">
        <f t="shared" si="1"/>
        <v>8</v>
      </c>
      <c r="F56" s="30">
        <v>269.10000000000002</v>
      </c>
      <c r="G56" s="54"/>
      <c r="H56" s="56"/>
      <c r="I56" s="66"/>
      <c r="J56" s="66"/>
      <c r="K56" s="22"/>
      <c r="N56" s="30">
        <v>73.900000000000006</v>
      </c>
      <c r="O56" s="30">
        <v>196.2</v>
      </c>
      <c r="P56" s="61">
        <f t="shared" si="2"/>
        <v>270.10000000000002</v>
      </c>
    </row>
    <row r="57" spans="1:16" ht="14.25" x14ac:dyDescent="0.15">
      <c r="A57" s="23">
        <f t="shared" si="0"/>
        <v>53</v>
      </c>
      <c r="B57" s="38" t="s">
        <v>98</v>
      </c>
      <c r="C57" s="38" t="s">
        <v>6</v>
      </c>
      <c r="D57" s="38" t="s">
        <v>73</v>
      </c>
      <c r="E57" s="26">
        <f>F57-F56</f>
        <v>1.0999999999999659</v>
      </c>
      <c r="F57" s="30">
        <v>270.2</v>
      </c>
      <c r="G57" s="54"/>
      <c r="H57" s="56"/>
      <c r="I57" s="66"/>
      <c r="J57" s="66"/>
      <c r="K57" s="22"/>
      <c r="N57" s="30">
        <v>74.599999999999994</v>
      </c>
      <c r="O57" s="30">
        <v>196.2</v>
      </c>
      <c r="P57" s="61">
        <f t="shared" si="2"/>
        <v>270.79999999999995</v>
      </c>
    </row>
    <row r="58" spans="1:16" ht="14.25" x14ac:dyDescent="0.15">
      <c r="A58" s="23">
        <f t="shared" si="0"/>
        <v>54</v>
      </c>
      <c r="B58" s="38" t="s">
        <v>124</v>
      </c>
      <c r="C58" s="38" t="s">
        <v>8</v>
      </c>
      <c r="D58" s="38" t="s">
        <v>97</v>
      </c>
      <c r="E58" s="26">
        <f t="shared" si="1"/>
        <v>0.80000000000001137</v>
      </c>
      <c r="F58" s="30">
        <v>271</v>
      </c>
      <c r="G58" s="54"/>
      <c r="H58" s="39"/>
      <c r="I58" s="66"/>
      <c r="J58" s="66"/>
      <c r="K58" s="22"/>
      <c r="N58" s="30">
        <v>78.3</v>
      </c>
      <c r="O58" s="30">
        <v>196.2</v>
      </c>
      <c r="P58" s="61">
        <f t="shared" si="2"/>
        <v>274.5</v>
      </c>
    </row>
    <row r="59" spans="1:16" ht="14.25" x14ac:dyDescent="0.15">
      <c r="A59" s="23">
        <f t="shared" si="0"/>
        <v>55</v>
      </c>
      <c r="B59" s="38" t="s">
        <v>190</v>
      </c>
      <c r="C59" s="38" t="s">
        <v>177</v>
      </c>
      <c r="D59" s="38" t="s">
        <v>189</v>
      </c>
      <c r="E59" s="26">
        <f t="shared" si="1"/>
        <v>0.10000000000002274</v>
      </c>
      <c r="F59" s="30">
        <v>271.10000000000002</v>
      </c>
      <c r="G59" s="54"/>
      <c r="H59" s="39"/>
      <c r="I59" s="66"/>
      <c r="J59" s="66"/>
      <c r="K59" s="22"/>
      <c r="N59" s="30"/>
      <c r="O59" s="30"/>
      <c r="P59" s="61"/>
    </row>
    <row r="60" spans="1:16" ht="14.25" x14ac:dyDescent="0.15">
      <c r="A60" s="23">
        <f t="shared" si="0"/>
        <v>56</v>
      </c>
      <c r="B60" s="15" t="s">
        <v>168</v>
      </c>
      <c r="C60" s="57" t="s">
        <v>6</v>
      </c>
      <c r="D60" s="57" t="s">
        <v>99</v>
      </c>
      <c r="E60" s="17">
        <f>F60-F58</f>
        <v>3.5</v>
      </c>
      <c r="F60" s="44">
        <v>274.5</v>
      </c>
      <c r="G60" s="58"/>
      <c r="H60" s="59" t="s">
        <v>154</v>
      </c>
      <c r="I60" s="60" t="s">
        <v>169</v>
      </c>
      <c r="J60" s="60" t="s">
        <v>161</v>
      </c>
      <c r="K60" s="22"/>
      <c r="N60" s="30">
        <v>78.7</v>
      </c>
      <c r="O60" s="30">
        <v>196.2</v>
      </c>
      <c r="P60" s="61">
        <f t="shared" si="2"/>
        <v>274.89999999999998</v>
      </c>
    </row>
    <row r="61" spans="1:16" ht="22.5" x14ac:dyDescent="0.15">
      <c r="A61" s="23">
        <f t="shared" si="0"/>
        <v>57</v>
      </c>
      <c r="B61" s="38" t="s">
        <v>100</v>
      </c>
      <c r="C61" s="38" t="s">
        <v>15</v>
      </c>
      <c r="D61" s="38" t="s">
        <v>97</v>
      </c>
      <c r="E61" s="26">
        <f t="shared" si="1"/>
        <v>0.39999999999997726</v>
      </c>
      <c r="F61" s="30">
        <v>274.89999999999998</v>
      </c>
      <c r="G61" s="54"/>
      <c r="H61" s="39" t="s">
        <v>106</v>
      </c>
      <c r="I61" s="66"/>
      <c r="J61" s="66"/>
      <c r="K61" s="22"/>
      <c r="N61" s="30">
        <v>83.8</v>
      </c>
      <c r="O61" s="30">
        <v>196.2</v>
      </c>
      <c r="P61" s="61">
        <f t="shared" si="2"/>
        <v>280</v>
      </c>
    </row>
    <row r="62" spans="1:16" ht="14.25" x14ac:dyDescent="0.15">
      <c r="A62" s="23">
        <f t="shared" si="0"/>
        <v>58</v>
      </c>
      <c r="B62" s="38" t="s">
        <v>85</v>
      </c>
      <c r="C62" s="38" t="s">
        <v>6</v>
      </c>
      <c r="D62" s="38" t="s">
        <v>125</v>
      </c>
      <c r="E62" s="26">
        <f t="shared" si="1"/>
        <v>5.1000000000000227</v>
      </c>
      <c r="F62" s="30">
        <v>280</v>
      </c>
      <c r="G62" s="54"/>
      <c r="H62" s="56"/>
      <c r="I62" s="66"/>
      <c r="J62" s="66"/>
      <c r="K62" s="22"/>
      <c r="N62" s="30">
        <v>84.2</v>
      </c>
      <c r="O62" s="30">
        <v>196.2</v>
      </c>
      <c r="P62" s="61">
        <f t="shared" si="2"/>
        <v>280.39999999999998</v>
      </c>
    </row>
    <row r="63" spans="1:16" ht="14.25" x14ac:dyDescent="0.15">
      <c r="A63" s="23">
        <f t="shared" si="0"/>
        <v>59</v>
      </c>
      <c r="B63" s="38" t="s">
        <v>126</v>
      </c>
      <c r="C63" s="38" t="s">
        <v>109</v>
      </c>
      <c r="D63" s="38" t="s">
        <v>125</v>
      </c>
      <c r="E63" s="26">
        <f t="shared" si="1"/>
        <v>0.39999999999997726</v>
      </c>
      <c r="F63" s="30">
        <v>280.39999999999998</v>
      </c>
      <c r="G63" s="54"/>
      <c r="H63" s="56" t="s">
        <v>127</v>
      </c>
      <c r="I63" s="66"/>
      <c r="J63" s="66"/>
      <c r="K63" s="22"/>
      <c r="N63" s="30">
        <v>85.2</v>
      </c>
      <c r="O63" s="30">
        <v>196.2</v>
      </c>
      <c r="P63" s="61">
        <f t="shared" si="2"/>
        <v>281.39999999999998</v>
      </c>
    </row>
    <row r="64" spans="1:16" ht="22.5" x14ac:dyDescent="0.15">
      <c r="A64" s="23">
        <f t="shared" si="0"/>
        <v>60</v>
      </c>
      <c r="B64" s="38" t="s">
        <v>5</v>
      </c>
      <c r="C64" s="38" t="s">
        <v>193</v>
      </c>
      <c r="D64" s="38" t="s">
        <v>128</v>
      </c>
      <c r="E64" s="26">
        <f t="shared" si="1"/>
        <v>1</v>
      </c>
      <c r="F64" s="30">
        <v>281.39999999999998</v>
      </c>
      <c r="G64" s="54"/>
      <c r="H64" s="39" t="s">
        <v>194</v>
      </c>
      <c r="I64" s="66"/>
      <c r="J64" s="66"/>
      <c r="K64" s="22"/>
      <c r="N64" s="30">
        <v>91.7</v>
      </c>
      <c r="O64" s="30">
        <v>196.2</v>
      </c>
      <c r="P64" s="61">
        <f t="shared" si="2"/>
        <v>287.89999999999998</v>
      </c>
    </row>
    <row r="65" spans="1:16" ht="14.25" x14ac:dyDescent="0.15">
      <c r="A65" s="23">
        <f t="shared" si="0"/>
        <v>61</v>
      </c>
      <c r="B65" s="38" t="s">
        <v>102</v>
      </c>
      <c r="C65" s="38" t="s">
        <v>15</v>
      </c>
      <c r="D65" s="38" t="s">
        <v>101</v>
      </c>
      <c r="E65" s="26">
        <f t="shared" si="1"/>
        <v>6.6000000000000227</v>
      </c>
      <c r="F65" s="30">
        <v>288</v>
      </c>
      <c r="G65" s="54"/>
      <c r="H65" s="56" t="s">
        <v>103</v>
      </c>
      <c r="I65" s="66"/>
      <c r="J65" s="66"/>
      <c r="K65" s="22"/>
      <c r="N65" s="30">
        <v>101.4</v>
      </c>
      <c r="O65" s="30">
        <v>196.2</v>
      </c>
      <c r="P65" s="61">
        <f t="shared" si="2"/>
        <v>297.60000000000002</v>
      </c>
    </row>
    <row r="66" spans="1:16" ht="14.25" x14ac:dyDescent="0.15">
      <c r="A66" s="23">
        <f t="shared" si="0"/>
        <v>62</v>
      </c>
      <c r="B66" s="38" t="s">
        <v>129</v>
      </c>
      <c r="C66" s="38" t="s">
        <v>6</v>
      </c>
      <c r="D66" s="38" t="s">
        <v>131</v>
      </c>
      <c r="E66" s="26">
        <f t="shared" si="1"/>
        <v>9.6999999999999886</v>
      </c>
      <c r="F66" s="30">
        <v>297.7</v>
      </c>
      <c r="G66" s="54"/>
      <c r="H66" s="56" t="s">
        <v>132</v>
      </c>
      <c r="I66" s="66"/>
      <c r="J66" s="66"/>
      <c r="K66" s="22"/>
      <c r="N66" s="30">
        <v>102.3</v>
      </c>
      <c r="O66" s="30">
        <v>196.2</v>
      </c>
      <c r="P66" s="61">
        <f t="shared" si="2"/>
        <v>298.5</v>
      </c>
    </row>
    <row r="67" spans="1:16" ht="14.25" x14ac:dyDescent="0.15">
      <c r="A67" s="23">
        <f t="shared" si="0"/>
        <v>63</v>
      </c>
      <c r="B67" s="38" t="s">
        <v>130</v>
      </c>
      <c r="C67" s="38" t="s">
        <v>15</v>
      </c>
      <c r="D67" s="38" t="s">
        <v>73</v>
      </c>
      <c r="E67" s="26">
        <f t="shared" si="1"/>
        <v>0.90000000000003411</v>
      </c>
      <c r="F67" s="30">
        <v>298.60000000000002</v>
      </c>
      <c r="G67" s="54"/>
      <c r="H67" s="56" t="s">
        <v>133</v>
      </c>
      <c r="I67" s="66"/>
      <c r="J67" s="66"/>
      <c r="K67" s="22"/>
      <c r="N67" s="30">
        <v>103.9</v>
      </c>
      <c r="O67" s="30">
        <v>196.2</v>
      </c>
      <c r="P67" s="61">
        <f t="shared" si="2"/>
        <v>300.10000000000002</v>
      </c>
    </row>
    <row r="68" spans="1:16" ht="14.25" x14ac:dyDescent="0.15">
      <c r="A68" s="23">
        <f t="shared" si="0"/>
        <v>64</v>
      </c>
      <c r="B68" s="38" t="s">
        <v>40</v>
      </c>
      <c r="C68" s="38" t="s">
        <v>6</v>
      </c>
      <c r="D68" s="53" t="s">
        <v>10</v>
      </c>
      <c r="E68" s="26">
        <f t="shared" si="1"/>
        <v>1.5999999999999659</v>
      </c>
      <c r="F68" s="30">
        <v>300.2</v>
      </c>
      <c r="G68" s="54"/>
      <c r="H68" s="56"/>
      <c r="I68" s="66"/>
      <c r="J68" s="66"/>
      <c r="K68" s="22"/>
      <c r="N68" s="30">
        <v>104</v>
      </c>
      <c r="O68" s="30">
        <v>196.2</v>
      </c>
      <c r="P68" s="61">
        <f t="shared" si="2"/>
        <v>300.2</v>
      </c>
    </row>
    <row r="69" spans="1:16" ht="14.25" x14ac:dyDescent="0.15">
      <c r="A69" s="23">
        <f t="shared" si="0"/>
        <v>65</v>
      </c>
      <c r="B69" s="38" t="s">
        <v>41</v>
      </c>
      <c r="C69" s="38" t="s">
        <v>6</v>
      </c>
      <c r="D69" s="53" t="s">
        <v>42</v>
      </c>
      <c r="E69" s="26">
        <f t="shared" si="1"/>
        <v>0.10000000000002274</v>
      </c>
      <c r="F69" s="30">
        <v>300.3</v>
      </c>
      <c r="G69" s="54"/>
      <c r="H69" s="56" t="s">
        <v>43</v>
      </c>
      <c r="I69" s="66"/>
      <c r="J69" s="66"/>
      <c r="K69" s="22"/>
      <c r="N69" s="30">
        <v>104.1</v>
      </c>
      <c r="O69" s="30">
        <v>196.2</v>
      </c>
      <c r="P69" s="61">
        <f t="shared" si="2"/>
        <v>300.29999999999995</v>
      </c>
    </row>
    <row r="70" spans="1:16" ht="14.25" x14ac:dyDescent="0.15">
      <c r="A70" s="23">
        <f t="shared" ref="A70:A71" si="3">A69+1</f>
        <v>66</v>
      </c>
      <c r="B70" s="38" t="s">
        <v>18</v>
      </c>
      <c r="C70" s="38" t="s">
        <v>15</v>
      </c>
      <c r="D70" s="53" t="s">
        <v>42</v>
      </c>
      <c r="E70" s="26">
        <f t="shared" si="1"/>
        <v>9.9999999999965894E-2</v>
      </c>
      <c r="F70" s="30">
        <v>300.39999999999998</v>
      </c>
      <c r="G70" s="54"/>
      <c r="H70" s="56" t="s">
        <v>134</v>
      </c>
      <c r="I70" s="66"/>
      <c r="J70" s="66"/>
      <c r="K70" s="22"/>
      <c r="N70" s="30">
        <v>104.3</v>
      </c>
      <c r="O70" s="30">
        <v>196.2</v>
      </c>
      <c r="P70" s="61">
        <f t="shared" si="2"/>
        <v>300.5</v>
      </c>
    </row>
    <row r="71" spans="1:16" ht="23.25" thickBot="1" x14ac:dyDescent="0.2">
      <c r="A71" s="23">
        <f t="shared" si="3"/>
        <v>67</v>
      </c>
      <c r="B71" s="67" t="s">
        <v>170</v>
      </c>
      <c r="C71" s="67" t="s">
        <v>44</v>
      </c>
      <c r="D71" s="67"/>
      <c r="E71" s="87">
        <f t="shared" si="1"/>
        <v>0.20000000000004547</v>
      </c>
      <c r="F71" s="68">
        <v>300.60000000000002</v>
      </c>
      <c r="G71" s="69"/>
      <c r="H71" s="70" t="s">
        <v>49</v>
      </c>
      <c r="I71" s="71" t="s">
        <v>171</v>
      </c>
      <c r="J71" s="71" t="s">
        <v>162</v>
      </c>
      <c r="K71" s="22"/>
    </row>
    <row r="72" spans="1:16" x14ac:dyDescent="0.15">
      <c r="H72" s="72"/>
      <c r="I72" s="100"/>
    </row>
    <row r="73" spans="1:16" x14ac:dyDescent="0.15">
      <c r="H73" s="72"/>
      <c r="I73" s="100"/>
    </row>
    <row r="75" spans="1:16" ht="13.5" x14ac:dyDescent="0.15">
      <c r="A75" s="73" t="s">
        <v>140</v>
      </c>
      <c r="B75" s="73"/>
      <c r="C75" s="73"/>
      <c r="D75" s="73" t="s">
        <v>141</v>
      </c>
      <c r="E75" s="74"/>
      <c r="F75" s="73"/>
      <c r="G75" s="75"/>
      <c r="H75" s="75"/>
    </row>
    <row r="76" spans="1:16" ht="13.5" x14ac:dyDescent="0.15">
      <c r="A76" s="73" t="s">
        <v>142</v>
      </c>
      <c r="B76" s="73"/>
      <c r="C76" s="73"/>
      <c r="D76" s="73" t="s">
        <v>143</v>
      </c>
      <c r="E76" s="74"/>
      <c r="F76" s="73"/>
      <c r="G76" s="73"/>
      <c r="H76" s="73"/>
    </row>
    <row r="77" spans="1:16" ht="13.5" x14ac:dyDescent="0.15">
      <c r="A77" s="73" t="s">
        <v>144</v>
      </c>
      <c r="B77" s="73"/>
      <c r="C77" s="73"/>
      <c r="D77" s="73"/>
      <c r="E77" s="74"/>
      <c r="F77" s="73"/>
      <c r="G77" s="73"/>
      <c r="H77" s="73"/>
    </row>
    <row r="101" spans="1:5" ht="13.5" x14ac:dyDescent="0.15">
      <c r="A101" s="73" t="s">
        <v>145</v>
      </c>
      <c r="D101" s="73" t="s">
        <v>146</v>
      </c>
      <c r="E101" s="2"/>
    </row>
    <row r="102" spans="1:5" ht="13.5" x14ac:dyDescent="0.15">
      <c r="A102" s="73" t="s">
        <v>147</v>
      </c>
      <c r="D102" s="73" t="s">
        <v>148</v>
      </c>
      <c r="E102" s="2"/>
    </row>
    <row r="118" spans="1:4" ht="13.5" x14ac:dyDescent="0.15">
      <c r="A118" s="73" t="s">
        <v>149</v>
      </c>
      <c r="D118" s="2" t="s">
        <v>192</v>
      </c>
    </row>
    <row r="119" spans="1:4" ht="13.5" x14ac:dyDescent="0.15">
      <c r="A119" s="2" t="s">
        <v>151</v>
      </c>
      <c r="D119" s="76" t="s">
        <v>150</v>
      </c>
    </row>
  </sheetData>
  <phoneticPr fontId="2"/>
  <pageMargins left="0.23622047244094491" right="0.23622047244094491" top="0.74803149606299213" bottom="0.74803149606299213" header="0.31496062992125984" footer="0.31496062992125984"/>
  <pageSetup paperSize="9" scale="56" orientation="portrait" horizontalDpi="4294967293" verticalDpi="4294967293" r:id="rId1"/>
  <headerFooter alignWithMargins="0"/>
  <rowBreaks count="1" manualBreakCount="1">
    <brk id="7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近畿300神戸</vt:lpstr>
      <vt:lpstr>近畿300神戸!Print_Area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katayama</cp:lastModifiedBy>
  <cp:lastPrinted>2017-05-20T09:33:59Z</cp:lastPrinted>
  <dcterms:created xsi:type="dcterms:W3CDTF">2011-02-06T12:06:47Z</dcterms:created>
  <dcterms:modified xsi:type="dcterms:W3CDTF">2017-05-24T11:56:00Z</dcterms:modified>
</cp:coreProperties>
</file>