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yav\OneDrive\京都BRM\BRM2018京都\BRM310\"/>
    </mc:Choice>
  </mc:AlternateContent>
  <xr:revisionPtr revIDLastSave="1360" documentId="CEF613A00359EB4BD2328FFE25FD18F8D222590B" xr6:coauthVersionLast="28" xr6:coauthVersionMax="28" xr10:uidLastSave="{0CA0D064-74F8-4BC1-9B1D-6B48743A5D73}"/>
  <bookViews>
    <workbookView xWindow="8325" yWindow="1185" windowWidth="18135" windowHeight="1294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Sheet1!$A$1:$L$103</definedName>
  </definedNames>
  <calcPr calcId="171027"/>
</workbook>
</file>

<file path=xl/calcChain.xml><?xml version="1.0" encoding="utf-8"?>
<calcChain xmlns="http://schemas.openxmlformats.org/spreadsheetml/2006/main">
  <c r="L52" i="1" l="1"/>
  <c r="A50" i="1"/>
  <c r="A49" i="1"/>
  <c r="H49" i="1"/>
  <c r="H50" i="1"/>
  <c r="J49" i="1"/>
  <c r="H48" i="1"/>
  <c r="J50" i="1"/>
  <c r="J48" i="1"/>
  <c r="J47" i="1"/>
  <c r="J46" i="1"/>
  <c r="J45" i="1"/>
  <c r="H47" i="1"/>
  <c r="J52" i="1"/>
  <c r="J51" i="1"/>
  <c r="J44" i="1"/>
  <c r="I103" i="1"/>
  <c r="I102" i="1"/>
  <c r="I101" i="1"/>
  <c r="H101" i="1" s="1"/>
  <c r="H102" i="1" l="1"/>
  <c r="H103" i="1"/>
  <c r="I93" i="1"/>
  <c r="J93" i="1" s="1"/>
  <c r="I92" i="1"/>
  <c r="J92" i="1" s="1"/>
  <c r="H93" i="1" l="1"/>
  <c r="I55" i="1"/>
  <c r="J55" i="1" s="1"/>
  <c r="I54" i="1"/>
  <c r="J54" i="1" s="1"/>
  <c r="H55" i="1" l="1"/>
  <c r="I94" i="1"/>
  <c r="H52" i="1"/>
  <c r="H51" i="1"/>
  <c r="I90" i="1"/>
  <c r="J90" i="1" s="1"/>
  <c r="I89" i="1"/>
  <c r="J89" i="1" s="1"/>
  <c r="I88" i="1"/>
  <c r="J88" i="1" s="1"/>
  <c r="I87" i="1"/>
  <c r="J87" i="1" s="1"/>
  <c r="I85" i="1"/>
  <c r="J85" i="1" s="1"/>
  <c r="I84" i="1"/>
  <c r="J84" i="1" s="1"/>
  <c r="I80" i="1"/>
  <c r="J80" i="1" s="1"/>
  <c r="I79" i="1"/>
  <c r="J79" i="1" s="1"/>
  <c r="I83" i="1"/>
  <c r="J83" i="1" s="1"/>
  <c r="I82" i="1"/>
  <c r="J82" i="1" s="1"/>
  <c r="I78" i="1"/>
  <c r="J78" i="1" s="1"/>
  <c r="I91" i="1"/>
  <c r="I76" i="1"/>
  <c r="J76" i="1" s="1"/>
  <c r="I75" i="1"/>
  <c r="J75" i="1" s="1"/>
  <c r="I71" i="1"/>
  <c r="J71" i="1" s="1"/>
  <c r="I69" i="1"/>
  <c r="J69" i="1" s="1"/>
  <c r="I67" i="1"/>
  <c r="J67" i="1" s="1"/>
  <c r="I65" i="1"/>
  <c r="I64" i="1"/>
  <c r="J64" i="1" s="1"/>
  <c r="I63" i="1"/>
  <c r="J63" i="1" s="1"/>
  <c r="I60" i="1"/>
  <c r="J60" i="1" s="1"/>
  <c r="I59" i="1"/>
  <c r="J59" i="1" s="1"/>
  <c r="I57" i="1"/>
  <c r="J57" i="1" s="1"/>
  <c r="I86" i="1"/>
  <c r="J86" i="1" s="1"/>
  <c r="I81" i="1"/>
  <c r="J81" i="1" s="1"/>
  <c r="I77" i="1"/>
  <c r="J77" i="1" s="1"/>
  <c r="I74" i="1"/>
  <c r="J74" i="1" s="1"/>
  <c r="I73" i="1"/>
  <c r="J73" i="1" s="1"/>
  <c r="I72" i="1"/>
  <c r="J72" i="1" s="1"/>
  <c r="I70" i="1"/>
  <c r="J70" i="1" s="1"/>
  <c r="I68" i="1"/>
  <c r="J68" i="1" s="1"/>
  <c r="I66" i="1"/>
  <c r="J66" i="1" s="1"/>
  <c r="I62" i="1"/>
  <c r="J62" i="1" s="1"/>
  <c r="I61" i="1"/>
  <c r="J61" i="1" s="1"/>
  <c r="I58" i="1"/>
  <c r="J58" i="1" s="1"/>
  <c r="I56" i="1"/>
  <c r="I53" i="1"/>
  <c r="L36" i="1"/>
  <c r="L26" i="1"/>
  <c r="H36" i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92" i="1" l="1"/>
  <c r="J91" i="1"/>
  <c r="H56" i="1"/>
  <c r="J56" i="1"/>
  <c r="L65" i="1"/>
  <c r="J65" i="1"/>
  <c r="H94" i="1"/>
  <c r="J94" i="1"/>
  <c r="H53" i="1"/>
  <c r="J53" i="1"/>
  <c r="H89" i="1"/>
  <c r="H88" i="1"/>
  <c r="H86" i="1"/>
  <c r="H90" i="1"/>
  <c r="H68" i="1"/>
  <c r="H79" i="1"/>
  <c r="H80" i="1"/>
  <c r="L75" i="1"/>
  <c r="H82" i="1"/>
  <c r="H54" i="1"/>
  <c r="H91" i="1"/>
  <c r="H64" i="1"/>
  <c r="H72" i="1"/>
  <c r="H81" i="1"/>
  <c r="H69" i="1"/>
  <c r="H60" i="1"/>
  <c r="H76" i="1"/>
  <c r="L94" i="1"/>
  <c r="L79" i="1"/>
  <c r="H65" i="1"/>
  <c r="H66" i="1"/>
  <c r="H62" i="1"/>
  <c r="H73" i="1"/>
  <c r="H58" i="1"/>
  <c r="H74" i="1"/>
  <c r="H83" i="1"/>
  <c r="H84" i="1"/>
  <c r="H87" i="1"/>
  <c r="H61" i="1"/>
  <c r="H57" i="1"/>
  <c r="H70" i="1"/>
  <c r="H59" i="1"/>
  <c r="H63" i="1"/>
  <c r="H67" i="1"/>
  <c r="H71" i="1"/>
  <c r="H75" i="1"/>
  <c r="H77" i="1"/>
  <c r="H78" i="1"/>
  <c r="H85" i="1"/>
  <c r="L22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l="1"/>
  <c r="A29" i="1" l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l="1"/>
  <c r="A51" i="1" s="1"/>
  <c r="A52" i="1" s="1"/>
  <c r="A53" i="1" s="1"/>
  <c r="A54" i="1" s="1"/>
  <c r="A55" i="1" s="1"/>
  <c r="A56" i="1" s="1"/>
  <c r="A57" i="1" s="1"/>
  <c r="A58" i="1" s="1"/>
  <c r="A59" i="1" s="1"/>
  <c r="A60" i="1" l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l="1"/>
  <c r="A88" i="1" s="1"/>
  <c r="A89" i="1" s="1"/>
  <c r="A90" i="1" s="1"/>
  <c r="A91" i="1" s="1"/>
  <c r="A92" i="1" l="1"/>
  <c r="A93" i="1" s="1"/>
  <c r="A94" i="1" s="1"/>
</calcChain>
</file>

<file path=xl/sharedStrings.xml><?xml version="1.0" encoding="utf-8"?>
<sst xmlns="http://schemas.openxmlformats.org/spreadsheetml/2006/main" count="426" uniqueCount="167">
  <si>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</si>
  <si>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</si>
  <si>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</si>
  <si>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</si>
  <si>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</si>
  <si>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</si>
  <si>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</si>
  <si>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</si>
  <si>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右折</t>
    <rPh sb="0" eb="2">
      <t>ウセツ</t>
    </rPh>
    <phoneticPr fontId="1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</si>
  <si>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</si>
  <si>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</si>
  <si>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</si>
  <si>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</si>
  <si>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</si>
  <si>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</si>
  <si>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左側</t>
    <rPh sb="0" eb="2">
      <t>ヒダリガワ</t>
    </rPh>
    <phoneticPr fontId="1"/>
  </si>
  <si>
    <t>右側</t>
    <rPh sb="0" eb="2">
      <t>ミギガワ</t>
    </rPh>
    <phoneticPr fontId="1"/>
  </si>
  <si>
    <t>S</t>
    <phoneticPr fontId="2"/>
  </si>
  <si>
    <t>十</t>
    <rPh sb="0" eb="1">
      <t>ジュウ</t>
    </rPh>
    <phoneticPr fontId="2"/>
  </si>
  <si>
    <t>ト</t>
    <phoneticPr fontId="2"/>
  </si>
  <si>
    <t>┤</t>
  </si>
  <si>
    <t>T</t>
    <phoneticPr fontId="2"/>
  </si>
  <si>
    <t>逆Y</t>
    <rPh sb="0" eb="1">
      <t>ギャク</t>
    </rPh>
    <phoneticPr fontId="2"/>
  </si>
  <si>
    <t>左折</t>
    <rPh sb="0" eb="2">
      <t>サセツ</t>
    </rPh>
    <phoneticPr fontId="2"/>
  </si>
  <si>
    <t>X</t>
    <phoneticPr fontId="2"/>
  </si>
  <si>
    <t>Y</t>
    <phoneticPr fontId="2"/>
  </si>
  <si>
    <t>市道</t>
    <rPh sb="0" eb="2">
      <t>シドウ</t>
    </rPh>
    <phoneticPr fontId="2"/>
  </si>
  <si>
    <t>BRM310倉敷300</t>
    <rPh sb="6" eb="8">
      <t>クラシキ</t>
    </rPh>
    <phoneticPr fontId="2"/>
  </si>
  <si>
    <t>倉敷駅　北口</t>
    <rPh sb="0" eb="3">
      <t>クラシキエキ</t>
    </rPh>
    <rPh sb="4" eb="6">
      <t>キタグチ</t>
    </rPh>
    <phoneticPr fontId="1"/>
  </si>
  <si>
    <t>ショッピングモールの外周周る</t>
    <rPh sb="10" eb="12">
      <t>ガイシュウ</t>
    </rPh>
    <rPh sb="12" eb="13">
      <t>マワ</t>
    </rPh>
    <phoneticPr fontId="2"/>
  </si>
  <si>
    <t>大内中</t>
    <rPh sb="0" eb="2">
      <t>オオウチ</t>
    </rPh>
    <rPh sb="2" eb="3">
      <t>ナカ</t>
    </rPh>
    <phoneticPr fontId="2"/>
  </si>
  <si>
    <t>直進</t>
    <rPh sb="0" eb="2">
      <t>チョクシン</t>
    </rPh>
    <phoneticPr fontId="2"/>
  </si>
  <si>
    <t>左折
→右折</t>
    <rPh sb="0" eb="2">
      <t>サセツ</t>
    </rPh>
    <rPh sb="4" eb="6">
      <t>ウセツ</t>
    </rPh>
    <phoneticPr fontId="1"/>
  </si>
  <si>
    <t>イオンモールの横を抜けて突き当り</t>
    <rPh sb="7" eb="8">
      <t>ヨコ</t>
    </rPh>
    <rPh sb="9" eb="10">
      <t>ヌ</t>
    </rPh>
    <rPh sb="12" eb="13">
      <t>ツ</t>
    </rPh>
    <rPh sb="14" eb="15">
      <t>アタ</t>
    </rPh>
    <phoneticPr fontId="2"/>
  </si>
  <si>
    <t>堤防下に沿って移動</t>
    <rPh sb="0" eb="2">
      <t>テイボウ</t>
    </rPh>
    <rPh sb="2" eb="3">
      <t>シタ</t>
    </rPh>
    <rPh sb="4" eb="5">
      <t>ソ</t>
    </rPh>
    <rPh sb="7" eb="9">
      <t>イドウ</t>
    </rPh>
    <phoneticPr fontId="2"/>
  </si>
  <si>
    <t>右折
→左折</t>
    <rPh sb="0" eb="2">
      <t>ウセツ</t>
    </rPh>
    <rPh sb="4" eb="6">
      <t>サセツ</t>
    </rPh>
    <phoneticPr fontId="2"/>
  </si>
  <si>
    <t>市道→県428</t>
    <rPh sb="0" eb="2">
      <t>シドウ</t>
    </rPh>
    <rPh sb="3" eb="4">
      <t>ケン</t>
    </rPh>
    <phoneticPr fontId="2"/>
  </si>
  <si>
    <t>堤防上がる
（ここが近いだけで別に違う場所であがってもよい）</t>
    <rPh sb="0" eb="2">
      <t>テイボウ</t>
    </rPh>
    <rPh sb="2" eb="3">
      <t>ア</t>
    </rPh>
    <rPh sb="10" eb="11">
      <t>チカ</t>
    </rPh>
    <rPh sb="15" eb="16">
      <t>ベツ</t>
    </rPh>
    <rPh sb="17" eb="18">
      <t>チガ</t>
    </rPh>
    <rPh sb="19" eb="21">
      <t>バショ</t>
    </rPh>
    <phoneticPr fontId="2"/>
  </si>
  <si>
    <t>（倉敷大橋南詰）</t>
    <rPh sb="1" eb="3">
      <t>クラシキ</t>
    </rPh>
    <rPh sb="3" eb="5">
      <t>オオハシ</t>
    </rPh>
    <rPh sb="5" eb="6">
      <t>ミナミ</t>
    </rPh>
    <rPh sb="6" eb="7">
      <t>ヅメ</t>
    </rPh>
    <phoneticPr fontId="2"/>
  </si>
  <si>
    <t>市道→県279</t>
    <rPh sb="0" eb="2">
      <t>シドウ</t>
    </rPh>
    <rPh sb="3" eb="4">
      <t>ケン</t>
    </rPh>
    <phoneticPr fontId="2"/>
  </si>
  <si>
    <t>┤</t>
    <phoneticPr fontId="2"/>
  </si>
  <si>
    <t>県道470</t>
    <rPh sb="0" eb="2">
      <t>ケンドウ</t>
    </rPh>
    <phoneticPr fontId="2"/>
  </si>
  <si>
    <t>右折</t>
    <rPh sb="0" eb="2">
      <t>ウセツ</t>
    </rPh>
    <phoneticPr fontId="2"/>
  </si>
  <si>
    <t>県道281</t>
    <rPh sb="0" eb="2">
      <t>ケンドウ</t>
    </rPh>
    <phoneticPr fontId="2"/>
  </si>
  <si>
    <t>二万口南</t>
    <rPh sb="0" eb="2">
      <t>ニマン</t>
    </rPh>
    <rPh sb="2" eb="3">
      <t>クチ</t>
    </rPh>
    <rPh sb="3" eb="4">
      <t>ミナミ</t>
    </rPh>
    <phoneticPr fontId="2"/>
  </si>
  <si>
    <t>R486</t>
    <phoneticPr fontId="2"/>
  </si>
  <si>
    <t>薬師</t>
    <rPh sb="0" eb="2">
      <t>クスシ</t>
    </rPh>
    <phoneticPr fontId="2"/>
  </si>
  <si>
    <t>R313(R486)</t>
    <phoneticPr fontId="2"/>
  </si>
  <si>
    <t>R313と合流</t>
    <rPh sb="5" eb="7">
      <t>ゴウリュウ</t>
    </rPh>
    <phoneticPr fontId="2"/>
  </si>
  <si>
    <t>下井部中央</t>
    <rPh sb="0" eb="1">
      <t>シモ</t>
    </rPh>
    <rPh sb="1" eb="2">
      <t>イ</t>
    </rPh>
    <rPh sb="2" eb="3">
      <t>ブ</t>
    </rPh>
    <rPh sb="3" eb="5">
      <t>チュウオウ</t>
    </rPh>
    <phoneticPr fontId="2"/>
  </si>
  <si>
    <t>R313</t>
    <phoneticPr fontId="2"/>
  </si>
  <si>
    <t>広島県へ</t>
    <rPh sb="0" eb="3">
      <t>ヒロシマケン</t>
    </rPh>
    <phoneticPr fontId="2"/>
  </si>
  <si>
    <t>国分寺前</t>
    <rPh sb="0" eb="4">
      <t>コクブンジマエ</t>
    </rPh>
    <phoneticPr fontId="2"/>
  </si>
  <si>
    <t>県道181→市道</t>
    <rPh sb="0" eb="2">
      <t>ケンドウ</t>
    </rPh>
    <rPh sb="6" eb="8">
      <t>シドウ</t>
    </rPh>
    <phoneticPr fontId="2"/>
  </si>
  <si>
    <t>県道181</t>
    <rPh sb="0" eb="2">
      <t>ケンドウ</t>
    </rPh>
    <phoneticPr fontId="2"/>
  </si>
  <si>
    <t>戸手高校入口</t>
    <rPh sb="0" eb="2">
      <t>トデ</t>
    </rPh>
    <rPh sb="2" eb="4">
      <t>コウコウ</t>
    </rPh>
    <rPh sb="4" eb="6">
      <t>イリグチ</t>
    </rPh>
    <phoneticPr fontId="2"/>
  </si>
  <si>
    <t>R486</t>
  </si>
  <si>
    <t>倉光</t>
    <rPh sb="0" eb="1">
      <t>クラ</t>
    </rPh>
    <rPh sb="1" eb="2">
      <t>ヒカリ</t>
    </rPh>
    <phoneticPr fontId="2"/>
  </si>
  <si>
    <t>左折</t>
    <rPh sb="0" eb="2">
      <t>サセツ</t>
    </rPh>
    <phoneticPr fontId="2"/>
  </si>
  <si>
    <t>通過チェック
ファミリーマート駅家町中島</t>
    <rPh sb="0" eb="2">
      <t>ツウカ</t>
    </rPh>
    <rPh sb="15" eb="17">
      <t>エキヤ</t>
    </rPh>
    <rPh sb="17" eb="18">
      <t>マチ</t>
    </rPh>
    <rPh sb="18" eb="20">
      <t>ナカジマ</t>
    </rPh>
    <phoneticPr fontId="2"/>
  </si>
  <si>
    <t>レシート取得後、直進</t>
    <rPh sb="4" eb="6">
      <t>シュトク</t>
    </rPh>
    <rPh sb="6" eb="7">
      <t>ゴ</t>
    </rPh>
    <rPh sb="8" eb="10">
      <t>チョクシン</t>
    </rPh>
    <phoneticPr fontId="1"/>
  </si>
  <si>
    <t>ト</t>
  </si>
  <si>
    <t>父石</t>
    <rPh sb="0" eb="1">
      <t>チチ</t>
    </rPh>
    <rPh sb="1" eb="2">
      <t>イシ</t>
    </rPh>
    <phoneticPr fontId="2"/>
  </si>
  <si>
    <t>県道24</t>
    <rPh sb="0" eb="2">
      <t>ケンドウ</t>
    </rPh>
    <phoneticPr fontId="2"/>
  </si>
  <si>
    <t>T</t>
  </si>
  <si>
    <t>矢多田</t>
    <rPh sb="0" eb="1">
      <t>ヤ</t>
    </rPh>
    <rPh sb="1" eb="2">
      <t>オオ</t>
    </rPh>
    <rPh sb="2" eb="3">
      <t>タ</t>
    </rPh>
    <phoneticPr fontId="2"/>
  </si>
  <si>
    <t>R432</t>
  </si>
  <si>
    <t>R432</t>
    <phoneticPr fontId="7"/>
  </si>
  <si>
    <t>PC1 セブン-イレブン府中上下店</t>
    <phoneticPr fontId="2"/>
  </si>
  <si>
    <t>上下</t>
    <rPh sb="0" eb="2">
      <t>ジョウゲ</t>
    </rPh>
    <phoneticPr fontId="2"/>
  </si>
  <si>
    <t>市道</t>
    <rPh sb="0" eb="2">
      <t>シドウ</t>
    </rPh>
    <phoneticPr fontId="7"/>
  </si>
  <si>
    <t>上下の町並み</t>
    <rPh sb="0" eb="2">
      <t>ジョウゲ</t>
    </rPh>
    <rPh sb="3" eb="4">
      <t>マチ</t>
    </rPh>
    <rPh sb="4" eb="5">
      <t>ナ</t>
    </rPh>
    <phoneticPr fontId="2"/>
  </si>
  <si>
    <t>右合流</t>
    <rPh sb="0" eb="1">
      <t>ミギ</t>
    </rPh>
    <rPh sb="1" eb="3">
      <t>ゴウリュウ</t>
    </rPh>
    <phoneticPr fontId="1"/>
  </si>
  <si>
    <t>甲奴分れ</t>
    <rPh sb="0" eb="1">
      <t>コウ</t>
    </rPh>
    <rPh sb="1" eb="2">
      <t>ヤツ</t>
    </rPh>
    <rPh sb="2" eb="3">
      <t>ワ</t>
    </rPh>
    <phoneticPr fontId="2"/>
  </si>
  <si>
    <t>県道27</t>
    <rPh sb="0" eb="2">
      <t>ケンドウ</t>
    </rPh>
    <phoneticPr fontId="7"/>
  </si>
  <si>
    <t>T</t>
    <phoneticPr fontId="2"/>
  </si>
  <si>
    <t>西野</t>
    <rPh sb="0" eb="1">
      <t>ニシ</t>
    </rPh>
    <rPh sb="1" eb="2">
      <t>ノ</t>
    </rPh>
    <phoneticPr fontId="2"/>
  </si>
  <si>
    <t>上下分れ</t>
    <rPh sb="0" eb="2">
      <t>ジョウゲ</t>
    </rPh>
    <rPh sb="2" eb="3">
      <t>ワ</t>
    </rPh>
    <phoneticPr fontId="2"/>
  </si>
  <si>
    <t>R184</t>
  </si>
  <si>
    <t>R184</t>
    <phoneticPr fontId="7"/>
  </si>
  <si>
    <t>R183</t>
  </si>
  <si>
    <t>R183</t>
    <phoneticPr fontId="7"/>
  </si>
  <si>
    <t>直進</t>
    <rPh sb="0" eb="2">
      <t>チョクシン</t>
    </rPh>
    <phoneticPr fontId="2"/>
  </si>
  <si>
    <t>庄原分れ</t>
    <rPh sb="0" eb="2">
      <t>ショウバラ</t>
    </rPh>
    <rPh sb="2" eb="3">
      <t>ワ</t>
    </rPh>
    <phoneticPr fontId="2"/>
  </si>
  <si>
    <t>R375</t>
  </si>
  <si>
    <t>R375</t>
    <phoneticPr fontId="7"/>
  </si>
  <si>
    <t>ト</t>
    <phoneticPr fontId="2"/>
  </si>
  <si>
    <t>三次駅前</t>
    <rPh sb="0" eb="2">
      <t>ミヨシ</t>
    </rPh>
    <rPh sb="2" eb="4">
      <t>エキマエ</t>
    </rPh>
    <phoneticPr fontId="2"/>
  </si>
  <si>
    <t>駅前ロータリー</t>
    <rPh sb="0" eb="2">
      <t>エキマエ</t>
    </rPh>
    <phoneticPr fontId="2"/>
  </si>
  <si>
    <t>三次消防署（南）</t>
    <rPh sb="0" eb="2">
      <t>ミヨシ</t>
    </rPh>
    <rPh sb="2" eb="5">
      <t>ショウボウショ</t>
    </rPh>
    <rPh sb="6" eb="7">
      <t>ミナミ</t>
    </rPh>
    <phoneticPr fontId="2"/>
  </si>
  <si>
    <t>PC2 ファミリーマート三次市役所前店</t>
    <phoneticPr fontId="2"/>
  </si>
  <si>
    <t>巴橋西詰</t>
    <rPh sb="0" eb="1">
      <t>トモエ</t>
    </rPh>
    <rPh sb="1" eb="2">
      <t>バシ</t>
    </rPh>
    <rPh sb="2" eb="3">
      <t>ニシ</t>
    </rPh>
    <rPh sb="3" eb="4">
      <t>ヅメ</t>
    </rPh>
    <phoneticPr fontId="2"/>
  </si>
  <si>
    <t>三次町</t>
    <rPh sb="0" eb="2">
      <t>ミヨシ</t>
    </rPh>
    <rPh sb="2" eb="3">
      <t>チョウ</t>
    </rPh>
    <phoneticPr fontId="2"/>
  </si>
  <si>
    <t>県道112</t>
    <rPh sb="0" eb="2">
      <t>ケンドウ</t>
    </rPh>
    <phoneticPr fontId="2"/>
  </si>
  <si>
    <t>左直進</t>
    <rPh sb="0" eb="1">
      <t>ヒダリ</t>
    </rPh>
    <rPh sb="1" eb="3">
      <t>チョクシン</t>
    </rPh>
    <phoneticPr fontId="2"/>
  </si>
  <si>
    <t>道なりに江の川を渡る</t>
    <rPh sb="0" eb="1">
      <t>ミチ</t>
    </rPh>
    <rPh sb="4" eb="5">
      <t>ゴウ</t>
    </rPh>
    <rPh sb="6" eb="7">
      <t>カワ</t>
    </rPh>
    <rPh sb="8" eb="9">
      <t>ワタ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</si>
  <si>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</si>
  <si>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</si>
  <si>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R54のガード下をくぐってR54の沿いを走る</t>
    <rPh sb="7" eb="8">
      <t>シタ</t>
    </rPh>
    <rPh sb="17" eb="18">
      <t>ゾ</t>
    </rPh>
    <rPh sb="20" eb="21">
      <t>ハシ</t>
    </rPh>
    <phoneticPr fontId="2"/>
  </si>
  <si>
    <t>R54に入らずに対岸の県道を進む</t>
    <rPh sb="4" eb="5">
      <t>ハイ</t>
    </rPh>
    <rPh sb="8" eb="10">
      <t>タイガン</t>
    </rPh>
    <rPh sb="11" eb="13">
      <t>ケンドウ</t>
    </rPh>
    <rPh sb="14" eb="15">
      <t>スス</t>
    </rPh>
    <phoneticPr fontId="2"/>
  </si>
  <si>
    <t>十</t>
    <rPh sb="0" eb="1">
      <t>ジュウ</t>
    </rPh>
    <phoneticPr fontId="2"/>
  </si>
  <si>
    <t>県道4</t>
    <rPh sb="0" eb="2">
      <t>ケンドウ</t>
    </rPh>
    <phoneticPr fontId="2"/>
  </si>
  <si>
    <t>県道294</t>
    <rPh sb="0" eb="2">
      <t>ケンドウ</t>
    </rPh>
    <phoneticPr fontId="2"/>
  </si>
  <si>
    <t>県道292</t>
    <rPh sb="0" eb="2">
      <t>ケンドウ</t>
    </rPh>
    <phoneticPr fontId="2"/>
  </si>
  <si>
    <t>階段</t>
    <rPh sb="0" eb="2">
      <t>カイダン</t>
    </rPh>
    <phoneticPr fontId="2"/>
  </si>
  <si>
    <t>116段登る</t>
    <rPh sb="3" eb="4">
      <t>ダン</t>
    </rPh>
    <rPh sb="4" eb="5">
      <t>ノボ</t>
    </rPh>
    <phoneticPr fontId="2"/>
  </si>
  <si>
    <t>PC3 宇都井駅</t>
    <rPh sb="4" eb="8">
      <t>ウヅイエキ</t>
    </rPh>
    <phoneticPr fontId="2"/>
  </si>
  <si>
    <t>階段</t>
    <rPh sb="0" eb="2">
      <t>カイダン</t>
    </rPh>
    <phoneticPr fontId="7"/>
  </si>
  <si>
    <t>東方向</t>
    <rPh sb="0" eb="1">
      <t>ヒガシ</t>
    </rPh>
    <rPh sb="1" eb="3">
      <t>ホウコウ</t>
    </rPh>
    <phoneticPr fontId="2"/>
  </si>
  <si>
    <t>（宇都井駅の直下）</t>
    <rPh sb="1" eb="5">
      <t>ウヅイエキ</t>
    </rPh>
    <rPh sb="6" eb="8">
      <t>チョッカ</t>
    </rPh>
    <phoneticPr fontId="2"/>
  </si>
  <si>
    <t>直下</t>
    <rPh sb="0" eb="2">
      <t>チョッカ</t>
    </rPh>
    <phoneticPr fontId="2"/>
  </si>
  <si>
    <t>直上</t>
    <rPh sb="0" eb="1">
      <t>チョク</t>
    </rPh>
    <rPh sb="1" eb="2">
      <t>ジョウ</t>
    </rPh>
    <phoneticPr fontId="2"/>
  </si>
  <si>
    <t>S</t>
  </si>
  <si>
    <t>R313</t>
  </si>
  <si>
    <t>R313(R486)</t>
  </si>
  <si>
    <t>R54のガード下くぐる</t>
    <rPh sb="7" eb="8">
      <t>シタ</t>
    </rPh>
    <phoneticPr fontId="2"/>
  </si>
  <si>
    <t>江の川渡る</t>
    <rPh sb="0" eb="1">
      <t>ゴウ</t>
    </rPh>
    <rPh sb="2" eb="3">
      <t>カワ</t>
    </rPh>
    <rPh sb="3" eb="4">
      <t>ワタ</t>
    </rPh>
    <phoneticPr fontId="2"/>
  </si>
  <si>
    <t>右合流</t>
    <rPh sb="0" eb="1">
      <t>ミギ</t>
    </rPh>
    <rPh sb="1" eb="3">
      <t>ゴウリュウ</t>
    </rPh>
    <phoneticPr fontId="2"/>
  </si>
  <si>
    <t>PC4 ファミリーマート三次市役所前店</t>
    <phoneticPr fontId="2"/>
  </si>
  <si>
    <t>左側</t>
    <rPh sb="0" eb="2">
      <t>ヒダリガワ</t>
    </rPh>
    <phoneticPr fontId="2"/>
  </si>
  <si>
    <t>駅前ロータリーに入らずに</t>
    <rPh sb="0" eb="2">
      <t>エキマエ</t>
    </rPh>
    <rPh sb="8" eb="9">
      <t>ハイ</t>
    </rPh>
    <phoneticPr fontId="2"/>
  </si>
  <si>
    <t>PC5 セブン-イレブン府中上下店</t>
    <phoneticPr fontId="2"/>
  </si>
  <si>
    <t>右側</t>
    <rPh sb="0" eb="2">
      <t>ミギガワ</t>
    </rPh>
    <phoneticPr fontId="2"/>
  </si>
  <si>
    <t>PC6
ファミリーマート駅家町中島</t>
    <rPh sb="12" eb="14">
      <t>エキヤ</t>
    </rPh>
    <rPh sb="14" eb="15">
      <t>マチ</t>
    </rPh>
    <rPh sb="15" eb="17">
      <t>ナカジマ</t>
    </rPh>
    <phoneticPr fontId="2"/>
  </si>
  <si>
    <t>県道181（側道）</t>
    <rPh sb="0" eb="2">
      <t>ケンドウ</t>
    </rPh>
    <rPh sb="6" eb="8">
      <t>ソクドウ</t>
    </rPh>
    <phoneticPr fontId="2"/>
  </si>
  <si>
    <t>突き当り右折して側道へ</t>
    <rPh sb="0" eb="1">
      <t>ツ</t>
    </rPh>
    <rPh sb="2" eb="3">
      <t>アタ</t>
    </rPh>
    <rPh sb="4" eb="6">
      <t>ウセツ</t>
    </rPh>
    <rPh sb="8" eb="10">
      <t>ソクドウ</t>
    </rPh>
    <phoneticPr fontId="2"/>
  </si>
  <si>
    <t>県279</t>
    <rPh sb="0" eb="1">
      <t>ケン</t>
    </rPh>
    <phoneticPr fontId="2"/>
  </si>
  <si>
    <t>倉敷大橋わたる</t>
    <rPh sb="0" eb="2">
      <t>クラシキ</t>
    </rPh>
    <rPh sb="2" eb="4">
      <t>オオハシ</t>
    </rPh>
    <phoneticPr fontId="2"/>
  </si>
  <si>
    <t>県道60→市道</t>
    <rPh sb="0" eb="2">
      <t>ケンドウ</t>
    </rPh>
    <rPh sb="5" eb="7">
      <t>シドウ</t>
    </rPh>
    <phoneticPr fontId="2"/>
  </si>
  <si>
    <t>R429</t>
    <phoneticPr fontId="2"/>
  </si>
  <si>
    <t>昭和町</t>
    <rPh sb="0" eb="3">
      <t>ショウワチョウ</t>
    </rPh>
    <phoneticPr fontId="2"/>
  </si>
  <si>
    <t>フィニッシュ　倉敷駅　南口
（アパホテル倉敷）</t>
    <rPh sb="7" eb="10">
      <t>クラシキエキ</t>
    </rPh>
    <rPh sb="11" eb="13">
      <t>ミナミグチ</t>
    </rPh>
    <rPh sb="20" eb="22">
      <t>クラシキ</t>
    </rPh>
    <phoneticPr fontId="2"/>
  </si>
  <si>
    <t>右</t>
    <rPh sb="0" eb="1">
      <t>ミギ</t>
    </rPh>
    <phoneticPr fontId="2"/>
  </si>
  <si>
    <t>05:00スタート　ロータリーを出て西へ</t>
    <rPh sb="16" eb="17">
      <t>デ</t>
    </rPh>
    <rPh sb="18" eb="19">
      <t>ニシ</t>
    </rPh>
    <phoneticPr fontId="2"/>
  </si>
  <si>
    <t>OPEN/ 07:28 ～ 10:36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</si>
  <si>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08:26 ～ 12:48 
レシート取得して通過時間を自分で記入。
チェック後　直進</t>
    <rPh sb="25" eb="27">
      <t>シュトク</t>
    </rPh>
    <rPh sb="29" eb="31">
      <t>ツウカ</t>
    </rPh>
    <rPh sb="31" eb="33">
      <t>ジカン</t>
    </rPh>
    <rPh sb="34" eb="36">
      <t>ジブン</t>
    </rPh>
    <rPh sb="37" eb="39">
      <t>キニュウ</t>
    </rPh>
    <rPh sb="45" eb="46">
      <t>ゴ</t>
    </rPh>
    <rPh sb="47" eb="49">
      <t>チョクシン</t>
    </rPh>
    <phoneticPr fontId="1"/>
  </si>
  <si>
    <t>OPEN/ 14:00 ～  03/11 01:00      
自分で到着タイムと総所要時間を記入。
ブルベカードに署名、メダル購入するかどうかを記入した上で
スタッフに連絡してブルベカードを提出して下さい。</t>
    <rPh sb="78" eb="79">
      <t>ウエ</t>
    </rPh>
    <rPh sb="86" eb="88">
      <t>レンラク</t>
    </rPh>
    <phoneticPr fontId="2"/>
  </si>
  <si>
    <t>Y</t>
    <phoneticPr fontId="2"/>
  </si>
  <si>
    <t>左折</t>
    <rPh sb="0" eb="2">
      <t>サセツ</t>
    </rPh>
    <phoneticPr fontId="2"/>
  </si>
  <si>
    <t>県道322</t>
    <rPh sb="0" eb="2">
      <t>ケンドウ</t>
    </rPh>
    <phoneticPr fontId="2"/>
  </si>
  <si>
    <t>広域農道</t>
    <rPh sb="0" eb="2">
      <t>コウイキ</t>
    </rPh>
    <rPh sb="2" eb="4">
      <t>ノウドウ</t>
    </rPh>
    <phoneticPr fontId="2"/>
  </si>
  <si>
    <t>38b-1</t>
    <phoneticPr fontId="2"/>
  </si>
  <si>
    <t>39b-1</t>
    <phoneticPr fontId="2"/>
  </si>
  <si>
    <t>38b-2</t>
    <phoneticPr fontId="2"/>
  </si>
  <si>
    <t>No.38　通行止めの場合</t>
    <rPh sb="6" eb="8">
      <t>ツウコウ</t>
    </rPh>
    <rPh sb="8" eb="9">
      <t>ド</t>
    </rPh>
    <rPh sb="11" eb="13">
      <t>バアイ</t>
    </rPh>
    <phoneticPr fontId="2"/>
  </si>
  <si>
    <t>R433</t>
    <phoneticPr fontId="2"/>
  </si>
  <si>
    <t>十</t>
    <rPh sb="0" eb="1">
      <t>ジュウ</t>
    </rPh>
    <phoneticPr fontId="2"/>
  </si>
  <si>
    <t>ver1.1.0 正式版</t>
    <rPh sb="9" eb="11">
      <t>セイシキ</t>
    </rPh>
    <rPh sb="11" eb="12">
      <t>バン</t>
    </rPh>
    <phoneticPr fontId="2"/>
  </si>
  <si>
    <t>迂回路案内に従ってここ直進してもよい
1kmほど若干遠回りだが、県4経由でR433に入る</t>
    <rPh sb="0" eb="3">
      <t>ウカイロ</t>
    </rPh>
    <rPh sb="3" eb="5">
      <t>アンナイ</t>
    </rPh>
    <rPh sb="6" eb="7">
      <t>シタガ</t>
    </rPh>
    <rPh sb="11" eb="13">
      <t>チョクシン</t>
    </rPh>
    <rPh sb="24" eb="26">
      <t>ジャッカン</t>
    </rPh>
    <rPh sb="26" eb="28">
      <t>トオマワ</t>
    </rPh>
    <rPh sb="32" eb="33">
      <t>ケン</t>
    </rPh>
    <rPh sb="34" eb="36">
      <t>ケイユ</t>
    </rPh>
    <rPh sb="42" eb="43">
      <t>ハイ</t>
    </rPh>
    <phoneticPr fontId="2"/>
  </si>
  <si>
    <t>上記No.39に合流する
7.8km迂回路分のPC Opne / Closeに反映しています。</t>
    <rPh sb="0" eb="2">
      <t>ジョウキ</t>
    </rPh>
    <rPh sb="8" eb="10">
      <t>ゴウリュウ</t>
    </rPh>
    <rPh sb="18" eb="21">
      <t>ウカイロ</t>
    </rPh>
    <rPh sb="21" eb="22">
      <t>ブン</t>
    </rPh>
    <rPh sb="39" eb="41">
      <t>ハンエイ</t>
    </rPh>
    <phoneticPr fontId="2"/>
  </si>
  <si>
    <t>補正</t>
    <rPh sb="0" eb="2">
      <t>ホセイ</t>
    </rPh>
    <phoneticPr fontId="2"/>
  </si>
  <si>
    <t>当初直進だったこのポイントも通行止め（落石）
右折して国道に出ること</t>
    <rPh sb="0" eb="2">
      <t>トウショ</t>
    </rPh>
    <rPh sb="2" eb="4">
      <t>チョクシン</t>
    </rPh>
    <rPh sb="14" eb="16">
      <t>ツウコウ</t>
    </rPh>
    <rPh sb="16" eb="17">
      <t>ド</t>
    </rPh>
    <rPh sb="19" eb="21">
      <t>ラクセキ</t>
    </rPh>
    <rPh sb="23" eb="25">
      <t>ウセツ</t>
    </rPh>
    <rPh sb="27" eb="29">
      <t>コクドウ</t>
    </rPh>
    <rPh sb="30" eb="31">
      <t>デ</t>
    </rPh>
    <phoneticPr fontId="2"/>
  </si>
  <si>
    <t>左折</t>
    <rPh sb="0" eb="2">
      <t>サセツ</t>
    </rPh>
    <phoneticPr fontId="2"/>
  </si>
  <si>
    <t>R375</t>
    <phoneticPr fontId="2"/>
  </si>
  <si>
    <t>市道</t>
    <rPh sb="0" eb="2">
      <t>シドウ</t>
    </rPh>
    <phoneticPr fontId="2"/>
  </si>
  <si>
    <t>トンネルはいらず左</t>
    <rPh sb="8" eb="9">
      <t>ヒダリ</t>
    </rPh>
    <phoneticPr fontId="2"/>
  </si>
  <si>
    <t>江の川渡ってすぐ右折</t>
    <rPh sb="0" eb="1">
      <t>ゴウ</t>
    </rPh>
    <rPh sb="2" eb="3">
      <t>カワ</t>
    </rPh>
    <rPh sb="3" eb="4">
      <t>ワタ</t>
    </rPh>
    <rPh sb="8" eb="10">
      <t>ウセツ</t>
    </rPh>
    <phoneticPr fontId="2"/>
  </si>
  <si>
    <t>左折
→右折</t>
    <rPh sb="0" eb="2">
      <t>サセツ</t>
    </rPh>
    <rPh sb="4" eb="6">
      <t>ウセツ</t>
    </rPh>
    <phoneticPr fontId="2"/>
  </si>
  <si>
    <t>復路は国道に出たら口羽駅に出ずにまっすぐ直進する</t>
    <rPh sb="0" eb="2">
      <t>フクロ</t>
    </rPh>
    <rPh sb="3" eb="5">
      <t>コクドウ</t>
    </rPh>
    <rPh sb="6" eb="7">
      <t>デ</t>
    </rPh>
    <rPh sb="9" eb="12">
      <t>クチバエキ</t>
    </rPh>
    <rPh sb="13" eb="14">
      <t>デ</t>
    </rPh>
    <rPh sb="20" eb="22">
      <t>チョクシン</t>
    </rPh>
    <phoneticPr fontId="2"/>
  </si>
  <si>
    <t>日山橋東詰</t>
    <rPh sb="0" eb="2">
      <t>ヒヤマ</t>
    </rPh>
    <rPh sb="2" eb="3">
      <t>ハシ</t>
    </rPh>
    <rPh sb="3" eb="4">
      <t>アズマ</t>
    </rPh>
    <rPh sb="4" eb="5">
      <t>ヅメ</t>
    </rPh>
    <phoneticPr fontId="2"/>
  </si>
  <si>
    <t>R54（R375)→R54</t>
    <phoneticPr fontId="7"/>
  </si>
  <si>
    <t>R54の側道に入る</t>
    <rPh sb="4" eb="6">
      <t>ソクドウ</t>
    </rPh>
    <rPh sb="7" eb="8">
      <t>ハイ</t>
    </rPh>
    <phoneticPr fontId="2"/>
  </si>
  <si>
    <t>通行止め解除された場合はNo.39に進むこと
通行止めの場合は、下記No.38b-1～No.39b-1に進むこと</t>
    <rPh sb="0" eb="2">
      <t>ツウコウ</t>
    </rPh>
    <rPh sb="2" eb="3">
      <t>ド</t>
    </rPh>
    <rPh sb="4" eb="6">
      <t>カイジョ</t>
    </rPh>
    <rPh sb="9" eb="11">
      <t>バアイ</t>
    </rPh>
    <rPh sb="18" eb="19">
      <t>スス</t>
    </rPh>
    <rPh sb="23" eb="25">
      <t>ツウコウ</t>
    </rPh>
    <rPh sb="25" eb="26">
      <t>ド</t>
    </rPh>
    <rPh sb="28" eb="30">
      <t>バアイ</t>
    </rPh>
    <rPh sb="32" eb="34">
      <t>カキ</t>
    </rPh>
    <rPh sb="52" eb="53">
      <t>スス</t>
    </rPh>
    <phoneticPr fontId="2"/>
  </si>
  <si>
    <t>OPEN/ 09:41 ～ 15:36
駅ノートに一筆書いて
自分のブルベカードと待合室の時計を撮影して時間を転記
チェック後　階段を116段降りる</t>
    <rPh sb="20" eb="21">
      <t>エキ</t>
    </rPh>
    <rPh sb="25" eb="27">
      <t>イッピツ</t>
    </rPh>
    <rPh sb="27" eb="28">
      <t>カ</t>
    </rPh>
    <rPh sb="31" eb="33">
      <t>ジブン</t>
    </rPh>
    <rPh sb="41" eb="44">
      <t>マチアイシツ</t>
    </rPh>
    <rPh sb="45" eb="47">
      <t>トケイ</t>
    </rPh>
    <rPh sb="48" eb="50">
      <t>サツエイ</t>
    </rPh>
    <rPh sb="52" eb="54">
      <t>ジカン</t>
    </rPh>
    <rPh sb="55" eb="57">
      <t>テンキ</t>
    </rPh>
    <rPh sb="62" eb="63">
      <t>ゴ</t>
    </rPh>
    <rPh sb="64" eb="66">
      <t>カイダン</t>
    </rPh>
    <rPh sb="70" eb="71">
      <t>ダン</t>
    </rPh>
    <rPh sb="71" eb="72">
      <t>オ</t>
    </rPh>
    <phoneticPr fontId="1"/>
  </si>
  <si>
    <t>OPEN/ 10:35 ～ 17:40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</si>
  <si>
    <t>OPEN/ 11:38 ～ 19:56    
レシート取得して通過時間を自分で記入。
チェック後　直進</t>
    <rPh sb="28" eb="30">
      <t>シュトク</t>
    </rPh>
    <rPh sb="32" eb="34">
      <t>ツウカ</t>
    </rPh>
    <rPh sb="34" eb="36">
      <t>ジカン</t>
    </rPh>
    <rPh sb="37" eb="39">
      <t>ジブン</t>
    </rPh>
    <rPh sb="40" eb="42">
      <t>キニュウ</t>
    </rPh>
    <rPh sb="48" eb="49">
      <t>ゴ</t>
    </rPh>
    <rPh sb="50" eb="52">
      <t>チョクシン</t>
    </rPh>
    <phoneticPr fontId="1"/>
  </si>
  <si>
    <t>OPEN/ 12:44 ～ 22:16
レシート取得して通過時間を自分で記入。
チェック後　直進</t>
    <rPh sb="24" eb="26">
      <t>シュトク</t>
    </rPh>
    <rPh sb="28" eb="30">
      <t>ツウカ</t>
    </rPh>
    <rPh sb="30" eb="32">
      <t>ジカン</t>
    </rPh>
    <rPh sb="33" eb="35">
      <t>ジブン</t>
    </rPh>
    <rPh sb="36" eb="38">
      <t>キニュウ</t>
    </rPh>
    <rPh sb="44" eb="45">
      <t>ゴ</t>
    </rPh>
    <rPh sb="46" eb="48">
      <t>チョクシン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</si>
</sst>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Fill="1" applyBorder="1">
      <alignment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176" fontId="4" fillId="0" borderId="3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>
      <alignment vertical="center"/>
    </xf>
    <xf numFmtId="176" fontId="3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2" borderId="8" xfId="0" applyFont="1" applyFill="1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left" vertical="center"/>
    </xf>
    <xf numFmtId="176" fontId="4" fillId="2" borderId="8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176" fontId="4" fillId="2" borderId="9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4" fillId="0" borderId="10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1" fillId="0" borderId="14" xfId="0" applyFont="1" applyBorder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76" fontId="3" fillId="4" borderId="15" xfId="0" applyNumberFormat="1" applyFont="1" applyFill="1" applyBorder="1" applyAlignment="1">
      <alignment horizontal="center" vertical="center"/>
    </xf>
    <xf numFmtId="176" fontId="3" fillId="4" borderId="16" xfId="0" applyNumberFormat="1" applyFont="1" applyFill="1" applyBorder="1" applyAlignment="1">
      <alignment horizontal="center" vertical="center"/>
    </xf>
    <xf numFmtId="0" fontId="1" fillId="4" borderId="14" xfId="0" applyFont="1" applyFill="1" applyBorder="1">
      <alignment vertical="center"/>
    </xf>
    <xf numFmtId="0" fontId="4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>
      <alignment vertical="center"/>
    </xf>
    <xf numFmtId="176" fontId="3" fillId="4" borderId="12" xfId="0" applyNumberFormat="1" applyFont="1" applyFill="1" applyBorder="1" applyAlignment="1">
      <alignment horizontal="left" vertical="center"/>
    </xf>
    <xf numFmtId="176" fontId="4" fillId="4" borderId="12" xfId="0" applyNumberFormat="1" applyFont="1" applyFill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/>
    </xf>
    <xf numFmtId="0" fontId="4" fillId="2" borderId="26" xfId="0" applyFont="1" applyFill="1" applyBorder="1">
      <alignment vertical="center"/>
    </xf>
    <xf numFmtId="0" fontId="4" fillId="0" borderId="27" xfId="0" applyFont="1" applyBorder="1">
      <alignment vertical="center"/>
    </xf>
    <xf numFmtId="0" fontId="4" fillId="0" borderId="27" xfId="0" applyFont="1" applyFill="1" applyBorder="1">
      <alignment vertical="center"/>
    </xf>
    <xf numFmtId="0" fontId="4" fillId="3" borderId="27" xfId="0" applyFont="1" applyFill="1" applyBorder="1">
      <alignment vertical="center"/>
    </xf>
    <xf numFmtId="0" fontId="4" fillId="2" borderId="27" xfId="0" applyFont="1" applyFill="1" applyBorder="1">
      <alignment vertical="center"/>
    </xf>
    <xf numFmtId="0" fontId="4" fillId="0" borderId="10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04"/>
  <sheetViews>
    <sheetView tabSelected="1" topLeftCell="A73" zoomScale="115" zoomScaleNormal="115" workbookViewId="0">
      <selection activeCell="L65" sqref="L65"/>
    </sheetView>
  </sheetViews>
  <sheetFormatPr defaultColWidth="7.75" defaultRowHeight="12" x14ac:dyDescent="0.15"/>
  <cols>
    <col min="1" max="1" width="5.375" style="4" bestFit="1" customWidth="1"/>
    <col min="2" max="3" width="4.625" style="14" customWidth="1"/>
    <col min="4" max="4" width="26.25" style="1" bestFit="1" customWidth="1"/>
    <col min="5" max="5" width="3.125" style="14" customWidth="1"/>
    <col min="6" max="6" width="6" style="1" customWidth="1"/>
    <col min="7" max="7" width="16" style="17" bestFit="1" customWidth="1"/>
    <col min="8" max="8" width="5.875" style="3" bestFit="1" customWidth="1"/>
    <col min="9" max="9" width="6" style="16" bestFit="1" customWidth="1"/>
    <col min="10" max="10" width="5.25" style="1" bestFit="1" customWidth="1"/>
    <col min="11" max="11" width="42.875" style="1" bestFit="1" customWidth="1"/>
    <col min="12" max="12" width="7.25" style="17" bestFit="1" customWidth="1"/>
    <col min="13" max="13" width="14.125" style="1" bestFit="1" customWidth="1"/>
    <col min="14" max="16384" width="7.75" style="1"/>
  </cols>
  <sheetData>
    <row r="1" spans="1:14" x14ac:dyDescent="0.15">
      <c r="B1" s="55"/>
      <c r="C1" s="55"/>
      <c r="D1" s="2">
        <v>2018</v>
      </c>
      <c r="K1" s="46" t="s">
        <v>147</v>
      </c>
    </row>
    <row r="2" spans="1:14" x14ac:dyDescent="0.15">
      <c r="B2" s="55"/>
      <c r="C2" s="55"/>
      <c r="D2" s="55" t="s">
        <v>27</v>
      </c>
      <c r="K2" s="43">
        <v>43163</v>
      </c>
    </row>
    <row r="3" spans="1:14" ht="12.75" thickBot="1" x14ac:dyDescent="0.2"/>
    <row r="4" spans="1:14" ht="14.25" customHeight="1" x14ac:dyDescent="0.15">
      <c r="A4" s="83"/>
      <c r="B4" s="77" t="s">
        <v>14</v>
      </c>
      <c r="C4" s="77" t="s">
        <v>13</v>
      </c>
      <c r="D4" s="85" t="s">
        <v>0</v>
      </c>
      <c r="E4" s="87" t="s">
        <v>7</v>
      </c>
      <c r="F4" s="79" t="s">
        <v>11</v>
      </c>
      <c r="G4" s="80"/>
      <c r="H4" s="81" t="s">
        <v>10</v>
      </c>
      <c r="I4" s="82"/>
      <c r="J4" s="51"/>
      <c r="K4" s="85" t="s">
        <v>4</v>
      </c>
      <c r="L4" s="75" t="s">
        <v>12</v>
      </c>
    </row>
    <row r="5" spans="1:14" ht="21.75" customHeight="1" thickBot="1" x14ac:dyDescent="0.2">
      <c r="A5" s="84"/>
      <c r="B5" s="78"/>
      <c r="C5" s="78"/>
      <c r="D5" s="86"/>
      <c r="E5" s="88"/>
      <c r="F5" s="48" t="s">
        <v>9</v>
      </c>
      <c r="G5" s="48" t="s">
        <v>1</v>
      </c>
      <c r="H5" s="49" t="s">
        <v>2</v>
      </c>
      <c r="I5" s="50" t="s">
        <v>3</v>
      </c>
      <c r="J5" s="74" t="s">
        <v>150</v>
      </c>
      <c r="K5" s="86"/>
      <c r="L5" s="76"/>
    </row>
    <row r="6" spans="1:14" ht="21.75" customHeight="1" thickTop="1" x14ac:dyDescent="0.15">
      <c r="A6" s="41">
        <v>1</v>
      </c>
      <c r="B6" s="56"/>
      <c r="C6" s="52"/>
      <c r="D6" s="26" t="s">
        <v>28</v>
      </c>
      <c r="E6" s="27"/>
      <c r="F6" s="26"/>
      <c r="G6" s="26" t="s">
        <v>26</v>
      </c>
      <c r="H6" s="28">
        <v>0</v>
      </c>
      <c r="I6" s="29">
        <v>0</v>
      </c>
      <c r="J6" s="107"/>
      <c r="K6" s="26" t="s">
        <v>133</v>
      </c>
      <c r="L6" s="30"/>
    </row>
    <row r="7" spans="1:14" ht="21.75" customHeight="1" x14ac:dyDescent="0.15">
      <c r="A7" s="38">
        <f t="shared" ref="A7:A53" si="0">A6+1</f>
        <v>2</v>
      </c>
      <c r="B7" s="57" t="s">
        <v>18</v>
      </c>
      <c r="C7" s="61"/>
      <c r="D7" s="18"/>
      <c r="E7" s="25"/>
      <c r="F7" s="18" t="s">
        <v>8</v>
      </c>
      <c r="G7" s="18" t="s">
        <v>26</v>
      </c>
      <c r="H7" s="31">
        <f t="shared" ref="H7:H35" si="1">I7-I6</f>
        <v>0.5</v>
      </c>
      <c r="I7" s="7">
        <v>0.5</v>
      </c>
      <c r="J7" s="108"/>
      <c r="K7" s="5" t="s">
        <v>29</v>
      </c>
      <c r="L7" s="32"/>
    </row>
    <row r="8" spans="1:14" ht="21.75" customHeight="1" x14ac:dyDescent="0.15">
      <c r="A8" s="38">
        <f t="shared" si="0"/>
        <v>3</v>
      </c>
      <c r="B8" s="57" t="s">
        <v>21</v>
      </c>
      <c r="C8" s="61"/>
      <c r="D8" s="18"/>
      <c r="E8" s="25"/>
      <c r="F8" s="18" t="s">
        <v>23</v>
      </c>
      <c r="G8" s="18" t="s">
        <v>26</v>
      </c>
      <c r="H8" s="31">
        <f t="shared" si="1"/>
        <v>0.30000000000000004</v>
      </c>
      <c r="I8" s="7">
        <v>0.8</v>
      </c>
      <c r="J8" s="108"/>
      <c r="K8" s="9"/>
      <c r="L8" s="32"/>
    </row>
    <row r="9" spans="1:14" ht="21.75" customHeight="1" x14ac:dyDescent="0.15">
      <c r="A9" s="38">
        <f t="shared" si="0"/>
        <v>4</v>
      </c>
      <c r="B9" s="57" t="s">
        <v>18</v>
      </c>
      <c r="C9" s="61" t="s">
        <v>17</v>
      </c>
      <c r="D9" s="5" t="s">
        <v>30</v>
      </c>
      <c r="E9" s="25"/>
      <c r="F9" s="18" t="s">
        <v>31</v>
      </c>
      <c r="G9" s="18" t="s">
        <v>26</v>
      </c>
      <c r="H9" s="31">
        <f t="shared" si="1"/>
        <v>0.59999999999999987</v>
      </c>
      <c r="I9" s="7">
        <v>1.4</v>
      </c>
      <c r="J9" s="108"/>
      <c r="K9" s="9"/>
      <c r="L9" s="32"/>
    </row>
    <row r="10" spans="1:14" ht="22.5" x14ac:dyDescent="0.15">
      <c r="A10" s="38">
        <f t="shared" si="0"/>
        <v>5</v>
      </c>
      <c r="B10" s="57" t="s">
        <v>21</v>
      </c>
      <c r="C10" s="61"/>
      <c r="D10" s="5"/>
      <c r="E10" s="15"/>
      <c r="F10" s="63" t="s">
        <v>32</v>
      </c>
      <c r="G10" s="18" t="s">
        <v>26</v>
      </c>
      <c r="H10" s="6">
        <f t="shared" si="1"/>
        <v>0.80000000000000027</v>
      </c>
      <c r="I10" s="7">
        <v>2.2000000000000002</v>
      </c>
      <c r="J10" s="109"/>
      <c r="K10" s="9" t="s">
        <v>33</v>
      </c>
      <c r="L10" s="10"/>
      <c r="M10" s="12"/>
      <c r="N10" s="13"/>
    </row>
    <row r="11" spans="1:14" ht="14.25" x14ac:dyDescent="0.15">
      <c r="A11" s="38">
        <f t="shared" si="0"/>
        <v>6</v>
      </c>
      <c r="B11" s="57" t="s">
        <v>21</v>
      </c>
      <c r="C11" s="61"/>
      <c r="D11" s="44"/>
      <c r="E11" s="15"/>
      <c r="F11" s="18" t="s">
        <v>23</v>
      </c>
      <c r="G11" s="18" t="s">
        <v>26</v>
      </c>
      <c r="H11" s="6">
        <f t="shared" si="1"/>
        <v>0.19999999999999973</v>
      </c>
      <c r="I11" s="7">
        <v>2.4</v>
      </c>
      <c r="J11" s="109"/>
      <c r="K11" s="9" t="s">
        <v>34</v>
      </c>
      <c r="L11" s="10"/>
      <c r="M11" s="12"/>
      <c r="N11" s="13"/>
    </row>
    <row r="12" spans="1:14" ht="22.5" x14ac:dyDescent="0.15">
      <c r="A12" s="38">
        <f t="shared" si="0"/>
        <v>7</v>
      </c>
      <c r="B12" s="57" t="s">
        <v>18</v>
      </c>
      <c r="C12" s="61"/>
      <c r="D12" s="5"/>
      <c r="E12" s="15"/>
      <c r="F12" s="63" t="s">
        <v>35</v>
      </c>
      <c r="G12" s="18" t="s">
        <v>36</v>
      </c>
      <c r="H12" s="6">
        <f t="shared" si="1"/>
        <v>0.5</v>
      </c>
      <c r="I12" s="7">
        <v>2.9</v>
      </c>
      <c r="J12" s="109"/>
      <c r="K12" s="9" t="s">
        <v>37</v>
      </c>
      <c r="L12" s="10"/>
      <c r="M12" s="12"/>
      <c r="N12" s="13"/>
    </row>
    <row r="13" spans="1:14" ht="14.25" x14ac:dyDescent="0.15">
      <c r="A13" s="38">
        <f t="shared" si="0"/>
        <v>8</v>
      </c>
      <c r="B13" s="57" t="s">
        <v>18</v>
      </c>
      <c r="C13" s="61"/>
      <c r="D13" s="5" t="s">
        <v>38</v>
      </c>
      <c r="E13" s="15"/>
      <c r="F13" s="18" t="s">
        <v>8</v>
      </c>
      <c r="G13" s="18" t="s">
        <v>39</v>
      </c>
      <c r="H13" s="6">
        <f t="shared" si="1"/>
        <v>0.5</v>
      </c>
      <c r="I13" s="7">
        <v>3.4</v>
      </c>
      <c r="J13" s="109"/>
      <c r="K13" s="9"/>
      <c r="L13" s="10"/>
      <c r="M13" s="47"/>
      <c r="N13" s="13"/>
    </row>
    <row r="14" spans="1:14" ht="14.25" x14ac:dyDescent="0.15">
      <c r="A14" s="38">
        <f t="shared" si="0"/>
        <v>9</v>
      </c>
      <c r="B14" s="57" t="s">
        <v>40</v>
      </c>
      <c r="C14" s="61"/>
      <c r="D14" s="5"/>
      <c r="E14" s="15"/>
      <c r="F14" s="18" t="s">
        <v>23</v>
      </c>
      <c r="G14" s="5" t="s">
        <v>41</v>
      </c>
      <c r="H14" s="6">
        <f t="shared" si="1"/>
        <v>2.3000000000000003</v>
      </c>
      <c r="I14" s="7">
        <v>5.7</v>
      </c>
      <c r="J14" s="109"/>
      <c r="K14" s="9"/>
      <c r="L14" s="8"/>
      <c r="M14" s="47"/>
      <c r="N14" s="13"/>
    </row>
    <row r="15" spans="1:14" ht="14.25" x14ac:dyDescent="0.15">
      <c r="A15" s="38">
        <f t="shared" si="0"/>
        <v>10</v>
      </c>
      <c r="B15" s="57" t="s">
        <v>21</v>
      </c>
      <c r="C15" s="61"/>
      <c r="D15" s="5"/>
      <c r="E15" s="15"/>
      <c r="F15" s="18" t="s">
        <v>42</v>
      </c>
      <c r="G15" s="5" t="s">
        <v>43</v>
      </c>
      <c r="H15" s="6">
        <f t="shared" si="1"/>
        <v>1.2000000000000002</v>
      </c>
      <c r="I15" s="7">
        <v>6.9</v>
      </c>
      <c r="J15" s="109"/>
      <c r="K15" s="9"/>
      <c r="L15" s="10"/>
      <c r="M15" s="47"/>
      <c r="N15" s="13"/>
    </row>
    <row r="16" spans="1:14" ht="14.25" x14ac:dyDescent="0.15">
      <c r="A16" s="38">
        <f t="shared" si="0"/>
        <v>11</v>
      </c>
      <c r="B16" s="57" t="s">
        <v>21</v>
      </c>
      <c r="C16" s="61" t="s">
        <v>17</v>
      </c>
      <c r="D16" s="5" t="s">
        <v>44</v>
      </c>
      <c r="E16" s="15"/>
      <c r="F16" s="18" t="s">
        <v>23</v>
      </c>
      <c r="G16" s="5" t="s">
        <v>45</v>
      </c>
      <c r="H16" s="6">
        <f t="shared" si="1"/>
        <v>2.5</v>
      </c>
      <c r="I16" s="7">
        <v>9.4</v>
      </c>
      <c r="J16" s="109"/>
      <c r="K16" s="9"/>
      <c r="L16" s="10"/>
      <c r="M16" s="47"/>
      <c r="N16" s="13"/>
    </row>
    <row r="17" spans="1:16" ht="14.25" x14ac:dyDescent="0.15">
      <c r="A17" s="38">
        <f t="shared" si="0"/>
        <v>12</v>
      </c>
      <c r="B17" s="57" t="s">
        <v>18</v>
      </c>
      <c r="C17" s="61" t="s">
        <v>17</v>
      </c>
      <c r="D17" s="5" t="s">
        <v>46</v>
      </c>
      <c r="E17" s="15"/>
      <c r="F17" s="5" t="s">
        <v>6</v>
      </c>
      <c r="G17" s="5" t="s">
        <v>47</v>
      </c>
      <c r="H17" s="6">
        <f t="shared" si="1"/>
        <v>23.6</v>
      </c>
      <c r="I17" s="7">
        <v>33</v>
      </c>
      <c r="J17" s="109"/>
      <c r="K17" s="60" t="s">
        <v>48</v>
      </c>
      <c r="L17" s="10"/>
      <c r="M17" s="47"/>
      <c r="N17" s="13"/>
    </row>
    <row r="18" spans="1:16" s="11" customFormat="1" ht="14.25" x14ac:dyDescent="0.15">
      <c r="A18" s="38">
        <f t="shared" si="0"/>
        <v>13</v>
      </c>
      <c r="B18" s="57" t="s">
        <v>18</v>
      </c>
      <c r="C18" s="61" t="s">
        <v>17</v>
      </c>
      <c r="D18" s="5" t="s">
        <v>49</v>
      </c>
      <c r="E18" s="15"/>
      <c r="F18" s="5" t="s">
        <v>8</v>
      </c>
      <c r="G18" s="5" t="s">
        <v>50</v>
      </c>
      <c r="H18" s="6">
        <f t="shared" si="1"/>
        <v>2.2999999999999972</v>
      </c>
      <c r="I18" s="7">
        <v>35.299999999999997</v>
      </c>
      <c r="J18" s="109"/>
      <c r="K18" s="9" t="s">
        <v>51</v>
      </c>
      <c r="L18" s="10"/>
      <c r="M18" s="47"/>
      <c r="N18" s="62"/>
    </row>
    <row r="19" spans="1:16" s="11" customFormat="1" ht="14.25" x14ac:dyDescent="0.15">
      <c r="A19" s="38">
        <f t="shared" si="0"/>
        <v>14</v>
      </c>
      <c r="B19" s="57" t="s">
        <v>18</v>
      </c>
      <c r="C19" s="61" t="s">
        <v>17</v>
      </c>
      <c r="D19" s="5" t="s">
        <v>52</v>
      </c>
      <c r="E19" s="15"/>
      <c r="F19" s="5" t="s">
        <v>42</v>
      </c>
      <c r="G19" s="5" t="s">
        <v>53</v>
      </c>
      <c r="H19" s="6">
        <f t="shared" si="1"/>
        <v>4.9000000000000057</v>
      </c>
      <c r="I19" s="7">
        <v>40.200000000000003</v>
      </c>
      <c r="J19" s="109"/>
      <c r="K19" s="64"/>
      <c r="L19" s="10"/>
      <c r="M19" s="47"/>
      <c r="N19" s="62"/>
    </row>
    <row r="20" spans="1:16" s="11" customFormat="1" ht="14.25" x14ac:dyDescent="0.15">
      <c r="A20" s="38">
        <f t="shared" si="0"/>
        <v>15</v>
      </c>
      <c r="B20" s="57" t="s">
        <v>18</v>
      </c>
      <c r="C20" s="61" t="s">
        <v>17</v>
      </c>
      <c r="D20" s="5" t="s">
        <v>57</v>
      </c>
      <c r="E20" s="15"/>
      <c r="F20" s="5" t="s">
        <v>42</v>
      </c>
      <c r="G20" s="5" t="s">
        <v>26</v>
      </c>
      <c r="H20" s="6">
        <f t="shared" si="1"/>
        <v>7.0999999999999943</v>
      </c>
      <c r="I20" s="7">
        <v>47.3</v>
      </c>
      <c r="J20" s="109"/>
      <c r="K20" s="9"/>
      <c r="L20" s="10"/>
      <c r="M20" s="47"/>
      <c r="N20" s="62"/>
    </row>
    <row r="21" spans="1:16" s="11" customFormat="1" ht="14.25" x14ac:dyDescent="0.15">
      <c r="A21" s="38">
        <f t="shared" si="0"/>
        <v>16</v>
      </c>
      <c r="B21" s="57" t="s">
        <v>18</v>
      </c>
      <c r="C21" s="61"/>
      <c r="D21" s="5"/>
      <c r="E21" s="15"/>
      <c r="F21" s="5" t="s">
        <v>58</v>
      </c>
      <c r="G21" s="5" t="s">
        <v>54</v>
      </c>
      <c r="H21" s="6">
        <f t="shared" si="1"/>
        <v>0.20000000000000284</v>
      </c>
      <c r="I21" s="7">
        <v>47.5</v>
      </c>
      <c r="J21" s="109"/>
      <c r="K21" s="9"/>
      <c r="L21" s="10"/>
      <c r="M21" s="47"/>
      <c r="N21" s="62"/>
    </row>
    <row r="22" spans="1:16" s="11" customFormat="1" ht="22.5" x14ac:dyDescent="0.15">
      <c r="A22" s="65">
        <f t="shared" si="0"/>
        <v>17</v>
      </c>
      <c r="B22" s="66"/>
      <c r="C22" s="67"/>
      <c r="D22" s="68" t="s">
        <v>59</v>
      </c>
      <c r="E22" s="69"/>
      <c r="F22" s="70" t="s">
        <v>15</v>
      </c>
      <c r="G22" s="70" t="s">
        <v>54</v>
      </c>
      <c r="H22" s="71">
        <f t="shared" si="1"/>
        <v>0.70000000000000284</v>
      </c>
      <c r="I22" s="72">
        <v>48.2</v>
      </c>
      <c r="J22" s="110"/>
      <c r="K22" s="68" t="s">
        <v>60</v>
      </c>
      <c r="L22" s="73">
        <f>I22-I6</f>
        <v>48.2</v>
      </c>
      <c r="M22" s="47"/>
      <c r="N22" s="62"/>
    </row>
    <row r="23" spans="1:16" s="11" customFormat="1" ht="14.25" x14ac:dyDescent="0.15">
      <c r="A23" s="38">
        <f t="shared" si="0"/>
        <v>18</v>
      </c>
      <c r="B23" s="57" t="s">
        <v>18</v>
      </c>
      <c r="C23" s="61" t="s">
        <v>17</v>
      </c>
      <c r="D23" s="5" t="s">
        <v>55</v>
      </c>
      <c r="E23" s="15"/>
      <c r="F23" s="5" t="s">
        <v>42</v>
      </c>
      <c r="G23" s="9" t="s">
        <v>56</v>
      </c>
      <c r="H23" s="6">
        <f t="shared" si="1"/>
        <v>3.3999999999999986</v>
      </c>
      <c r="I23" s="7">
        <v>51.6</v>
      </c>
      <c r="J23" s="109"/>
      <c r="K23" s="9"/>
      <c r="L23" s="10"/>
      <c r="M23" s="47"/>
      <c r="N23" s="13"/>
      <c r="P23" s="1"/>
    </row>
    <row r="24" spans="1:16" ht="14.25" x14ac:dyDescent="0.15">
      <c r="A24" s="38">
        <f t="shared" si="0"/>
        <v>19</v>
      </c>
      <c r="B24" s="57" t="s">
        <v>18</v>
      </c>
      <c r="C24" s="61" t="s">
        <v>17</v>
      </c>
      <c r="D24" s="5" t="s">
        <v>62</v>
      </c>
      <c r="E24" s="15"/>
      <c r="F24" s="5" t="s">
        <v>42</v>
      </c>
      <c r="G24" s="9" t="s">
        <v>63</v>
      </c>
      <c r="H24" s="6">
        <f t="shared" si="1"/>
        <v>8.7999999999999972</v>
      </c>
      <c r="I24" s="7">
        <v>60.4</v>
      </c>
      <c r="J24" s="109"/>
      <c r="K24" s="9"/>
      <c r="L24" s="10"/>
      <c r="M24" s="47"/>
      <c r="N24" s="13"/>
    </row>
    <row r="25" spans="1:16" ht="14.25" x14ac:dyDescent="0.15">
      <c r="A25" s="38">
        <f t="shared" si="0"/>
        <v>20</v>
      </c>
      <c r="B25" s="57" t="s">
        <v>21</v>
      </c>
      <c r="C25" s="61" t="s">
        <v>17</v>
      </c>
      <c r="D25" s="5" t="s">
        <v>65</v>
      </c>
      <c r="E25" s="15"/>
      <c r="F25" s="5" t="s">
        <v>8</v>
      </c>
      <c r="G25" s="9" t="s">
        <v>67</v>
      </c>
      <c r="H25" s="6">
        <f t="shared" si="1"/>
        <v>21.1</v>
      </c>
      <c r="I25" s="7">
        <v>81.5</v>
      </c>
      <c r="J25" s="109"/>
      <c r="K25" s="5"/>
      <c r="L25" s="8"/>
      <c r="M25" s="47"/>
      <c r="N25" s="13"/>
    </row>
    <row r="26" spans="1:16" s="11" customFormat="1" ht="33.75" x14ac:dyDescent="0.15">
      <c r="A26" s="39">
        <f t="shared" si="0"/>
        <v>21</v>
      </c>
      <c r="B26" s="58"/>
      <c r="C26" s="53"/>
      <c r="D26" s="19" t="s">
        <v>68</v>
      </c>
      <c r="E26" s="20"/>
      <c r="F26" s="19" t="s">
        <v>15</v>
      </c>
      <c r="G26" s="24" t="s">
        <v>67</v>
      </c>
      <c r="H26" s="21">
        <f t="shared" si="1"/>
        <v>2.2999999999999972</v>
      </c>
      <c r="I26" s="22">
        <v>83.8</v>
      </c>
      <c r="J26" s="111"/>
      <c r="K26" s="24" t="s">
        <v>134</v>
      </c>
      <c r="L26" s="23">
        <f>I26-I22</f>
        <v>35.599999999999994</v>
      </c>
      <c r="M26" s="47"/>
      <c r="N26" s="13"/>
      <c r="P26" s="1"/>
    </row>
    <row r="27" spans="1:16" s="11" customFormat="1" ht="14.25" x14ac:dyDescent="0.15">
      <c r="A27" s="38">
        <f t="shared" si="0"/>
        <v>22</v>
      </c>
      <c r="B27" s="57" t="s">
        <v>18</v>
      </c>
      <c r="C27" s="61" t="s">
        <v>17</v>
      </c>
      <c r="D27" s="5" t="s">
        <v>69</v>
      </c>
      <c r="E27" s="15"/>
      <c r="F27" s="5" t="s">
        <v>6</v>
      </c>
      <c r="G27" s="9" t="s">
        <v>67</v>
      </c>
      <c r="H27" s="6">
        <f t="shared" si="1"/>
        <v>0.29999999999999716</v>
      </c>
      <c r="I27" s="7">
        <v>84.1</v>
      </c>
      <c r="J27" s="109"/>
      <c r="K27" s="9"/>
      <c r="L27" s="10"/>
      <c r="M27" s="47"/>
      <c r="N27" s="13"/>
      <c r="P27" s="1"/>
    </row>
    <row r="28" spans="1:16" s="11" customFormat="1" ht="14.25" x14ac:dyDescent="0.15">
      <c r="A28" s="38">
        <f t="shared" si="0"/>
        <v>23</v>
      </c>
      <c r="B28" s="57" t="s">
        <v>18</v>
      </c>
      <c r="C28" s="61"/>
      <c r="D28" s="5"/>
      <c r="E28" s="15"/>
      <c r="F28" s="5" t="s">
        <v>5</v>
      </c>
      <c r="G28" s="9" t="s">
        <v>70</v>
      </c>
      <c r="H28" s="6">
        <f t="shared" si="1"/>
        <v>0.10000000000000853</v>
      </c>
      <c r="I28" s="7">
        <v>84.2</v>
      </c>
      <c r="J28" s="109"/>
      <c r="K28" s="9" t="s">
        <v>71</v>
      </c>
      <c r="L28" s="10"/>
      <c r="M28" s="47"/>
      <c r="N28" s="13"/>
      <c r="P28" s="1"/>
    </row>
    <row r="29" spans="1:16" s="11" customFormat="1" ht="14.25" x14ac:dyDescent="0.15">
      <c r="A29" s="38">
        <f t="shared" si="0"/>
        <v>24</v>
      </c>
      <c r="B29" s="57" t="s">
        <v>22</v>
      </c>
      <c r="C29" s="61"/>
      <c r="D29" s="9"/>
      <c r="E29" s="15"/>
      <c r="F29" s="44" t="s">
        <v>72</v>
      </c>
      <c r="G29" s="9" t="s">
        <v>67</v>
      </c>
      <c r="H29" s="6">
        <f t="shared" si="1"/>
        <v>0.89999999999999147</v>
      </c>
      <c r="I29" s="7">
        <v>85.1</v>
      </c>
      <c r="J29" s="109"/>
      <c r="K29" s="9"/>
      <c r="L29" s="10"/>
      <c r="M29" s="47"/>
      <c r="N29" s="13"/>
      <c r="P29" s="1"/>
    </row>
    <row r="30" spans="1:16" s="11" customFormat="1" ht="14.25" x14ac:dyDescent="0.15">
      <c r="A30" s="38">
        <f t="shared" si="0"/>
        <v>25</v>
      </c>
      <c r="B30" s="57" t="s">
        <v>40</v>
      </c>
      <c r="C30" s="61" t="s">
        <v>17</v>
      </c>
      <c r="D30" s="9" t="s">
        <v>73</v>
      </c>
      <c r="E30" s="15"/>
      <c r="F30" s="5" t="s">
        <v>5</v>
      </c>
      <c r="G30" s="9" t="s">
        <v>74</v>
      </c>
      <c r="H30" s="6">
        <f t="shared" si="1"/>
        <v>1.2000000000000028</v>
      </c>
      <c r="I30" s="7">
        <v>86.3</v>
      </c>
      <c r="J30" s="109"/>
      <c r="K30" s="9"/>
      <c r="L30" s="10"/>
      <c r="M30" s="47"/>
      <c r="N30" s="13"/>
      <c r="P30" s="1"/>
    </row>
    <row r="31" spans="1:16" s="11" customFormat="1" ht="14.25" x14ac:dyDescent="0.15">
      <c r="A31" s="38">
        <f t="shared" si="0"/>
        <v>26</v>
      </c>
      <c r="B31" s="57" t="s">
        <v>75</v>
      </c>
      <c r="C31" s="61" t="s">
        <v>17</v>
      </c>
      <c r="D31" s="9" t="s">
        <v>76</v>
      </c>
      <c r="E31" s="15"/>
      <c r="F31" s="5" t="s">
        <v>8</v>
      </c>
      <c r="G31" s="9" t="s">
        <v>74</v>
      </c>
      <c r="H31" s="6">
        <f t="shared" si="1"/>
        <v>3.1000000000000085</v>
      </c>
      <c r="I31" s="7">
        <v>89.4</v>
      </c>
      <c r="J31" s="109"/>
      <c r="K31" s="9"/>
      <c r="L31" s="10"/>
      <c r="M31" s="47"/>
      <c r="N31" s="13"/>
      <c r="P31" s="1"/>
    </row>
    <row r="32" spans="1:16" s="11" customFormat="1" ht="14.25" x14ac:dyDescent="0.15">
      <c r="A32" s="38">
        <f t="shared" si="0"/>
        <v>27</v>
      </c>
      <c r="B32" s="57" t="s">
        <v>18</v>
      </c>
      <c r="C32" s="61" t="s">
        <v>17</v>
      </c>
      <c r="D32" s="9" t="s">
        <v>77</v>
      </c>
      <c r="E32" s="15"/>
      <c r="F32" s="5" t="s">
        <v>8</v>
      </c>
      <c r="G32" s="9" t="s">
        <v>79</v>
      </c>
      <c r="H32" s="6">
        <f t="shared" si="1"/>
        <v>9</v>
      </c>
      <c r="I32" s="7">
        <v>98.4</v>
      </c>
      <c r="J32" s="109"/>
      <c r="K32" s="9"/>
      <c r="L32" s="10"/>
      <c r="M32" s="47"/>
      <c r="N32" s="13"/>
      <c r="P32" s="1"/>
    </row>
    <row r="33" spans="1:16" s="11" customFormat="1" ht="14.25" x14ac:dyDescent="0.15">
      <c r="A33" s="38">
        <f t="shared" si="0"/>
        <v>28</v>
      </c>
      <c r="B33" s="57" t="s">
        <v>18</v>
      </c>
      <c r="C33" s="61" t="s">
        <v>17</v>
      </c>
      <c r="D33" s="9" t="s">
        <v>83</v>
      </c>
      <c r="E33" s="15"/>
      <c r="F33" s="44" t="s">
        <v>82</v>
      </c>
      <c r="G33" s="9" t="s">
        <v>81</v>
      </c>
      <c r="H33" s="6">
        <f t="shared" si="1"/>
        <v>15.699999999999989</v>
      </c>
      <c r="I33" s="7">
        <v>114.1</v>
      </c>
      <c r="J33" s="109"/>
      <c r="K33" s="9"/>
      <c r="L33" s="10"/>
      <c r="M33" s="47"/>
      <c r="N33" s="13"/>
      <c r="P33" s="1"/>
    </row>
    <row r="34" spans="1:16" s="11" customFormat="1" ht="14.25" x14ac:dyDescent="0.15">
      <c r="A34" s="38">
        <f t="shared" si="0"/>
        <v>29</v>
      </c>
      <c r="B34" s="57" t="s">
        <v>86</v>
      </c>
      <c r="C34" s="61" t="s">
        <v>17</v>
      </c>
      <c r="D34" s="9" t="s">
        <v>87</v>
      </c>
      <c r="E34" s="15"/>
      <c r="F34" s="5" t="s">
        <v>8</v>
      </c>
      <c r="G34" s="9" t="s">
        <v>85</v>
      </c>
      <c r="H34" s="6">
        <f t="shared" si="1"/>
        <v>2.6000000000000085</v>
      </c>
      <c r="I34" s="7">
        <v>116.7</v>
      </c>
      <c r="J34" s="109"/>
      <c r="K34" s="9" t="s">
        <v>88</v>
      </c>
      <c r="L34" s="10"/>
      <c r="M34" s="47"/>
      <c r="N34" s="13"/>
      <c r="P34" s="1"/>
    </row>
    <row r="35" spans="1:16" s="11" customFormat="1" ht="14.25" x14ac:dyDescent="0.15">
      <c r="A35" s="38">
        <f t="shared" si="0"/>
        <v>30</v>
      </c>
      <c r="B35" s="57" t="s">
        <v>18</v>
      </c>
      <c r="C35" s="61" t="s">
        <v>17</v>
      </c>
      <c r="D35" s="9" t="s">
        <v>89</v>
      </c>
      <c r="E35" s="15"/>
      <c r="F35" s="5" t="s">
        <v>5</v>
      </c>
      <c r="G35" s="9" t="s">
        <v>85</v>
      </c>
      <c r="H35" s="6">
        <f t="shared" si="1"/>
        <v>0.20000000000000284</v>
      </c>
      <c r="I35" s="7">
        <v>116.9</v>
      </c>
      <c r="J35" s="109"/>
      <c r="K35" s="9"/>
      <c r="L35" s="10"/>
      <c r="M35" s="47"/>
      <c r="N35" s="13"/>
      <c r="P35" s="1"/>
    </row>
    <row r="36" spans="1:16" s="11" customFormat="1" ht="33.75" x14ac:dyDescent="0.15">
      <c r="A36" s="39">
        <f t="shared" si="0"/>
        <v>31</v>
      </c>
      <c r="B36" s="58"/>
      <c r="C36" s="53"/>
      <c r="D36" s="19" t="s">
        <v>90</v>
      </c>
      <c r="E36" s="20"/>
      <c r="F36" s="19" t="s">
        <v>16</v>
      </c>
      <c r="G36" s="24" t="s">
        <v>85</v>
      </c>
      <c r="H36" s="21">
        <f t="shared" ref="H36" si="2">I36-I35</f>
        <v>0.39999999999999147</v>
      </c>
      <c r="I36" s="22">
        <v>117.3</v>
      </c>
      <c r="J36" s="111"/>
      <c r="K36" s="24" t="s">
        <v>135</v>
      </c>
      <c r="L36" s="23">
        <f>I36-I26</f>
        <v>33.5</v>
      </c>
      <c r="M36" s="47"/>
      <c r="N36" s="13"/>
      <c r="P36" s="1"/>
    </row>
    <row r="37" spans="1:16" s="11" customFormat="1" ht="14.25" x14ac:dyDescent="0.15">
      <c r="A37" s="38">
        <f t="shared" si="0"/>
        <v>32</v>
      </c>
      <c r="B37" s="57" t="s">
        <v>75</v>
      </c>
      <c r="C37" s="61" t="s">
        <v>17</v>
      </c>
      <c r="D37" s="9" t="s">
        <v>91</v>
      </c>
      <c r="E37" s="15"/>
      <c r="F37" s="5" t="s">
        <v>5</v>
      </c>
      <c r="G37" s="9" t="s">
        <v>85</v>
      </c>
      <c r="H37" s="6">
        <f t="shared" ref="H37:H50" si="3">I37-I36</f>
        <v>0.5</v>
      </c>
      <c r="I37" s="7">
        <v>117.8</v>
      </c>
      <c r="J37" s="109"/>
      <c r="K37" s="9"/>
      <c r="L37" s="10"/>
      <c r="M37" s="47"/>
      <c r="N37" s="13"/>
      <c r="P37" s="1"/>
    </row>
    <row r="38" spans="1:16" s="11" customFormat="1" ht="14.25" x14ac:dyDescent="0.15">
      <c r="A38" s="38">
        <f t="shared" si="0"/>
        <v>33</v>
      </c>
      <c r="B38" s="57" t="s">
        <v>19</v>
      </c>
      <c r="C38" s="61" t="s">
        <v>17</v>
      </c>
      <c r="D38" s="9" t="s">
        <v>92</v>
      </c>
      <c r="E38" s="15"/>
      <c r="F38" s="44" t="s">
        <v>82</v>
      </c>
      <c r="G38" s="9" t="s">
        <v>93</v>
      </c>
      <c r="H38" s="6">
        <f t="shared" si="3"/>
        <v>0.29999999999999716</v>
      </c>
      <c r="I38" s="7">
        <v>118.1</v>
      </c>
      <c r="J38" s="109"/>
      <c r="K38" s="9"/>
      <c r="L38" s="10"/>
      <c r="M38" s="47"/>
      <c r="N38" s="13"/>
      <c r="P38" s="1"/>
    </row>
    <row r="39" spans="1:16" s="11" customFormat="1" ht="14.25" x14ac:dyDescent="0.15">
      <c r="A39" s="38">
        <f t="shared" si="0"/>
        <v>34</v>
      </c>
      <c r="B39" s="57" t="s">
        <v>25</v>
      </c>
      <c r="C39" s="61"/>
      <c r="D39" s="9"/>
      <c r="E39" s="15"/>
      <c r="F39" s="44" t="s">
        <v>94</v>
      </c>
      <c r="G39" s="9" t="s">
        <v>93</v>
      </c>
      <c r="H39" s="6">
        <f t="shared" si="3"/>
        <v>0.30000000000001137</v>
      </c>
      <c r="I39" s="7">
        <v>118.4</v>
      </c>
      <c r="J39" s="109"/>
      <c r="K39" s="9" t="s">
        <v>95</v>
      </c>
      <c r="L39" s="10"/>
      <c r="M39" s="47"/>
      <c r="N39" s="13"/>
      <c r="P39" s="1"/>
    </row>
    <row r="40" spans="1:16" s="11" customFormat="1" ht="14.25" x14ac:dyDescent="0.15">
      <c r="A40" s="38">
        <f t="shared" si="0"/>
        <v>35</v>
      </c>
      <c r="B40" s="57" t="s">
        <v>18</v>
      </c>
      <c r="C40" s="61"/>
      <c r="D40" s="9"/>
      <c r="E40" s="15"/>
      <c r="F40" s="44" t="s">
        <v>97</v>
      </c>
      <c r="G40" s="9" t="s">
        <v>96</v>
      </c>
      <c r="H40" s="6">
        <f t="shared" si="3"/>
        <v>0.19999999999998863</v>
      </c>
      <c r="I40" s="7">
        <v>118.6</v>
      </c>
      <c r="J40" s="109"/>
      <c r="K40" s="9"/>
      <c r="L40" s="10"/>
      <c r="M40" s="47"/>
      <c r="N40" s="13"/>
      <c r="P40" s="1"/>
    </row>
    <row r="41" spans="1:16" s="11" customFormat="1" ht="14.25" x14ac:dyDescent="0.15">
      <c r="A41" s="38">
        <f t="shared" si="0"/>
        <v>36</v>
      </c>
      <c r="B41" s="57" t="s">
        <v>19</v>
      </c>
      <c r="C41" s="61"/>
      <c r="D41" s="9"/>
      <c r="E41" s="15"/>
      <c r="F41" s="44" t="s">
        <v>97</v>
      </c>
      <c r="G41" s="9" t="s">
        <v>96</v>
      </c>
      <c r="H41" s="6">
        <f t="shared" si="3"/>
        <v>0.60000000000000853</v>
      </c>
      <c r="I41" s="7">
        <v>119.2</v>
      </c>
      <c r="J41" s="109"/>
      <c r="K41" s="9" t="s">
        <v>98</v>
      </c>
      <c r="L41" s="10"/>
      <c r="M41" s="47"/>
      <c r="N41" s="13"/>
      <c r="P41" s="1"/>
    </row>
    <row r="42" spans="1:16" s="11" customFormat="1" ht="14.25" x14ac:dyDescent="0.15">
      <c r="A42" s="38">
        <f t="shared" si="0"/>
        <v>37</v>
      </c>
      <c r="B42" s="57" t="s">
        <v>75</v>
      </c>
      <c r="C42" s="61"/>
      <c r="D42" s="9"/>
      <c r="E42" s="15"/>
      <c r="F42" s="44" t="s">
        <v>58</v>
      </c>
      <c r="G42" s="9" t="s">
        <v>93</v>
      </c>
      <c r="H42" s="6">
        <f t="shared" si="3"/>
        <v>0.5</v>
      </c>
      <c r="I42" s="7">
        <v>119.7</v>
      </c>
      <c r="J42" s="109"/>
      <c r="K42" s="9" t="s">
        <v>99</v>
      </c>
      <c r="L42" s="10"/>
      <c r="M42" s="47"/>
      <c r="N42" s="13"/>
      <c r="P42" s="1"/>
    </row>
    <row r="43" spans="1:16" s="11" customFormat="1" ht="22.5" x14ac:dyDescent="0.15">
      <c r="A43" s="38">
        <f t="shared" si="0"/>
        <v>38</v>
      </c>
      <c r="B43" s="57" t="s">
        <v>75</v>
      </c>
      <c r="C43" s="61"/>
      <c r="D43" s="9"/>
      <c r="E43" s="15"/>
      <c r="F43" s="44" t="s">
        <v>97</v>
      </c>
      <c r="G43" s="9" t="s">
        <v>93</v>
      </c>
      <c r="H43" s="6">
        <f t="shared" si="3"/>
        <v>5.7999999999999972</v>
      </c>
      <c r="I43" s="7">
        <v>125.5</v>
      </c>
      <c r="J43" s="109"/>
      <c r="K43" s="64" t="s">
        <v>162</v>
      </c>
      <c r="L43" s="10"/>
      <c r="M43" s="47"/>
      <c r="N43" s="13"/>
      <c r="P43" s="1"/>
    </row>
    <row r="44" spans="1:16" s="11" customFormat="1" ht="14.25" x14ac:dyDescent="0.15">
      <c r="A44" s="38">
        <f t="shared" si="0"/>
        <v>39</v>
      </c>
      <c r="B44" s="57" t="s">
        <v>100</v>
      </c>
      <c r="C44" s="61"/>
      <c r="D44" s="9"/>
      <c r="E44" s="15"/>
      <c r="F44" s="44" t="s">
        <v>82</v>
      </c>
      <c r="G44" s="9" t="s">
        <v>101</v>
      </c>
      <c r="H44" s="6">
        <f t="shared" si="3"/>
        <v>5.8000000000000114</v>
      </c>
      <c r="I44" s="7">
        <v>131.30000000000001</v>
      </c>
      <c r="J44" s="7">
        <f>I44+7.8</f>
        <v>139.10000000000002</v>
      </c>
      <c r="K44" s="64"/>
      <c r="L44" s="10"/>
      <c r="M44" s="47"/>
      <c r="N44" s="13"/>
      <c r="P44" s="1"/>
    </row>
    <row r="45" spans="1:16" s="11" customFormat="1" ht="14.25" x14ac:dyDescent="0.15">
      <c r="A45" s="38">
        <f t="shared" si="0"/>
        <v>40</v>
      </c>
      <c r="B45" s="57" t="s">
        <v>86</v>
      </c>
      <c r="C45" s="61"/>
      <c r="D45" s="9"/>
      <c r="E45" s="15"/>
      <c r="F45" s="44" t="s">
        <v>97</v>
      </c>
      <c r="G45" s="9" t="s">
        <v>101</v>
      </c>
      <c r="H45" s="6">
        <f t="shared" si="3"/>
        <v>11.899999999999977</v>
      </c>
      <c r="I45" s="7">
        <v>143.19999999999999</v>
      </c>
      <c r="J45" s="7">
        <f t="shared" ref="J45:J50" si="4">I45+7.8</f>
        <v>151</v>
      </c>
      <c r="K45" s="9"/>
      <c r="L45" s="10"/>
      <c r="M45" s="47"/>
      <c r="N45" s="13"/>
      <c r="P45" s="1"/>
    </row>
    <row r="46" spans="1:16" s="11" customFormat="1" ht="22.5" x14ac:dyDescent="0.15">
      <c r="A46" s="38">
        <f t="shared" si="0"/>
        <v>41</v>
      </c>
      <c r="B46" s="57" t="s">
        <v>100</v>
      </c>
      <c r="C46" s="61"/>
      <c r="D46" s="9"/>
      <c r="E46" s="15"/>
      <c r="F46" s="44" t="s">
        <v>42</v>
      </c>
      <c r="G46" s="9" t="s">
        <v>102</v>
      </c>
      <c r="H46" s="6">
        <f t="shared" si="3"/>
        <v>0.70000000000001705</v>
      </c>
      <c r="I46" s="7">
        <v>143.9</v>
      </c>
      <c r="J46" s="7">
        <f t="shared" si="4"/>
        <v>151.70000000000002</v>
      </c>
      <c r="K46" s="9" t="s">
        <v>151</v>
      </c>
      <c r="L46" s="10"/>
      <c r="M46" s="47"/>
      <c r="N46" s="13"/>
      <c r="P46" s="1"/>
    </row>
    <row r="47" spans="1:16" s="11" customFormat="1" ht="14.25" x14ac:dyDescent="0.15">
      <c r="A47" s="38">
        <f t="shared" si="0"/>
        <v>42</v>
      </c>
      <c r="B47" s="57" t="s">
        <v>21</v>
      </c>
      <c r="C47" s="61"/>
      <c r="D47" s="9"/>
      <c r="E47" s="15"/>
      <c r="F47" s="44" t="s">
        <v>152</v>
      </c>
      <c r="G47" s="9" t="s">
        <v>153</v>
      </c>
      <c r="H47" s="6">
        <f t="shared" si="3"/>
        <v>1</v>
      </c>
      <c r="I47" s="7">
        <v>144.9</v>
      </c>
      <c r="J47" s="7">
        <f t="shared" si="4"/>
        <v>152.70000000000002</v>
      </c>
      <c r="K47" s="9"/>
      <c r="L47" s="10"/>
      <c r="M47" s="47"/>
      <c r="N47" s="13"/>
      <c r="P47" s="1"/>
    </row>
    <row r="48" spans="1:16" s="11" customFormat="1" ht="14.25" x14ac:dyDescent="0.15">
      <c r="A48" s="38">
        <f t="shared" si="0"/>
        <v>43</v>
      </c>
      <c r="B48" s="57" t="s">
        <v>40</v>
      </c>
      <c r="C48" s="61"/>
      <c r="D48" s="9"/>
      <c r="E48" s="15"/>
      <c r="F48" s="44" t="s">
        <v>152</v>
      </c>
      <c r="G48" s="9" t="s">
        <v>154</v>
      </c>
      <c r="H48" s="6">
        <f t="shared" si="3"/>
        <v>0.5</v>
      </c>
      <c r="I48" s="7">
        <v>145.4</v>
      </c>
      <c r="J48" s="7">
        <f t="shared" si="4"/>
        <v>153.20000000000002</v>
      </c>
      <c r="K48" s="9" t="s">
        <v>155</v>
      </c>
      <c r="L48" s="10"/>
      <c r="M48" s="47"/>
      <c r="N48" s="13"/>
      <c r="P48" s="1"/>
    </row>
    <row r="49" spans="1:16" s="11" customFormat="1" ht="22.5" x14ac:dyDescent="0.15">
      <c r="A49" s="38">
        <f t="shared" si="0"/>
        <v>44</v>
      </c>
      <c r="B49" s="57" t="s">
        <v>40</v>
      </c>
      <c r="C49" s="61"/>
      <c r="D49" s="9"/>
      <c r="E49" s="15"/>
      <c r="F49" s="112" t="s">
        <v>32</v>
      </c>
      <c r="G49" s="9" t="s">
        <v>154</v>
      </c>
      <c r="H49" s="6">
        <f t="shared" si="3"/>
        <v>5.4000000000000057</v>
      </c>
      <c r="I49" s="7">
        <v>150.80000000000001</v>
      </c>
      <c r="J49" s="7">
        <f t="shared" si="4"/>
        <v>158.60000000000002</v>
      </c>
      <c r="K49" s="9" t="s">
        <v>156</v>
      </c>
      <c r="L49" s="10"/>
      <c r="M49" s="47"/>
      <c r="N49" s="13"/>
      <c r="P49" s="1"/>
    </row>
    <row r="50" spans="1:16" s="11" customFormat="1" ht="14.25" x14ac:dyDescent="0.15">
      <c r="A50" s="38">
        <f t="shared" si="0"/>
        <v>45</v>
      </c>
      <c r="B50" s="57" t="s">
        <v>21</v>
      </c>
      <c r="C50" s="61"/>
      <c r="D50" s="9"/>
      <c r="E50" s="15"/>
      <c r="F50" s="44" t="s">
        <v>58</v>
      </c>
      <c r="G50" s="9" t="s">
        <v>103</v>
      </c>
      <c r="H50" s="6">
        <f t="shared" si="3"/>
        <v>0.39999999999997726</v>
      </c>
      <c r="I50" s="7">
        <v>151.19999999999999</v>
      </c>
      <c r="J50" s="7">
        <f t="shared" si="4"/>
        <v>159</v>
      </c>
      <c r="K50" s="9"/>
      <c r="L50" s="10"/>
      <c r="M50" s="47"/>
      <c r="N50" s="13"/>
      <c r="P50" s="1"/>
    </row>
    <row r="51" spans="1:16" s="11" customFormat="1" ht="14.25" x14ac:dyDescent="0.15">
      <c r="A51" s="38">
        <f t="shared" si="0"/>
        <v>46</v>
      </c>
      <c r="B51" s="57"/>
      <c r="C51" s="61"/>
      <c r="D51" s="9" t="s">
        <v>109</v>
      </c>
      <c r="E51" s="15"/>
      <c r="F51" s="44" t="s">
        <v>111</v>
      </c>
      <c r="G51" s="9" t="s">
        <v>104</v>
      </c>
      <c r="H51" s="6">
        <f t="shared" ref="H51:H94" si="5">I51-I50</f>
        <v>0.10000000000002274</v>
      </c>
      <c r="I51" s="7">
        <v>151.30000000000001</v>
      </c>
      <c r="J51" s="7">
        <f t="shared" ref="J51:J94" si="6">I51+7.8</f>
        <v>159.10000000000002</v>
      </c>
      <c r="K51" s="9" t="s">
        <v>105</v>
      </c>
      <c r="L51" s="10"/>
      <c r="M51" s="47"/>
      <c r="N51" s="13"/>
      <c r="P51" s="1"/>
    </row>
    <row r="52" spans="1:16" s="11" customFormat="1" ht="45" x14ac:dyDescent="0.15">
      <c r="A52" s="39">
        <f t="shared" si="0"/>
        <v>47</v>
      </c>
      <c r="B52" s="58"/>
      <c r="C52" s="53"/>
      <c r="D52" s="19" t="s">
        <v>106</v>
      </c>
      <c r="E52" s="20"/>
      <c r="F52" s="19" t="s">
        <v>110</v>
      </c>
      <c r="G52" s="24" t="s">
        <v>107</v>
      </c>
      <c r="H52" s="21">
        <f t="shared" si="5"/>
        <v>0</v>
      </c>
      <c r="I52" s="22">
        <v>151.30000000000001</v>
      </c>
      <c r="J52" s="22">
        <f t="shared" si="6"/>
        <v>159.10000000000002</v>
      </c>
      <c r="K52" s="24" t="s">
        <v>163</v>
      </c>
      <c r="L52" s="23">
        <f>J52-I36</f>
        <v>41.800000000000026</v>
      </c>
      <c r="M52" s="47"/>
      <c r="N52" s="13"/>
      <c r="P52" s="1"/>
    </row>
    <row r="53" spans="1:16" s="11" customFormat="1" ht="14.25" x14ac:dyDescent="0.15">
      <c r="A53" s="38">
        <f t="shared" si="0"/>
        <v>48</v>
      </c>
      <c r="B53" s="57"/>
      <c r="C53" s="61"/>
      <c r="D53" s="9" t="s">
        <v>109</v>
      </c>
      <c r="E53" s="15"/>
      <c r="F53" s="44" t="s">
        <v>132</v>
      </c>
      <c r="G53" s="9" t="s">
        <v>103</v>
      </c>
      <c r="H53" s="6">
        <f t="shared" si="5"/>
        <v>0</v>
      </c>
      <c r="I53" s="7">
        <f>$I$52+M53</f>
        <v>151.30000000000001</v>
      </c>
      <c r="J53" s="7">
        <f t="shared" si="6"/>
        <v>159.10000000000002</v>
      </c>
      <c r="K53" s="9" t="s">
        <v>108</v>
      </c>
      <c r="L53" s="10"/>
      <c r="M53" s="47">
        <v>0</v>
      </c>
      <c r="N53" s="13"/>
      <c r="P53" s="1"/>
    </row>
    <row r="54" spans="1:16" s="11" customFormat="1" ht="14.25" x14ac:dyDescent="0.15">
      <c r="A54" s="38">
        <f t="shared" ref="A54:A59" si="7">A53+1</f>
        <v>49</v>
      </c>
      <c r="B54" s="57" t="s">
        <v>19</v>
      </c>
      <c r="C54" s="61"/>
      <c r="D54" s="9"/>
      <c r="E54" s="15"/>
      <c r="F54" s="44" t="s">
        <v>42</v>
      </c>
      <c r="G54" s="9" t="s">
        <v>102</v>
      </c>
      <c r="H54" s="6">
        <f t="shared" si="5"/>
        <v>9.9999999999994316E-2</v>
      </c>
      <c r="I54" s="7">
        <f>$I$52+M54</f>
        <v>151.4</v>
      </c>
      <c r="J54" s="7">
        <f t="shared" si="6"/>
        <v>159.20000000000002</v>
      </c>
      <c r="K54" s="9"/>
      <c r="L54" s="10"/>
      <c r="M54" s="47">
        <v>0.1</v>
      </c>
      <c r="N54" s="13"/>
      <c r="P54" s="1"/>
    </row>
    <row r="55" spans="1:16" s="11" customFormat="1" ht="22.5" x14ac:dyDescent="0.15">
      <c r="A55" s="38">
        <f t="shared" si="7"/>
        <v>50</v>
      </c>
      <c r="B55" s="57" t="s">
        <v>40</v>
      </c>
      <c r="C55" s="61"/>
      <c r="D55" s="9"/>
      <c r="E55" s="15"/>
      <c r="F55" s="112" t="s">
        <v>157</v>
      </c>
      <c r="G55" s="9" t="s">
        <v>26</v>
      </c>
      <c r="H55" s="6">
        <f t="shared" si="5"/>
        <v>0.30000000000001137</v>
      </c>
      <c r="I55" s="7">
        <f>$I$52+M55</f>
        <v>151.70000000000002</v>
      </c>
      <c r="J55" s="7">
        <f t="shared" si="6"/>
        <v>159.50000000000003</v>
      </c>
      <c r="K55" s="9" t="s">
        <v>156</v>
      </c>
      <c r="L55" s="10"/>
      <c r="M55" s="47">
        <v>0.4</v>
      </c>
      <c r="N55" s="13"/>
      <c r="P55" s="1"/>
    </row>
    <row r="56" spans="1:16" s="11" customFormat="1" ht="14.25" x14ac:dyDescent="0.15">
      <c r="A56" s="38">
        <f t="shared" si="7"/>
        <v>51</v>
      </c>
      <c r="B56" s="57" t="s">
        <v>75</v>
      </c>
      <c r="C56" s="61"/>
      <c r="D56" s="9"/>
      <c r="E56" s="15"/>
      <c r="F56" s="44" t="s">
        <v>42</v>
      </c>
      <c r="G56" s="9" t="s">
        <v>85</v>
      </c>
      <c r="H56" s="6">
        <f t="shared" si="5"/>
        <v>5.5</v>
      </c>
      <c r="I56" s="7">
        <f t="shared" ref="I56:I87" si="8">$I$52+M56</f>
        <v>157.20000000000002</v>
      </c>
      <c r="J56" s="7">
        <f t="shared" si="6"/>
        <v>165.00000000000003</v>
      </c>
      <c r="K56" s="9" t="s">
        <v>158</v>
      </c>
      <c r="L56" s="10"/>
      <c r="M56" s="47">
        <v>5.9</v>
      </c>
      <c r="N56" s="13"/>
      <c r="P56" s="1"/>
    </row>
    <row r="57" spans="1:16" s="11" customFormat="1" ht="14.25" x14ac:dyDescent="0.15">
      <c r="A57" s="38">
        <f t="shared" si="7"/>
        <v>52</v>
      </c>
      <c r="B57" s="57" t="s">
        <v>21</v>
      </c>
      <c r="C57" s="61" t="s">
        <v>17</v>
      </c>
      <c r="D57" s="9" t="s">
        <v>159</v>
      </c>
      <c r="E57" s="15"/>
      <c r="F57" s="44" t="s">
        <v>42</v>
      </c>
      <c r="G57" s="9" t="s">
        <v>160</v>
      </c>
      <c r="H57" s="6">
        <f t="shared" si="5"/>
        <v>21.799999999999983</v>
      </c>
      <c r="I57" s="7">
        <f t="shared" si="8"/>
        <v>179</v>
      </c>
      <c r="J57" s="7">
        <f t="shared" si="6"/>
        <v>186.8</v>
      </c>
      <c r="K57" s="9"/>
      <c r="L57" s="10"/>
      <c r="M57" s="47">
        <v>27.7</v>
      </c>
      <c r="N57" s="13"/>
      <c r="P57" s="1"/>
    </row>
    <row r="58" spans="1:16" s="11" customFormat="1" ht="14.25" x14ac:dyDescent="0.15">
      <c r="A58" s="38">
        <f t="shared" si="7"/>
        <v>53</v>
      </c>
      <c r="B58" s="57" t="s">
        <v>19</v>
      </c>
      <c r="C58" s="61"/>
      <c r="D58" s="9"/>
      <c r="E58" s="15"/>
      <c r="F58" s="44" t="s">
        <v>42</v>
      </c>
      <c r="G58" s="9" t="s">
        <v>93</v>
      </c>
      <c r="H58" s="6">
        <f t="shared" si="5"/>
        <v>1</v>
      </c>
      <c r="I58" s="7">
        <f t="shared" si="8"/>
        <v>180</v>
      </c>
      <c r="J58" s="7">
        <f t="shared" si="6"/>
        <v>187.8</v>
      </c>
      <c r="K58" s="9"/>
      <c r="L58" s="10"/>
      <c r="M58" s="47">
        <v>28.7</v>
      </c>
      <c r="N58" s="13"/>
      <c r="P58" s="1"/>
    </row>
    <row r="59" spans="1:16" s="11" customFormat="1" ht="14.25" x14ac:dyDescent="0.15">
      <c r="A59" s="38">
        <f t="shared" si="7"/>
        <v>54</v>
      </c>
      <c r="B59" s="57" t="s">
        <v>40</v>
      </c>
      <c r="C59" s="61"/>
      <c r="D59" s="9"/>
      <c r="E59" s="15"/>
      <c r="F59" s="44" t="s">
        <v>23</v>
      </c>
      <c r="G59" s="9" t="s">
        <v>96</v>
      </c>
      <c r="H59" s="6">
        <f t="shared" si="5"/>
        <v>0.10000000000002274</v>
      </c>
      <c r="I59" s="7">
        <f t="shared" si="8"/>
        <v>180.10000000000002</v>
      </c>
      <c r="J59" s="7">
        <f t="shared" si="6"/>
        <v>187.90000000000003</v>
      </c>
      <c r="K59" s="9" t="s">
        <v>161</v>
      </c>
      <c r="L59" s="10"/>
      <c r="M59" s="47">
        <v>28.8</v>
      </c>
      <c r="N59" s="13"/>
      <c r="P59" s="1"/>
    </row>
    <row r="60" spans="1:16" s="11" customFormat="1" ht="14.25" x14ac:dyDescent="0.15">
      <c r="A60" s="38">
        <f t="shared" ref="A60:A86" si="9">A59+1</f>
        <v>55</v>
      </c>
      <c r="B60" s="57" t="s">
        <v>64</v>
      </c>
      <c r="C60" s="61"/>
      <c r="D60" s="9"/>
      <c r="E60" s="15"/>
      <c r="F60" s="44" t="s">
        <v>58</v>
      </c>
      <c r="G60" s="9" t="s">
        <v>96</v>
      </c>
      <c r="H60" s="6">
        <f t="shared" si="5"/>
        <v>0.49999999999997158</v>
      </c>
      <c r="I60" s="7">
        <f t="shared" si="8"/>
        <v>180.6</v>
      </c>
      <c r="J60" s="7">
        <f t="shared" si="6"/>
        <v>188.4</v>
      </c>
      <c r="K60" s="9" t="s">
        <v>115</v>
      </c>
      <c r="L60" s="10"/>
      <c r="M60" s="47">
        <v>29.299999999999994</v>
      </c>
      <c r="N60" s="13"/>
      <c r="P60" s="1"/>
    </row>
    <row r="61" spans="1:16" s="11" customFormat="1" ht="14.25" x14ac:dyDescent="0.15">
      <c r="A61" s="38">
        <f t="shared" si="9"/>
        <v>56</v>
      </c>
      <c r="B61" s="57" t="s">
        <v>18</v>
      </c>
      <c r="C61" s="61"/>
      <c r="D61" s="9"/>
      <c r="E61" s="15"/>
      <c r="F61" s="44" t="s">
        <v>58</v>
      </c>
      <c r="G61" s="9" t="s">
        <v>93</v>
      </c>
      <c r="H61" s="6">
        <f t="shared" si="5"/>
        <v>0.60000000000002274</v>
      </c>
      <c r="I61" s="7">
        <f t="shared" si="8"/>
        <v>181.20000000000002</v>
      </c>
      <c r="J61" s="7">
        <f t="shared" si="6"/>
        <v>189.00000000000003</v>
      </c>
      <c r="K61" s="9" t="s">
        <v>116</v>
      </c>
      <c r="L61" s="10"/>
      <c r="M61" s="47">
        <v>29.900000000000002</v>
      </c>
      <c r="N61" s="13"/>
      <c r="P61" s="1"/>
    </row>
    <row r="62" spans="1:16" s="11" customFormat="1" ht="14.25" x14ac:dyDescent="0.15">
      <c r="A62" s="38">
        <f t="shared" si="9"/>
        <v>57</v>
      </c>
      <c r="B62" s="57" t="s">
        <v>22</v>
      </c>
      <c r="C62" s="61"/>
      <c r="D62" s="9"/>
      <c r="E62" s="15"/>
      <c r="F62" s="44" t="s">
        <v>117</v>
      </c>
      <c r="G62" s="9" t="s">
        <v>93</v>
      </c>
      <c r="H62" s="6">
        <f t="shared" si="5"/>
        <v>0.19999999999998863</v>
      </c>
      <c r="I62" s="7">
        <f t="shared" si="8"/>
        <v>181.4</v>
      </c>
      <c r="J62" s="7">
        <f t="shared" si="6"/>
        <v>189.20000000000002</v>
      </c>
      <c r="K62" s="9"/>
      <c r="L62" s="10"/>
      <c r="M62" s="47">
        <v>30.099999999999991</v>
      </c>
      <c r="N62" s="13"/>
      <c r="P62" s="1"/>
    </row>
    <row r="63" spans="1:16" s="11" customFormat="1" ht="14.25" x14ac:dyDescent="0.15">
      <c r="A63" s="38">
        <f t="shared" si="9"/>
        <v>58</v>
      </c>
      <c r="B63" s="57" t="s">
        <v>40</v>
      </c>
      <c r="C63" s="61"/>
      <c r="D63" s="9" t="s">
        <v>92</v>
      </c>
      <c r="E63" s="15"/>
      <c r="F63" s="44" t="s">
        <v>82</v>
      </c>
      <c r="G63" s="9" t="s">
        <v>84</v>
      </c>
      <c r="H63" s="6">
        <f t="shared" si="5"/>
        <v>0.30000000000001137</v>
      </c>
      <c r="I63" s="7">
        <f t="shared" si="8"/>
        <v>181.70000000000002</v>
      </c>
      <c r="J63" s="7">
        <f t="shared" si="6"/>
        <v>189.50000000000003</v>
      </c>
      <c r="K63" s="9"/>
      <c r="L63" s="10"/>
      <c r="M63" s="47">
        <v>30.400000000000002</v>
      </c>
      <c r="N63" s="13"/>
      <c r="P63" s="1"/>
    </row>
    <row r="64" spans="1:16" s="11" customFormat="1" ht="14.25" x14ac:dyDescent="0.15">
      <c r="A64" s="38">
        <f t="shared" si="9"/>
        <v>59</v>
      </c>
      <c r="B64" s="57" t="s">
        <v>61</v>
      </c>
      <c r="C64" s="61" t="s">
        <v>112</v>
      </c>
      <c r="D64" s="9" t="s">
        <v>91</v>
      </c>
      <c r="E64" s="15"/>
      <c r="F64" s="44" t="s">
        <v>97</v>
      </c>
      <c r="G64" s="9" t="s">
        <v>84</v>
      </c>
      <c r="H64" s="6">
        <f t="shared" si="5"/>
        <v>0.29999999999998295</v>
      </c>
      <c r="I64" s="7">
        <f t="shared" si="8"/>
        <v>182</v>
      </c>
      <c r="J64" s="7">
        <f t="shared" si="6"/>
        <v>189.8</v>
      </c>
      <c r="K64" s="9"/>
      <c r="L64" s="10"/>
      <c r="M64" s="47">
        <v>30.7</v>
      </c>
      <c r="N64" s="13"/>
      <c r="P64" s="1"/>
    </row>
    <row r="65" spans="1:16" s="11" customFormat="1" ht="33.75" x14ac:dyDescent="0.15">
      <c r="A65" s="39">
        <f t="shared" si="9"/>
        <v>60</v>
      </c>
      <c r="B65" s="58" t="s">
        <v>64</v>
      </c>
      <c r="C65" s="53" t="s">
        <v>112</v>
      </c>
      <c r="D65" s="24" t="s">
        <v>118</v>
      </c>
      <c r="E65" s="20"/>
      <c r="F65" s="45" t="s">
        <v>119</v>
      </c>
      <c r="G65" s="24" t="s">
        <v>84</v>
      </c>
      <c r="H65" s="21">
        <f t="shared" si="5"/>
        <v>0.5</v>
      </c>
      <c r="I65" s="22">
        <f t="shared" si="8"/>
        <v>182.5</v>
      </c>
      <c r="J65" s="22">
        <f t="shared" si="6"/>
        <v>190.3</v>
      </c>
      <c r="K65" s="24" t="s">
        <v>164</v>
      </c>
      <c r="L65" s="23">
        <f>I65-I52</f>
        <v>31.199999999999989</v>
      </c>
      <c r="M65" s="47">
        <v>31.2</v>
      </c>
      <c r="N65" s="13"/>
      <c r="P65" s="1"/>
    </row>
    <row r="66" spans="1:16" s="11" customFormat="1" ht="14.25" x14ac:dyDescent="0.15">
      <c r="A66" s="38">
        <f t="shared" si="9"/>
        <v>61</v>
      </c>
      <c r="B66" s="57" t="s">
        <v>18</v>
      </c>
      <c r="C66" s="61" t="s">
        <v>112</v>
      </c>
      <c r="D66" s="9" t="s">
        <v>89</v>
      </c>
      <c r="E66" s="15"/>
      <c r="F66" s="44" t="s">
        <v>97</v>
      </c>
      <c r="G66" s="9" t="s">
        <v>84</v>
      </c>
      <c r="H66" s="6">
        <f t="shared" si="5"/>
        <v>0.40000000000000568</v>
      </c>
      <c r="I66" s="7">
        <f t="shared" si="8"/>
        <v>182.9</v>
      </c>
      <c r="J66" s="7">
        <f t="shared" si="6"/>
        <v>190.70000000000002</v>
      </c>
      <c r="K66" s="9"/>
      <c r="L66" s="10"/>
      <c r="M66" s="47">
        <v>31.599999999999991</v>
      </c>
      <c r="N66" s="13"/>
      <c r="P66" s="1"/>
    </row>
    <row r="67" spans="1:16" s="11" customFormat="1" ht="14.25" x14ac:dyDescent="0.15">
      <c r="A67" s="38">
        <f t="shared" si="9"/>
        <v>62</v>
      </c>
      <c r="B67" s="57" t="s">
        <v>21</v>
      </c>
      <c r="C67" s="61" t="s">
        <v>112</v>
      </c>
      <c r="D67" s="9" t="s">
        <v>87</v>
      </c>
      <c r="E67" s="15"/>
      <c r="F67" s="44" t="s">
        <v>58</v>
      </c>
      <c r="G67" s="9" t="s">
        <v>80</v>
      </c>
      <c r="H67" s="6">
        <f t="shared" si="5"/>
        <v>0.19999999999998863</v>
      </c>
      <c r="I67" s="7">
        <f t="shared" si="8"/>
        <v>183.1</v>
      </c>
      <c r="J67" s="7">
        <f t="shared" si="6"/>
        <v>190.9</v>
      </c>
      <c r="K67" s="9" t="s">
        <v>120</v>
      </c>
      <c r="L67" s="10"/>
      <c r="M67" s="47">
        <v>31.799999999999994</v>
      </c>
      <c r="N67" s="13"/>
      <c r="P67" s="1"/>
    </row>
    <row r="68" spans="1:16" s="11" customFormat="1" ht="14.25" x14ac:dyDescent="0.15">
      <c r="A68" s="38">
        <f t="shared" si="9"/>
        <v>63</v>
      </c>
      <c r="B68" s="57" t="s">
        <v>18</v>
      </c>
      <c r="C68" s="61" t="s">
        <v>112</v>
      </c>
      <c r="D68" s="9" t="s">
        <v>83</v>
      </c>
      <c r="E68" s="15"/>
      <c r="F68" s="44" t="s">
        <v>82</v>
      </c>
      <c r="G68" s="9" t="s">
        <v>78</v>
      </c>
      <c r="H68" s="6">
        <f t="shared" si="5"/>
        <v>2.6000000000000227</v>
      </c>
      <c r="I68" s="7">
        <f t="shared" si="8"/>
        <v>185.70000000000002</v>
      </c>
      <c r="J68" s="7">
        <f t="shared" si="6"/>
        <v>193.50000000000003</v>
      </c>
      <c r="K68" s="9"/>
      <c r="L68" s="10"/>
      <c r="M68" s="47">
        <v>34.4</v>
      </c>
      <c r="N68" s="13"/>
      <c r="P68" s="1"/>
    </row>
    <row r="69" spans="1:16" s="11" customFormat="1" ht="14.25" x14ac:dyDescent="0.15">
      <c r="A69" s="38">
        <f t="shared" si="9"/>
        <v>64</v>
      </c>
      <c r="B69" s="57" t="s">
        <v>18</v>
      </c>
      <c r="C69" s="61" t="s">
        <v>112</v>
      </c>
      <c r="D69" s="9" t="s">
        <v>77</v>
      </c>
      <c r="E69" s="15"/>
      <c r="F69" s="44" t="s">
        <v>58</v>
      </c>
      <c r="G69" s="9" t="s">
        <v>74</v>
      </c>
      <c r="H69" s="6">
        <f t="shared" si="5"/>
        <v>15.699999999999989</v>
      </c>
      <c r="I69" s="7">
        <f t="shared" si="8"/>
        <v>201.4</v>
      </c>
      <c r="J69" s="7">
        <f t="shared" si="6"/>
        <v>209.20000000000002</v>
      </c>
      <c r="K69" s="9"/>
      <c r="L69" s="10"/>
      <c r="M69" s="47">
        <v>50.099999999999987</v>
      </c>
      <c r="N69" s="13"/>
      <c r="P69" s="1"/>
    </row>
    <row r="70" spans="1:16" s="11" customFormat="1" ht="14.25" x14ac:dyDescent="0.15">
      <c r="A70" s="38">
        <f t="shared" si="9"/>
        <v>65</v>
      </c>
      <c r="B70" s="57" t="s">
        <v>20</v>
      </c>
      <c r="C70" s="61" t="s">
        <v>112</v>
      </c>
      <c r="D70" s="9" t="s">
        <v>76</v>
      </c>
      <c r="E70" s="15"/>
      <c r="F70" s="44" t="s">
        <v>58</v>
      </c>
      <c r="G70" s="9" t="s">
        <v>74</v>
      </c>
      <c r="H70" s="6">
        <f t="shared" si="5"/>
        <v>9</v>
      </c>
      <c r="I70" s="7">
        <f t="shared" si="8"/>
        <v>210.4</v>
      </c>
      <c r="J70" s="7">
        <f t="shared" si="6"/>
        <v>218.20000000000002</v>
      </c>
      <c r="K70" s="9"/>
      <c r="L70" s="10"/>
      <c r="M70" s="47">
        <v>59.099999999999987</v>
      </c>
      <c r="N70" s="13"/>
      <c r="P70" s="1"/>
    </row>
    <row r="71" spans="1:16" s="11" customFormat="1" ht="14.25" x14ac:dyDescent="0.15">
      <c r="A71" s="38">
        <f t="shared" si="9"/>
        <v>66</v>
      </c>
      <c r="B71" s="57" t="s">
        <v>21</v>
      </c>
      <c r="C71" s="61" t="s">
        <v>112</v>
      </c>
      <c r="D71" s="9" t="s">
        <v>73</v>
      </c>
      <c r="E71" s="15"/>
      <c r="F71" s="44" t="s">
        <v>97</v>
      </c>
      <c r="G71" s="9" t="s">
        <v>66</v>
      </c>
      <c r="H71" s="6">
        <f t="shared" si="5"/>
        <v>3.0999999999999943</v>
      </c>
      <c r="I71" s="7">
        <f t="shared" si="8"/>
        <v>213.5</v>
      </c>
      <c r="J71" s="7">
        <f t="shared" si="6"/>
        <v>221.3</v>
      </c>
      <c r="K71" s="9"/>
      <c r="L71" s="10"/>
      <c r="M71" s="47">
        <v>62.2</v>
      </c>
      <c r="N71" s="13"/>
      <c r="P71" s="1"/>
    </row>
    <row r="72" spans="1:16" s="11" customFormat="1" ht="14.25" x14ac:dyDescent="0.15">
      <c r="A72" s="38">
        <f t="shared" si="9"/>
        <v>67</v>
      </c>
      <c r="B72" s="57" t="s">
        <v>20</v>
      </c>
      <c r="C72" s="61"/>
      <c r="D72" s="9"/>
      <c r="E72" s="15"/>
      <c r="F72" s="44" t="s">
        <v>58</v>
      </c>
      <c r="G72" s="9" t="s">
        <v>70</v>
      </c>
      <c r="H72" s="6">
        <f t="shared" si="5"/>
        <v>1.2000000000000171</v>
      </c>
      <c r="I72" s="7">
        <f t="shared" si="8"/>
        <v>214.70000000000002</v>
      </c>
      <c r="J72" s="7">
        <f t="shared" si="6"/>
        <v>222.50000000000003</v>
      </c>
      <c r="K72" s="9" t="s">
        <v>71</v>
      </c>
      <c r="L72" s="10"/>
      <c r="M72" s="47">
        <v>63.400000000000006</v>
      </c>
      <c r="N72" s="13"/>
      <c r="P72" s="1"/>
    </row>
    <row r="73" spans="1:16" s="11" customFormat="1" ht="14.25" x14ac:dyDescent="0.15">
      <c r="A73" s="38">
        <f t="shared" si="9"/>
        <v>68</v>
      </c>
      <c r="B73" s="57" t="s">
        <v>21</v>
      </c>
      <c r="C73" s="61"/>
      <c r="D73" s="9"/>
      <c r="E73" s="15"/>
      <c r="F73" s="44" t="s">
        <v>97</v>
      </c>
      <c r="G73" s="9" t="s">
        <v>70</v>
      </c>
      <c r="H73" s="6">
        <f t="shared" si="5"/>
        <v>0.90000000000000568</v>
      </c>
      <c r="I73" s="7">
        <f t="shared" si="8"/>
        <v>215.60000000000002</v>
      </c>
      <c r="J73" s="7">
        <f t="shared" si="6"/>
        <v>223.40000000000003</v>
      </c>
      <c r="K73" s="9"/>
      <c r="L73" s="10"/>
      <c r="M73" s="47">
        <v>64.3</v>
      </c>
      <c r="N73" s="13"/>
      <c r="P73" s="1"/>
    </row>
    <row r="74" spans="1:16" s="11" customFormat="1" ht="14.25" x14ac:dyDescent="0.15">
      <c r="A74" s="38">
        <f t="shared" si="9"/>
        <v>69</v>
      </c>
      <c r="B74" s="57" t="s">
        <v>18</v>
      </c>
      <c r="C74" s="61"/>
      <c r="D74" s="9" t="s">
        <v>69</v>
      </c>
      <c r="E74" s="15"/>
      <c r="F74" s="44" t="s">
        <v>82</v>
      </c>
      <c r="G74" s="9" t="s">
        <v>66</v>
      </c>
      <c r="H74" s="6">
        <f t="shared" si="5"/>
        <v>9.9999999999994316E-2</v>
      </c>
      <c r="I74" s="7">
        <f t="shared" si="8"/>
        <v>215.70000000000002</v>
      </c>
      <c r="J74" s="7">
        <f t="shared" si="6"/>
        <v>223.50000000000003</v>
      </c>
      <c r="K74" s="9"/>
      <c r="L74" s="10"/>
      <c r="M74" s="47">
        <v>64.400000000000006</v>
      </c>
      <c r="N74" s="13"/>
      <c r="P74" s="1"/>
    </row>
    <row r="75" spans="1:16" s="11" customFormat="1" ht="33.75" x14ac:dyDescent="0.15">
      <c r="A75" s="39">
        <f t="shared" si="9"/>
        <v>70</v>
      </c>
      <c r="B75" s="58"/>
      <c r="C75" s="53"/>
      <c r="D75" s="24" t="s">
        <v>121</v>
      </c>
      <c r="E75" s="20"/>
      <c r="F75" s="45" t="s">
        <v>122</v>
      </c>
      <c r="G75" s="24" t="s">
        <v>66</v>
      </c>
      <c r="H75" s="21">
        <f t="shared" si="5"/>
        <v>0.29999999999998295</v>
      </c>
      <c r="I75" s="22">
        <f t="shared" si="8"/>
        <v>216</v>
      </c>
      <c r="J75" s="22">
        <f t="shared" si="6"/>
        <v>223.8</v>
      </c>
      <c r="K75" s="24" t="s">
        <v>165</v>
      </c>
      <c r="L75" s="23">
        <f>I75-I65</f>
        <v>33.5</v>
      </c>
      <c r="M75" s="47">
        <v>64.7</v>
      </c>
      <c r="N75" s="13"/>
      <c r="P75" s="1"/>
    </row>
    <row r="76" spans="1:16" s="11" customFormat="1" ht="14.25" x14ac:dyDescent="0.15">
      <c r="A76" s="38">
        <f t="shared" si="9"/>
        <v>71</v>
      </c>
      <c r="B76" s="57" t="s">
        <v>40</v>
      </c>
      <c r="C76" s="61" t="s">
        <v>112</v>
      </c>
      <c r="D76" s="9" t="s">
        <v>65</v>
      </c>
      <c r="E76" s="15"/>
      <c r="F76" s="44" t="s">
        <v>58</v>
      </c>
      <c r="G76" s="9" t="s">
        <v>63</v>
      </c>
      <c r="H76" s="6">
        <f t="shared" si="5"/>
        <v>2.1999999999999886</v>
      </c>
      <c r="I76" s="7">
        <f t="shared" si="8"/>
        <v>218.2</v>
      </c>
      <c r="J76" s="7">
        <f t="shared" si="6"/>
        <v>226</v>
      </c>
      <c r="K76" s="9"/>
      <c r="L76" s="10"/>
      <c r="M76" s="47">
        <v>66.899999999999991</v>
      </c>
      <c r="N76" s="13"/>
      <c r="P76" s="1"/>
    </row>
    <row r="77" spans="1:16" s="11" customFormat="1" ht="14.25" x14ac:dyDescent="0.15">
      <c r="A77" s="38">
        <f t="shared" si="9"/>
        <v>72</v>
      </c>
      <c r="B77" s="57" t="s">
        <v>18</v>
      </c>
      <c r="C77" s="61" t="s">
        <v>112</v>
      </c>
      <c r="D77" s="9" t="s">
        <v>62</v>
      </c>
      <c r="E77" s="15"/>
      <c r="F77" s="44" t="s">
        <v>58</v>
      </c>
      <c r="G77" s="9" t="s">
        <v>56</v>
      </c>
      <c r="H77" s="6">
        <f t="shared" si="5"/>
        <v>21.200000000000045</v>
      </c>
      <c r="I77" s="7">
        <f t="shared" si="8"/>
        <v>239.40000000000003</v>
      </c>
      <c r="J77" s="7">
        <f t="shared" si="6"/>
        <v>247.20000000000005</v>
      </c>
      <c r="K77" s="9"/>
      <c r="L77" s="10"/>
      <c r="M77" s="47">
        <v>88.100000000000009</v>
      </c>
      <c r="N77" s="13"/>
      <c r="P77" s="1"/>
    </row>
    <row r="78" spans="1:16" s="11" customFormat="1" ht="14.25" x14ac:dyDescent="0.15">
      <c r="A78" s="38">
        <f t="shared" si="9"/>
        <v>73</v>
      </c>
      <c r="B78" s="57" t="s">
        <v>18</v>
      </c>
      <c r="C78" s="61" t="s">
        <v>112</v>
      </c>
      <c r="D78" s="9" t="s">
        <v>55</v>
      </c>
      <c r="E78" s="15"/>
      <c r="F78" s="44" t="s">
        <v>58</v>
      </c>
      <c r="G78" s="9" t="s">
        <v>54</v>
      </c>
      <c r="H78" s="6">
        <f t="shared" si="5"/>
        <v>8.7999999999999829</v>
      </c>
      <c r="I78" s="7">
        <f t="shared" si="8"/>
        <v>248.20000000000002</v>
      </c>
      <c r="J78" s="7">
        <f t="shared" si="6"/>
        <v>256</v>
      </c>
      <c r="K78" s="9"/>
      <c r="L78" s="10"/>
      <c r="M78" s="47">
        <v>96.9</v>
      </c>
      <c r="N78" s="13"/>
      <c r="P78" s="1"/>
    </row>
    <row r="79" spans="1:16" s="11" customFormat="1" ht="33.75" x14ac:dyDescent="0.15">
      <c r="A79" s="39">
        <f t="shared" si="9"/>
        <v>74</v>
      </c>
      <c r="B79" s="58"/>
      <c r="C79" s="53"/>
      <c r="D79" s="24" t="s">
        <v>123</v>
      </c>
      <c r="E79" s="20"/>
      <c r="F79" s="45" t="s">
        <v>122</v>
      </c>
      <c r="G79" s="24" t="s">
        <v>54</v>
      </c>
      <c r="H79" s="21">
        <f t="shared" si="5"/>
        <v>3.4000000000000057</v>
      </c>
      <c r="I79" s="22">
        <f t="shared" si="8"/>
        <v>251.60000000000002</v>
      </c>
      <c r="J79" s="22">
        <f t="shared" si="6"/>
        <v>259.40000000000003</v>
      </c>
      <c r="K79" s="24" t="s">
        <v>166</v>
      </c>
      <c r="L79" s="23">
        <f>I79-I75</f>
        <v>35.600000000000023</v>
      </c>
      <c r="M79" s="47">
        <v>100.3</v>
      </c>
      <c r="N79" s="13"/>
      <c r="P79" s="1"/>
    </row>
    <row r="80" spans="1:16" s="11" customFormat="1" ht="14.25" x14ac:dyDescent="0.15">
      <c r="A80" s="38">
        <f t="shared" si="9"/>
        <v>75</v>
      </c>
      <c r="B80" s="57" t="s">
        <v>21</v>
      </c>
      <c r="C80" s="61"/>
      <c r="D80" s="9"/>
      <c r="E80" s="15"/>
      <c r="F80" s="44" t="s">
        <v>97</v>
      </c>
      <c r="G80" s="9" t="s">
        <v>124</v>
      </c>
      <c r="H80" s="6">
        <f t="shared" si="5"/>
        <v>1</v>
      </c>
      <c r="I80" s="7">
        <f t="shared" si="8"/>
        <v>252.60000000000002</v>
      </c>
      <c r="J80" s="7">
        <f t="shared" si="6"/>
        <v>260.40000000000003</v>
      </c>
      <c r="K80" s="9" t="s">
        <v>125</v>
      </c>
      <c r="L80" s="10"/>
      <c r="M80" s="47">
        <v>101.3</v>
      </c>
      <c r="N80" s="13"/>
      <c r="P80" s="1"/>
    </row>
    <row r="81" spans="1:16" s="11" customFormat="1" ht="14.25" x14ac:dyDescent="0.15">
      <c r="A81" s="38">
        <f t="shared" si="9"/>
        <v>76</v>
      </c>
      <c r="B81" s="57" t="s">
        <v>18</v>
      </c>
      <c r="C81" s="61"/>
      <c r="D81" s="9"/>
      <c r="E81" s="15"/>
      <c r="F81" s="44" t="s">
        <v>58</v>
      </c>
      <c r="G81" s="9" t="s">
        <v>54</v>
      </c>
      <c r="H81" s="6">
        <f t="shared" si="5"/>
        <v>0.19999999999998863</v>
      </c>
      <c r="I81" s="7">
        <f t="shared" si="8"/>
        <v>252.8</v>
      </c>
      <c r="J81" s="7">
        <f t="shared" si="6"/>
        <v>260.60000000000002</v>
      </c>
      <c r="K81" s="9"/>
      <c r="L81" s="10"/>
      <c r="M81" s="47">
        <v>101.5</v>
      </c>
      <c r="N81" s="13"/>
      <c r="P81" s="1"/>
    </row>
    <row r="82" spans="1:16" s="11" customFormat="1" ht="14.25" x14ac:dyDescent="0.15">
      <c r="A82" s="38">
        <f t="shared" si="9"/>
        <v>77</v>
      </c>
      <c r="B82" s="57" t="s">
        <v>18</v>
      </c>
      <c r="C82" s="61" t="s">
        <v>112</v>
      </c>
      <c r="D82" s="9" t="s">
        <v>52</v>
      </c>
      <c r="E82" s="15"/>
      <c r="F82" s="44" t="s">
        <v>58</v>
      </c>
      <c r="G82" s="9" t="s">
        <v>113</v>
      </c>
      <c r="H82" s="6">
        <f t="shared" si="5"/>
        <v>6.8000000000000114</v>
      </c>
      <c r="I82" s="7">
        <f t="shared" si="8"/>
        <v>259.60000000000002</v>
      </c>
      <c r="J82" s="7">
        <f t="shared" si="6"/>
        <v>267.40000000000003</v>
      </c>
      <c r="K82" s="9"/>
      <c r="L82" s="10"/>
      <c r="M82" s="47">
        <v>108.3</v>
      </c>
      <c r="N82" s="13"/>
      <c r="P82" s="1"/>
    </row>
    <row r="83" spans="1:16" s="11" customFormat="1" ht="14.25" x14ac:dyDescent="0.15">
      <c r="A83" s="38">
        <f t="shared" si="9"/>
        <v>78</v>
      </c>
      <c r="B83" s="57" t="s">
        <v>18</v>
      </c>
      <c r="C83" s="61" t="s">
        <v>112</v>
      </c>
      <c r="D83" s="9" t="s">
        <v>49</v>
      </c>
      <c r="E83" s="15"/>
      <c r="F83" s="44" t="s">
        <v>58</v>
      </c>
      <c r="G83" s="9" t="s">
        <v>114</v>
      </c>
      <c r="H83" s="6">
        <f t="shared" si="5"/>
        <v>4.8999999999999773</v>
      </c>
      <c r="I83" s="7">
        <f t="shared" si="8"/>
        <v>264.5</v>
      </c>
      <c r="J83" s="7">
        <f t="shared" si="6"/>
        <v>272.3</v>
      </c>
      <c r="K83" s="9"/>
      <c r="L83" s="10"/>
      <c r="M83" s="47">
        <v>113.2</v>
      </c>
      <c r="N83" s="13"/>
      <c r="P83" s="1"/>
    </row>
    <row r="84" spans="1:16" s="11" customFormat="1" ht="14.25" x14ac:dyDescent="0.15">
      <c r="A84" s="38">
        <f t="shared" si="9"/>
        <v>79</v>
      </c>
      <c r="B84" s="57" t="s">
        <v>18</v>
      </c>
      <c r="C84" s="61" t="s">
        <v>112</v>
      </c>
      <c r="D84" s="9" t="s">
        <v>46</v>
      </c>
      <c r="E84" s="15"/>
      <c r="F84" s="44" t="s">
        <v>82</v>
      </c>
      <c r="G84" s="9" t="s">
        <v>56</v>
      </c>
      <c r="H84" s="6">
        <f t="shared" si="5"/>
        <v>2.3999999999999773</v>
      </c>
      <c r="I84" s="7">
        <f t="shared" si="8"/>
        <v>266.89999999999998</v>
      </c>
      <c r="J84" s="7">
        <f t="shared" si="6"/>
        <v>274.7</v>
      </c>
      <c r="K84" s="9"/>
      <c r="L84" s="10"/>
      <c r="M84" s="47">
        <v>115.6</v>
      </c>
      <c r="N84" s="13"/>
      <c r="P84" s="1"/>
    </row>
    <row r="85" spans="1:16" s="11" customFormat="1" ht="14.25" x14ac:dyDescent="0.15">
      <c r="A85" s="38">
        <f t="shared" si="9"/>
        <v>80</v>
      </c>
      <c r="B85" s="57" t="s">
        <v>18</v>
      </c>
      <c r="C85" s="61" t="s">
        <v>112</v>
      </c>
      <c r="D85" s="9" t="s">
        <v>44</v>
      </c>
      <c r="E85" s="15"/>
      <c r="F85" s="44" t="s">
        <v>97</v>
      </c>
      <c r="G85" s="9" t="s">
        <v>43</v>
      </c>
      <c r="H85" s="6">
        <f t="shared" si="5"/>
        <v>23.600000000000023</v>
      </c>
      <c r="I85" s="7">
        <f t="shared" si="8"/>
        <v>290.5</v>
      </c>
      <c r="J85" s="7">
        <f t="shared" si="6"/>
        <v>298.3</v>
      </c>
      <c r="K85" s="9"/>
      <c r="L85" s="10"/>
      <c r="M85" s="47">
        <v>139.20000000000002</v>
      </c>
      <c r="N85" s="13"/>
      <c r="P85" s="1"/>
    </row>
    <row r="86" spans="1:16" s="11" customFormat="1" ht="14.25" x14ac:dyDescent="0.15">
      <c r="A86" s="38">
        <f t="shared" si="9"/>
        <v>81</v>
      </c>
      <c r="B86" s="57" t="s">
        <v>40</v>
      </c>
      <c r="C86" s="61" t="s">
        <v>112</v>
      </c>
      <c r="D86" s="9"/>
      <c r="E86" s="15"/>
      <c r="F86" s="44" t="s">
        <v>58</v>
      </c>
      <c r="G86" s="9" t="s">
        <v>41</v>
      </c>
      <c r="H86" s="6">
        <f t="shared" si="5"/>
        <v>2.4000000000000341</v>
      </c>
      <c r="I86" s="7">
        <f t="shared" si="8"/>
        <v>292.90000000000003</v>
      </c>
      <c r="J86" s="7">
        <f t="shared" si="6"/>
        <v>300.70000000000005</v>
      </c>
      <c r="K86" s="9"/>
      <c r="L86" s="10"/>
      <c r="M86" s="47">
        <v>141.60000000000002</v>
      </c>
      <c r="N86" s="13"/>
      <c r="P86" s="1"/>
    </row>
    <row r="87" spans="1:16" s="11" customFormat="1" ht="14.25" x14ac:dyDescent="0.15">
      <c r="A87" s="38">
        <f t="shared" ref="A87:A94" si="10">A86+1</f>
        <v>82</v>
      </c>
      <c r="B87" s="57" t="s">
        <v>64</v>
      </c>
      <c r="C87" s="61"/>
      <c r="D87" s="9"/>
      <c r="E87" s="15"/>
      <c r="F87" s="44" t="s">
        <v>97</v>
      </c>
      <c r="G87" s="9" t="s">
        <v>126</v>
      </c>
      <c r="H87" s="6">
        <f t="shared" si="5"/>
        <v>1.3000000000000114</v>
      </c>
      <c r="I87" s="7">
        <f t="shared" si="8"/>
        <v>294.20000000000005</v>
      </c>
      <c r="J87" s="7">
        <f t="shared" si="6"/>
        <v>302.00000000000006</v>
      </c>
      <c r="K87" s="9"/>
      <c r="L87" s="10"/>
      <c r="M87" s="47">
        <v>142.9</v>
      </c>
      <c r="N87" s="13"/>
      <c r="P87" s="1"/>
    </row>
    <row r="88" spans="1:16" s="11" customFormat="1" ht="14.25" x14ac:dyDescent="0.15">
      <c r="A88" s="38">
        <f t="shared" si="10"/>
        <v>83</v>
      </c>
      <c r="B88" s="57" t="s">
        <v>20</v>
      </c>
      <c r="C88" s="61" t="s">
        <v>112</v>
      </c>
      <c r="D88" s="9"/>
      <c r="E88" s="15"/>
      <c r="F88" s="44" t="s">
        <v>58</v>
      </c>
      <c r="G88" s="9" t="s">
        <v>96</v>
      </c>
      <c r="H88" s="6">
        <f t="shared" si="5"/>
        <v>1.1999999999999886</v>
      </c>
      <c r="I88" s="7">
        <f t="shared" ref="I88:I90" si="11">$I$52+M88</f>
        <v>295.40000000000003</v>
      </c>
      <c r="J88" s="7">
        <f t="shared" si="6"/>
        <v>303.20000000000005</v>
      </c>
      <c r="K88" s="9" t="s">
        <v>127</v>
      </c>
      <c r="L88" s="10"/>
      <c r="M88" s="47">
        <v>144.10000000000002</v>
      </c>
      <c r="N88" s="13"/>
      <c r="P88" s="1"/>
    </row>
    <row r="89" spans="1:16" s="11" customFormat="1" ht="14.25" x14ac:dyDescent="0.15">
      <c r="A89" s="38">
        <f t="shared" si="10"/>
        <v>84</v>
      </c>
      <c r="B89" s="57" t="s">
        <v>18</v>
      </c>
      <c r="C89" s="61" t="s">
        <v>112</v>
      </c>
      <c r="D89" s="9"/>
      <c r="E89" s="15"/>
      <c r="F89" s="44" t="s">
        <v>58</v>
      </c>
      <c r="G89" s="9" t="s">
        <v>128</v>
      </c>
      <c r="H89" s="6">
        <f t="shared" si="5"/>
        <v>1.5</v>
      </c>
      <c r="I89" s="7">
        <f t="shared" si="11"/>
        <v>296.90000000000003</v>
      </c>
      <c r="J89" s="7">
        <f t="shared" si="6"/>
        <v>304.70000000000005</v>
      </c>
      <c r="K89" s="9"/>
      <c r="L89" s="10"/>
      <c r="M89" s="47">
        <v>145.60000000000002</v>
      </c>
      <c r="N89" s="13"/>
      <c r="P89" s="1"/>
    </row>
    <row r="90" spans="1:16" s="11" customFormat="1" ht="14.25" x14ac:dyDescent="0.15">
      <c r="A90" s="38">
        <f t="shared" si="10"/>
        <v>85</v>
      </c>
      <c r="B90" s="57" t="s">
        <v>24</v>
      </c>
      <c r="C90" s="61" t="s">
        <v>112</v>
      </c>
      <c r="D90" s="5" t="s">
        <v>30</v>
      </c>
      <c r="E90" s="15"/>
      <c r="F90" s="44" t="s">
        <v>97</v>
      </c>
      <c r="G90" s="9" t="s">
        <v>26</v>
      </c>
      <c r="H90" s="6">
        <f t="shared" si="5"/>
        <v>1.8000000000000114</v>
      </c>
      <c r="I90" s="7">
        <f t="shared" si="11"/>
        <v>298.70000000000005</v>
      </c>
      <c r="J90" s="7">
        <f t="shared" si="6"/>
        <v>306.50000000000006</v>
      </c>
      <c r="K90" s="9"/>
      <c r="L90" s="10"/>
      <c r="M90" s="47">
        <v>147.4</v>
      </c>
      <c r="N90" s="13"/>
      <c r="P90" s="1"/>
    </row>
    <row r="91" spans="1:16" s="11" customFormat="1" ht="14.25" x14ac:dyDescent="0.15">
      <c r="A91" s="38">
        <f t="shared" si="10"/>
        <v>86</v>
      </c>
      <c r="B91" s="57" t="s">
        <v>18</v>
      </c>
      <c r="C91" s="61" t="s">
        <v>112</v>
      </c>
      <c r="D91" s="5"/>
      <c r="E91" s="15"/>
      <c r="F91" s="44" t="s">
        <v>97</v>
      </c>
      <c r="G91" s="9" t="s">
        <v>63</v>
      </c>
      <c r="H91" s="6">
        <f t="shared" si="5"/>
        <v>1.0999999999999659</v>
      </c>
      <c r="I91" s="7">
        <f>$I$52+M91</f>
        <v>299.8</v>
      </c>
      <c r="J91" s="7">
        <f t="shared" si="6"/>
        <v>307.60000000000002</v>
      </c>
      <c r="K91" s="9"/>
      <c r="L91" s="10"/>
      <c r="M91" s="47">
        <v>148.5</v>
      </c>
      <c r="N91" s="13"/>
      <c r="P91" s="1"/>
    </row>
    <row r="92" spans="1:16" s="11" customFormat="1" ht="14.25" x14ac:dyDescent="0.15">
      <c r="A92" s="38">
        <f t="shared" si="10"/>
        <v>87</v>
      </c>
      <c r="B92" s="57" t="s">
        <v>137</v>
      </c>
      <c r="C92" s="61" t="s">
        <v>112</v>
      </c>
      <c r="D92" s="5"/>
      <c r="E92" s="15"/>
      <c r="F92" s="44" t="s">
        <v>138</v>
      </c>
      <c r="G92" s="9" t="s">
        <v>63</v>
      </c>
      <c r="H92" s="6">
        <f t="shared" ref="H92:H93" si="12">I92-I91</f>
        <v>0.10000000000002274</v>
      </c>
      <c r="I92" s="7">
        <f>$I$52+M92</f>
        <v>299.90000000000003</v>
      </c>
      <c r="J92" s="7">
        <f t="shared" si="6"/>
        <v>307.70000000000005</v>
      </c>
      <c r="K92" s="9"/>
      <c r="L92" s="10"/>
      <c r="M92" s="47">
        <v>148.60000000000002</v>
      </c>
      <c r="N92" s="13"/>
      <c r="P92" s="1"/>
    </row>
    <row r="93" spans="1:16" s="11" customFormat="1" ht="14.25" x14ac:dyDescent="0.15">
      <c r="A93" s="38">
        <f t="shared" si="10"/>
        <v>88</v>
      </c>
      <c r="B93" s="57" t="s">
        <v>64</v>
      </c>
      <c r="C93" s="61" t="s">
        <v>112</v>
      </c>
      <c r="D93" s="9" t="s">
        <v>130</v>
      </c>
      <c r="E93" s="15"/>
      <c r="F93" s="44" t="s">
        <v>97</v>
      </c>
      <c r="G93" s="9" t="s">
        <v>129</v>
      </c>
      <c r="H93" s="6">
        <f t="shared" si="12"/>
        <v>0.30000000000001137</v>
      </c>
      <c r="I93" s="7">
        <f>$I$52+M93</f>
        <v>300.20000000000005</v>
      </c>
      <c r="J93" s="7">
        <f t="shared" si="6"/>
        <v>308.00000000000006</v>
      </c>
      <c r="K93" s="9"/>
      <c r="L93" s="10"/>
      <c r="M93" s="47">
        <v>148.9</v>
      </c>
      <c r="N93" s="13"/>
      <c r="P93" s="1"/>
    </row>
    <row r="94" spans="1:16" ht="45.75" thickBot="1" x14ac:dyDescent="0.2">
      <c r="A94" s="40">
        <f t="shared" si="10"/>
        <v>89</v>
      </c>
      <c r="B94" s="59"/>
      <c r="C94" s="54"/>
      <c r="D94" s="37" t="s">
        <v>131</v>
      </c>
      <c r="E94" s="34"/>
      <c r="F94" s="33" t="s">
        <v>16</v>
      </c>
      <c r="G94" s="33"/>
      <c r="H94" s="35">
        <f t="shared" si="5"/>
        <v>0.29999999999995453</v>
      </c>
      <c r="I94" s="36">
        <f>$I$52+M94</f>
        <v>300.5</v>
      </c>
      <c r="J94" s="36">
        <f t="shared" si="6"/>
        <v>308.3</v>
      </c>
      <c r="K94" s="37" t="s">
        <v>136</v>
      </c>
      <c r="L94" s="42">
        <f>I94-I79</f>
        <v>48.899999999999977</v>
      </c>
      <c r="M94" s="47">
        <v>149.20000000000002</v>
      </c>
      <c r="N94" s="13"/>
    </row>
    <row r="97" spans="1:16" ht="12.75" thickBot="1" x14ac:dyDescent="0.2">
      <c r="A97" s="2" t="s">
        <v>144</v>
      </c>
    </row>
    <row r="98" spans="1:16" s="11" customFormat="1" x14ac:dyDescent="0.15">
      <c r="A98" s="89"/>
      <c r="B98" s="90" t="s">
        <v>14</v>
      </c>
      <c r="C98" s="90" t="s">
        <v>13</v>
      </c>
      <c r="D98" s="91" t="s">
        <v>0</v>
      </c>
      <c r="E98" s="92" t="s">
        <v>7</v>
      </c>
      <c r="F98" s="93" t="s">
        <v>11</v>
      </c>
      <c r="G98" s="94"/>
      <c r="H98" s="95" t="s">
        <v>10</v>
      </c>
      <c r="I98" s="96"/>
      <c r="J98" s="97"/>
      <c r="K98" s="91" t="s">
        <v>4</v>
      </c>
      <c r="L98" s="98" t="s">
        <v>12</v>
      </c>
      <c r="M98" s="47"/>
      <c r="N98" s="13"/>
      <c r="P98" s="1"/>
    </row>
    <row r="99" spans="1:16" s="11" customFormat="1" ht="12.75" thickBot="1" x14ac:dyDescent="0.2">
      <c r="A99" s="99"/>
      <c r="B99" s="100"/>
      <c r="C99" s="100"/>
      <c r="D99" s="101"/>
      <c r="E99" s="102"/>
      <c r="F99" s="103" t="s">
        <v>9</v>
      </c>
      <c r="G99" s="103" t="s">
        <v>1</v>
      </c>
      <c r="H99" s="104" t="s">
        <v>2</v>
      </c>
      <c r="I99" s="105" t="s">
        <v>3</v>
      </c>
      <c r="J99" s="103"/>
      <c r="K99" s="101"/>
      <c r="L99" s="106"/>
      <c r="M99" s="47"/>
      <c r="N99" s="13"/>
      <c r="P99" s="1"/>
    </row>
    <row r="100" spans="1:16" s="11" customFormat="1" ht="15" thickTop="1" x14ac:dyDescent="0.15">
      <c r="A100" s="38" t="s">
        <v>141</v>
      </c>
      <c r="B100" s="57" t="s">
        <v>21</v>
      </c>
      <c r="C100" s="61"/>
      <c r="D100" s="9"/>
      <c r="E100" s="15"/>
      <c r="F100" s="44" t="s">
        <v>23</v>
      </c>
      <c r="G100" s="9" t="s">
        <v>139</v>
      </c>
      <c r="H100" s="6"/>
      <c r="I100" s="7">
        <v>125.5</v>
      </c>
      <c r="J100" s="5"/>
      <c r="K100" s="9"/>
      <c r="L100" s="10"/>
      <c r="M100" s="47"/>
      <c r="N100" s="13"/>
      <c r="P100" s="1"/>
    </row>
    <row r="101" spans="1:16" s="11" customFormat="1" ht="22.5" x14ac:dyDescent="0.15">
      <c r="A101" s="38" t="s">
        <v>143</v>
      </c>
      <c r="B101" s="57" t="s">
        <v>19</v>
      </c>
      <c r="C101" s="61"/>
      <c r="D101" s="9"/>
      <c r="E101" s="15"/>
      <c r="F101" s="44" t="s">
        <v>42</v>
      </c>
      <c r="G101" s="9" t="s">
        <v>140</v>
      </c>
      <c r="H101" s="6">
        <f t="shared" ref="H101:H103" si="13">I101-I100</f>
        <v>6.4000000000000057</v>
      </c>
      <c r="I101" s="7">
        <f>$I$100+M101</f>
        <v>131.9</v>
      </c>
      <c r="J101" s="5"/>
      <c r="K101" s="9" t="s">
        <v>148</v>
      </c>
      <c r="L101" s="10"/>
      <c r="M101" s="47">
        <v>6.4</v>
      </c>
      <c r="N101" s="13"/>
      <c r="P101" s="1"/>
    </row>
    <row r="102" spans="1:16" s="11" customFormat="1" ht="14.25" x14ac:dyDescent="0.15">
      <c r="A102" s="38" t="s">
        <v>143</v>
      </c>
      <c r="B102" s="57" t="s">
        <v>21</v>
      </c>
      <c r="C102" s="61"/>
      <c r="D102" s="9"/>
      <c r="E102" s="15"/>
      <c r="F102" s="44" t="s">
        <v>42</v>
      </c>
      <c r="G102" s="9" t="s">
        <v>145</v>
      </c>
      <c r="H102" s="6">
        <f t="shared" si="13"/>
        <v>2.5999999999999943</v>
      </c>
      <c r="I102" s="7">
        <f>$I$100+M102</f>
        <v>134.5</v>
      </c>
      <c r="J102" s="5"/>
      <c r="K102" s="9"/>
      <c r="L102" s="10"/>
      <c r="M102" s="47">
        <v>9</v>
      </c>
      <c r="N102" s="13"/>
      <c r="P102" s="1"/>
    </row>
    <row r="103" spans="1:16" s="11" customFormat="1" ht="22.5" x14ac:dyDescent="0.15">
      <c r="A103" s="38" t="s">
        <v>142</v>
      </c>
      <c r="B103" s="57" t="s">
        <v>146</v>
      </c>
      <c r="C103" s="61"/>
      <c r="D103" s="9"/>
      <c r="E103" s="15"/>
      <c r="F103" s="5" t="s">
        <v>23</v>
      </c>
      <c r="G103" s="9" t="s">
        <v>101</v>
      </c>
      <c r="H103" s="6">
        <f t="shared" si="13"/>
        <v>4.5999999999999943</v>
      </c>
      <c r="I103" s="7">
        <f>$I$100+M103</f>
        <v>139.1</v>
      </c>
      <c r="J103" s="5"/>
      <c r="K103" s="9" t="s">
        <v>149</v>
      </c>
      <c r="L103" s="10"/>
      <c r="M103" s="47">
        <v>13.6</v>
      </c>
      <c r="N103" s="13"/>
      <c r="P103" s="1"/>
    </row>
    <row r="104" spans="1:16" x14ac:dyDescent="0.15">
      <c r="M104" s="47"/>
      <c r="N104" s="13"/>
    </row>
  </sheetData>
  <mergeCells count="18">
    <mergeCell ref="A98:A99"/>
    <mergeCell ref="B98:B99"/>
    <mergeCell ref="C98:C99"/>
    <mergeCell ref="D98:D99"/>
    <mergeCell ref="E98:E99"/>
    <mergeCell ref="F98:G98"/>
    <mergeCell ref="H98:I98"/>
    <mergeCell ref="K98:K99"/>
    <mergeCell ref="L98:L99"/>
    <mergeCell ref="L4:L5"/>
    <mergeCell ref="C4:C5"/>
    <mergeCell ref="F4:G4"/>
    <mergeCell ref="H4:I4"/>
    <mergeCell ref="A4:A5"/>
    <mergeCell ref="D4:D5"/>
    <mergeCell ref="E4:E5"/>
    <mergeCell ref="B4:B5"/>
    <mergeCell ref="K4:K5"/>
  </mergeCells>
  <phoneticPr fontId="2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webPublishItems count="1">
    <webPublishItem id="25480" divId="京都600_BAK715_25480" sourceType="range" sourceRef="A1:L9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酢豚</cp:lastModifiedBy>
  <cp:lastPrinted>2018-03-04T10:41:33Z</cp:lastPrinted>
  <dcterms:created xsi:type="dcterms:W3CDTF">2011-02-06T12:06:47Z</dcterms:created>
  <dcterms:modified xsi:type="dcterms:W3CDTF">2018-03-04T10:43:34Z</dcterms:modified>
</cp:coreProperties>
</file>