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945" windowHeight="7980"/>
  </bookViews>
  <sheets>
    <sheet name="HP用" sheetId="1" r:id="rId1"/>
    <sheet name="Sheet1" sheetId="2" r:id="rId2"/>
  </sheets>
  <definedNames>
    <definedName name="_xlnm._FilterDatabase" localSheetId="0" hidden="1">HP用!$A$2:$T$90</definedName>
    <definedName name="_xlnm.Print_Area" localSheetId="0">HP用!$A$1:$T$94</definedName>
  </definedNames>
  <calcPr calcId="145621"/>
</workbook>
</file>

<file path=xl/calcChain.xml><?xml version="1.0" encoding="utf-8"?>
<calcChain xmlns="http://schemas.openxmlformats.org/spreadsheetml/2006/main">
  <c r="N94" i="1" l="1"/>
  <c r="R35" i="1" l="1"/>
  <c r="T92" i="1" l="1"/>
  <c r="R92" i="1"/>
  <c r="F92" i="1"/>
  <c r="H92" i="1"/>
  <c r="D92" i="1" l="1"/>
  <c r="R89" i="1"/>
  <c r="R8" i="1" l="1"/>
  <c r="R9" i="1"/>
  <c r="R10" i="1"/>
  <c r="R11" i="1"/>
  <c r="R12" i="1"/>
  <c r="R16" i="1"/>
  <c r="R17" i="1"/>
  <c r="R18" i="1"/>
  <c r="R19" i="1"/>
  <c r="R21" i="1"/>
  <c r="R22" i="1"/>
  <c r="R23" i="1"/>
  <c r="R24" i="1"/>
  <c r="R26" i="1"/>
  <c r="R28" i="1"/>
  <c r="R29" i="1"/>
  <c r="R30" i="1"/>
  <c r="R31" i="1"/>
  <c r="R33" i="1"/>
  <c r="R34" i="1"/>
  <c r="R36" i="1"/>
  <c r="R37" i="1"/>
  <c r="R39" i="1"/>
  <c r="R40" i="1"/>
  <c r="R41" i="1"/>
  <c r="R42" i="1"/>
  <c r="R43" i="1"/>
  <c r="R44" i="1"/>
  <c r="R46" i="1"/>
  <c r="R47" i="1"/>
  <c r="R51" i="1"/>
  <c r="R53" i="1"/>
  <c r="R54" i="1"/>
  <c r="R55" i="1"/>
  <c r="R56" i="1"/>
  <c r="R57" i="1"/>
  <c r="R59" i="1"/>
  <c r="R61" i="1"/>
  <c r="R65" i="1"/>
  <c r="R66" i="1"/>
  <c r="R67" i="1"/>
  <c r="R69" i="1"/>
  <c r="R70" i="1"/>
  <c r="R72" i="1"/>
  <c r="R73" i="1"/>
  <c r="R74" i="1"/>
  <c r="R75" i="1"/>
  <c r="R76" i="1"/>
  <c r="R78" i="1"/>
  <c r="R79" i="1"/>
  <c r="R83" i="1"/>
  <c r="R84" i="1"/>
  <c r="R88" i="1"/>
  <c r="R4" i="1"/>
  <c r="R6" i="1" l="1"/>
  <c r="R7" i="1"/>
  <c r="L92" i="1" l="1"/>
  <c r="M94" i="1" s="1"/>
  <c r="N92" i="1"/>
  <c r="J92" i="1"/>
</calcChain>
</file>

<file path=xl/sharedStrings.xml><?xml version="1.0" encoding="utf-8"?>
<sst xmlns="http://schemas.openxmlformats.org/spreadsheetml/2006/main" count="792" uniqueCount="303">
  <si>
    <t>No.</t>
    <phoneticPr fontId="2"/>
  </si>
  <si>
    <t>所属クラブ</t>
  </si>
  <si>
    <t>無所属</t>
  </si>
  <si>
    <t>オダックス近畿</t>
  </si>
  <si>
    <t>Audax Japan</t>
  </si>
  <si>
    <t>Shigeki</t>
  </si>
  <si>
    <t>Yusuke</t>
  </si>
  <si>
    <t>廣田　茂樹</t>
  </si>
  <si>
    <t>HIROTA</t>
  </si>
  <si>
    <t>total</t>
  </si>
  <si>
    <t>medal</t>
  </si>
  <si>
    <t>pins</t>
  </si>
  <si>
    <t>name</t>
    <phoneticPr fontId="2"/>
  </si>
  <si>
    <t>DNF</t>
    <phoneticPr fontId="2"/>
  </si>
  <si>
    <t>ｴﾝﾄﾘｰ</t>
    <phoneticPr fontId="2"/>
  </si>
  <si>
    <t>出走</t>
    <rPh sb="0" eb="2">
      <t>シュッソウ</t>
    </rPh>
    <phoneticPr fontId="2"/>
  </si>
  <si>
    <t>完走</t>
    <rPh sb="0" eb="2">
      <t>カンソウ</t>
    </rPh>
    <phoneticPr fontId="2"/>
  </si>
  <si>
    <t>認定外完走</t>
    <rPh sb="0" eb="2">
      <t>ニンテイ</t>
    </rPh>
    <rPh sb="2" eb="3">
      <t>ガイ</t>
    </rPh>
    <rPh sb="3" eb="5">
      <t>カンソウ</t>
    </rPh>
    <phoneticPr fontId="2"/>
  </si>
  <si>
    <t>メダル</t>
    <phoneticPr fontId="2"/>
  </si>
  <si>
    <t>都道府県</t>
    <rPh sb="0" eb="4">
      <t>トドウフケン</t>
    </rPh>
    <phoneticPr fontId="2"/>
  </si>
  <si>
    <t>和歌山県</t>
  </si>
  <si>
    <t>兵庫県</t>
  </si>
  <si>
    <t>奈良県</t>
  </si>
  <si>
    <t>大阪府</t>
  </si>
  <si>
    <t>京都府</t>
  </si>
  <si>
    <t>愛知県</t>
  </si>
  <si>
    <t>Hideki</t>
  </si>
  <si>
    <t>和気　泰行</t>
  </si>
  <si>
    <t>WAKE</t>
  </si>
  <si>
    <t>Yasuyuki</t>
  </si>
  <si>
    <t>長町　和哉</t>
  </si>
  <si>
    <t>NAGAMACHI</t>
  </si>
  <si>
    <t>Kazuya</t>
  </si>
  <si>
    <t>左近　健久</t>
  </si>
  <si>
    <t>SAKON</t>
  </si>
  <si>
    <t>Takehisa</t>
  </si>
  <si>
    <t>ピンズ</t>
    <phoneticPr fontId="2"/>
  </si>
  <si>
    <t>垣内　信吾</t>
  </si>
  <si>
    <t>KAKIUCHI</t>
  </si>
  <si>
    <t>Shingo</t>
  </si>
  <si>
    <t>古川　英和</t>
  </si>
  <si>
    <t>FURUKAWA</t>
  </si>
  <si>
    <t>Hidekazu</t>
  </si>
  <si>
    <t>AR中部</t>
  </si>
  <si>
    <t>DNS</t>
    <phoneticPr fontId="2"/>
  </si>
  <si>
    <t>池田　光晴</t>
  </si>
  <si>
    <t>IKEDA</t>
  </si>
  <si>
    <t>Mitsuharu</t>
  </si>
  <si>
    <t>Tomohiro</t>
  </si>
  <si>
    <t>岡本　英一</t>
  </si>
  <si>
    <t>OKAMOTO</t>
  </si>
  <si>
    <t>奥田　忠</t>
  </si>
  <si>
    <t>OKUDA</t>
  </si>
  <si>
    <t>Tadashi</t>
  </si>
  <si>
    <t>小澤　隆</t>
  </si>
  <si>
    <t>OZAWA</t>
  </si>
  <si>
    <t>Takashi</t>
  </si>
  <si>
    <t>織田　修</t>
  </si>
  <si>
    <t>ORITA</t>
  </si>
  <si>
    <t>Osamu</t>
  </si>
  <si>
    <t>香月　淳一</t>
  </si>
  <si>
    <t>KATSUKI</t>
  </si>
  <si>
    <t>Junichi</t>
  </si>
  <si>
    <t>滋賀県</t>
  </si>
  <si>
    <t>園田　聖</t>
  </si>
  <si>
    <t>SONODA</t>
  </si>
  <si>
    <t>Hijiri</t>
  </si>
  <si>
    <t>高橋　一樹</t>
  </si>
  <si>
    <t>TAKAHASHI</t>
  </si>
  <si>
    <t>Kazuki</t>
  </si>
  <si>
    <t>高橋　陽一郎</t>
  </si>
  <si>
    <t>Yoichiro</t>
  </si>
  <si>
    <t>TANAKA</t>
  </si>
  <si>
    <t>Yuichiro</t>
  </si>
  <si>
    <t>丁子　英樹</t>
  </si>
  <si>
    <t>CHOJI</t>
  </si>
  <si>
    <t>中島　敬三郎</t>
  </si>
  <si>
    <t>NAKASHIMA</t>
  </si>
  <si>
    <t>Keizaburo</t>
  </si>
  <si>
    <t>水口　裕一郎</t>
  </si>
  <si>
    <t>MINAKUCHI</t>
  </si>
  <si>
    <t>宮田　勝嗣</t>
  </si>
  <si>
    <t>MIYATA</t>
  </si>
  <si>
    <t>Katsuji</t>
  </si>
  <si>
    <t>湯川　信忠</t>
  </si>
  <si>
    <t>YUKAWA</t>
  </si>
  <si>
    <t>Nobutada</t>
  </si>
  <si>
    <r>
      <t xml:space="preserve">認定番号
</t>
    </r>
    <r>
      <rPr>
        <sz val="8"/>
        <color theme="1"/>
        <rFont val="Arial"/>
        <family val="2"/>
      </rPr>
      <t>Homologation number</t>
    </r>
    <rPh sb="0" eb="2">
      <t>ニンテイ</t>
    </rPh>
    <rPh sb="2" eb="4">
      <t>バンゴウ</t>
    </rPh>
    <phoneticPr fontId="2"/>
  </si>
  <si>
    <t>甘利　元</t>
  </si>
  <si>
    <t>AMARI</t>
  </si>
  <si>
    <t>Hajime</t>
  </si>
  <si>
    <t>猪飼　伸一</t>
  </si>
  <si>
    <t>IKAI</t>
  </si>
  <si>
    <t>Shinichi</t>
  </si>
  <si>
    <t>池田　修策</t>
  </si>
  <si>
    <t>Shusaku</t>
  </si>
  <si>
    <t>岡山県</t>
  </si>
  <si>
    <t>石川　雅司</t>
  </si>
  <si>
    <t>ISHIKAWA</t>
  </si>
  <si>
    <t>Masashi</t>
  </si>
  <si>
    <t>乾　智裕</t>
  </si>
  <si>
    <t>INUI</t>
  </si>
  <si>
    <t>上野山　達哉</t>
  </si>
  <si>
    <t>UENOYAMA</t>
  </si>
  <si>
    <t>Tatsuya</t>
  </si>
  <si>
    <t>大迫　和秀</t>
  </si>
  <si>
    <t>OHSAKO</t>
  </si>
  <si>
    <t>Kazuhide</t>
  </si>
  <si>
    <t>大島　勲夫</t>
  </si>
  <si>
    <t>OSHIMA</t>
  </si>
  <si>
    <t>Isao</t>
  </si>
  <si>
    <t>大濱　太志</t>
  </si>
  <si>
    <t>OHAMA</t>
  </si>
  <si>
    <t>Futoshi</t>
  </si>
  <si>
    <t>岡田　慶太</t>
  </si>
  <si>
    <t>OKADA</t>
  </si>
  <si>
    <t>Keita</t>
  </si>
  <si>
    <t>岡本　好博</t>
  </si>
  <si>
    <t>Yoshihiro</t>
  </si>
  <si>
    <t>岡山　泰三</t>
  </si>
  <si>
    <t>OKAYAMA</t>
  </si>
  <si>
    <t>Taizo</t>
  </si>
  <si>
    <t>小川　あゆみ</t>
  </si>
  <si>
    <t>OGAWA</t>
  </si>
  <si>
    <t>Ayumi</t>
  </si>
  <si>
    <t>落合　佑介</t>
  </si>
  <si>
    <t>OCHIAI</t>
  </si>
  <si>
    <t>景山　昭宏</t>
  </si>
  <si>
    <t>KAGEYAMA</t>
  </si>
  <si>
    <t>Akihiro</t>
  </si>
  <si>
    <t>蔭山　辰也</t>
  </si>
  <si>
    <t>亀井　英応</t>
  </si>
  <si>
    <t>KAMEI</t>
  </si>
  <si>
    <t>Hideo</t>
  </si>
  <si>
    <t>川野　知也</t>
  </si>
  <si>
    <t>KAWANO</t>
  </si>
  <si>
    <t>Tomoya</t>
  </si>
  <si>
    <t>菊池　幸忠</t>
  </si>
  <si>
    <t>KIKUCHI</t>
  </si>
  <si>
    <t>Yukitada</t>
  </si>
  <si>
    <t>木崎　貴則</t>
  </si>
  <si>
    <t>KIZAKI</t>
  </si>
  <si>
    <t>Takanori</t>
  </si>
  <si>
    <t>紀野　伸一</t>
  </si>
  <si>
    <t>KINO</t>
  </si>
  <si>
    <t>櫛谷　人志</t>
  </si>
  <si>
    <t>KUSHITANI</t>
  </si>
  <si>
    <t>Hitoshi</t>
  </si>
  <si>
    <t>楠　和憲</t>
  </si>
  <si>
    <t>KUSUNOKI</t>
  </si>
  <si>
    <t>Katsunori</t>
  </si>
  <si>
    <t>久野　淳子</t>
  </si>
  <si>
    <t>KUNO</t>
  </si>
  <si>
    <t>Junko</t>
  </si>
  <si>
    <t>斉藤　忠義</t>
  </si>
  <si>
    <t>SAITO</t>
  </si>
  <si>
    <t>Tadayosi</t>
  </si>
  <si>
    <t>坂口　裕芳</t>
  </si>
  <si>
    <t>SAKAGUCHI</t>
  </si>
  <si>
    <t>Hiroyoshi</t>
  </si>
  <si>
    <t>佐倉　友和</t>
  </si>
  <si>
    <t>SAKURA</t>
  </si>
  <si>
    <t>Tomokazu</t>
  </si>
  <si>
    <t>上人　正</t>
  </si>
  <si>
    <t>JOHNIN</t>
  </si>
  <si>
    <t>鈴木　嘉之</t>
  </si>
  <si>
    <t>SUZUKI</t>
  </si>
  <si>
    <t>Yoshiyuki</t>
  </si>
  <si>
    <t>砂原　徳幸</t>
  </si>
  <si>
    <t>SUNAHARA</t>
  </si>
  <si>
    <t>Noriyuki</t>
  </si>
  <si>
    <t>曽山　仁美</t>
  </si>
  <si>
    <t>SOYAMA</t>
  </si>
  <si>
    <t>Hitomi</t>
  </si>
  <si>
    <t>高岡　勝憲</t>
  </si>
  <si>
    <t>TAKAOKA</t>
  </si>
  <si>
    <t>高橋　一夫</t>
  </si>
  <si>
    <t>Kazuo</t>
  </si>
  <si>
    <t>田中　明信</t>
  </si>
  <si>
    <t>Akinobu</t>
  </si>
  <si>
    <t>田中　秀典</t>
  </si>
  <si>
    <t>Hidenori</t>
  </si>
  <si>
    <t>田中　美香</t>
  </si>
  <si>
    <t>Mika</t>
  </si>
  <si>
    <t>田中　啓之</t>
  </si>
  <si>
    <t>玉田　政二</t>
  </si>
  <si>
    <t>TAMADA</t>
  </si>
  <si>
    <t>Seiji</t>
  </si>
  <si>
    <t>筒井　俊光</t>
  </si>
  <si>
    <t>TSUTSUI</t>
  </si>
  <si>
    <t>Toshimitsu</t>
  </si>
  <si>
    <t>時枝　均</t>
  </si>
  <si>
    <t>TOKIEDA</t>
  </si>
  <si>
    <t>中川　泰晴</t>
  </si>
  <si>
    <t>NAKAGAWA</t>
  </si>
  <si>
    <t>Yasuharu</t>
  </si>
  <si>
    <t>永森　直子</t>
  </si>
  <si>
    <t>NAGAMORI</t>
  </si>
  <si>
    <t>Naoko</t>
  </si>
  <si>
    <t>夏木　雅規</t>
  </si>
  <si>
    <t>NATSUKI</t>
  </si>
  <si>
    <t>Masaki</t>
  </si>
  <si>
    <t>二口　博行</t>
  </si>
  <si>
    <t>NIGUCHI</t>
  </si>
  <si>
    <t>萩原　洋右</t>
  </si>
  <si>
    <t>HAGIHARA</t>
  </si>
  <si>
    <t>Yosuke</t>
  </si>
  <si>
    <t>長谷部　裕宣</t>
  </si>
  <si>
    <t>HASEBE</t>
  </si>
  <si>
    <t>半田　有佳子</t>
  </si>
  <si>
    <t>HANDA</t>
  </si>
  <si>
    <t>Yukako</t>
  </si>
  <si>
    <t>平井　次郎</t>
  </si>
  <si>
    <t>HIRAI</t>
  </si>
  <si>
    <t>Jiro</t>
  </si>
  <si>
    <t>藤木　佑基</t>
  </si>
  <si>
    <t>FUJIKI</t>
  </si>
  <si>
    <t>Yuki</t>
  </si>
  <si>
    <t>堀　雅史</t>
  </si>
  <si>
    <t>HORI</t>
  </si>
  <si>
    <t>Masafumi</t>
  </si>
  <si>
    <t>増永　仁史</t>
  </si>
  <si>
    <t>MASUNAGA</t>
  </si>
  <si>
    <t>松尾　茂男</t>
  </si>
  <si>
    <t>MATSUO</t>
  </si>
  <si>
    <t>Shigeo</t>
  </si>
  <si>
    <t>皆木　隆博</t>
  </si>
  <si>
    <t>MINAGI</t>
  </si>
  <si>
    <t>Takahiro</t>
  </si>
  <si>
    <t>南　克弥</t>
  </si>
  <si>
    <t>MINAMI</t>
  </si>
  <si>
    <t>Katsuya</t>
  </si>
  <si>
    <t>南　裕輔</t>
  </si>
  <si>
    <t>峰　誠</t>
  </si>
  <si>
    <t>MINE</t>
  </si>
  <si>
    <t>Makoto</t>
  </si>
  <si>
    <t>棟近　陽子</t>
  </si>
  <si>
    <t>MUNECHIKA</t>
  </si>
  <si>
    <t>Yoko</t>
  </si>
  <si>
    <t>目黒　元康</t>
  </si>
  <si>
    <t>MEGURO</t>
  </si>
  <si>
    <t>Motoyasu</t>
  </si>
  <si>
    <t>森　一</t>
  </si>
  <si>
    <t>MORI</t>
  </si>
  <si>
    <t>森田　宮子</t>
  </si>
  <si>
    <t>MORITA</t>
  </si>
  <si>
    <t>Miyako</t>
  </si>
  <si>
    <t>山本　浩生</t>
  </si>
  <si>
    <t>YAMAMOTO</t>
  </si>
  <si>
    <t>Koki</t>
  </si>
  <si>
    <t>山本　真司</t>
  </si>
  <si>
    <t>Shinji</t>
  </si>
  <si>
    <t>山本　智彦</t>
  </si>
  <si>
    <t>Tomohiko</t>
  </si>
  <si>
    <t>島根県</t>
  </si>
  <si>
    <t>2018BRM519近畿400km和歌山一周Rebirth　ｴﾝﾄﾘｰﾘｽﾄ･ﾘｻﾞﾙﾄ</t>
    <rPh sb="10" eb="12">
      <t>キンキ</t>
    </rPh>
    <rPh sb="17" eb="20">
      <t>ワカヤマ</t>
    </rPh>
    <rPh sb="20" eb="22">
      <t>イッシュウ</t>
    </rPh>
    <phoneticPr fontId="2"/>
  </si>
  <si>
    <t>桑田　芳昭</t>
    <rPh sb="0" eb="2">
      <t>クワタ</t>
    </rPh>
    <rPh sb="3" eb="5">
      <t>ヨシアキ</t>
    </rPh>
    <phoneticPr fontId="2"/>
  </si>
  <si>
    <t>Yoshiaki</t>
    <phoneticPr fontId="2"/>
  </si>
  <si>
    <t>KUWATA</t>
    <phoneticPr fontId="2"/>
  </si>
  <si>
    <t>Hironobu</t>
    <phoneticPr fontId="2"/>
  </si>
  <si>
    <t>DNS</t>
    <phoneticPr fontId="2"/>
  </si>
  <si>
    <t>DNS</t>
    <phoneticPr fontId="2"/>
  </si>
  <si>
    <t>PC1
(上きしや)
11:45</t>
    <rPh sb="5" eb="6">
      <t>カミ</t>
    </rPh>
    <phoneticPr fontId="2"/>
  </si>
  <si>
    <r>
      <rPr>
        <sz val="7.5"/>
        <color rgb="FF000000"/>
        <rFont val="HG丸ｺﾞｼｯｸM-PRO"/>
        <family val="3"/>
        <charset val="128"/>
      </rPr>
      <t>通過チェック1</t>
    </r>
    <r>
      <rPr>
        <sz val="7"/>
        <color rgb="FF000000"/>
        <rFont val="HG丸ｺﾞｼｯｸM-PRO"/>
        <family val="3"/>
        <charset val="128"/>
      </rPr>
      <t xml:space="preserve">
</t>
    </r>
    <r>
      <rPr>
        <sz val="10.5"/>
        <color rgb="FF000000"/>
        <rFont val="HG丸ｺﾞｼｯｸM-PRO"/>
        <family val="3"/>
        <charset val="128"/>
      </rPr>
      <t>(高野山)
(12:12)</t>
    </r>
    <rPh sb="0" eb="2">
      <t>ツウカ</t>
    </rPh>
    <rPh sb="9" eb="12">
      <t>コウヤサン</t>
    </rPh>
    <phoneticPr fontId="2"/>
  </si>
  <si>
    <r>
      <rPr>
        <sz val="7.5"/>
        <color rgb="FF000000"/>
        <rFont val="HG丸ｺﾞｼｯｸM-PRO"/>
        <family val="3"/>
        <charset val="128"/>
      </rPr>
      <t>通過チェック2</t>
    </r>
    <r>
      <rPr>
        <sz val="7"/>
        <color rgb="FF000000"/>
        <rFont val="HG丸ｺﾞｼｯｸM-PRO"/>
        <family val="3"/>
        <charset val="128"/>
      </rPr>
      <t xml:space="preserve">
</t>
    </r>
    <r>
      <rPr>
        <sz val="10.5"/>
        <color rgb="FF000000"/>
        <rFont val="HG丸ｺﾞｼｯｸM-PRO"/>
        <family val="3"/>
        <charset val="128"/>
      </rPr>
      <t>(ごまさん)
(14:10)</t>
    </r>
    <rPh sb="0" eb="2">
      <t>ツウカ</t>
    </rPh>
    <phoneticPr fontId="2"/>
  </si>
  <si>
    <t>PC2
(ちかつゆ)
18:26</t>
    <phoneticPr fontId="2"/>
  </si>
  <si>
    <t>PC3
(新宮)
21:50</t>
    <rPh sb="5" eb="7">
      <t>シングウ</t>
    </rPh>
    <phoneticPr fontId="2"/>
  </si>
  <si>
    <t>PC4
(串本)
00:46</t>
    <rPh sb="5" eb="7">
      <t>クシモト</t>
    </rPh>
    <phoneticPr fontId="2"/>
  </si>
  <si>
    <r>
      <rPr>
        <sz val="7.5"/>
        <color rgb="FF000000"/>
        <rFont val="HG丸ｺﾞｼｯｸM-PRO"/>
        <family val="3"/>
        <charset val="128"/>
      </rPr>
      <t>通過チェック3</t>
    </r>
    <r>
      <rPr>
        <sz val="7"/>
        <color rgb="FF000000"/>
        <rFont val="HG丸ｺﾞｼｯｸM-PRO"/>
        <family val="3"/>
        <charset val="128"/>
      </rPr>
      <t xml:space="preserve">
</t>
    </r>
    <r>
      <rPr>
        <sz val="10.5"/>
        <color rgb="FF000000"/>
        <rFont val="HG丸ｺﾞｼｯｸM-PRO"/>
        <family val="3"/>
        <charset val="128"/>
      </rPr>
      <t>(白浜)
(04:42)</t>
    </r>
    <rPh sb="0" eb="2">
      <t>ツウカ</t>
    </rPh>
    <rPh sb="9" eb="11">
      <t>シラハマ</t>
    </rPh>
    <phoneticPr fontId="2"/>
  </si>
  <si>
    <t>PC5
(日高町)
08:06</t>
    <rPh sb="5" eb="7">
      <t>ヒダカ</t>
    </rPh>
    <rPh sb="7" eb="8">
      <t>チョウ</t>
    </rPh>
    <phoneticPr fontId="2"/>
  </si>
  <si>
    <t>FINISH
(和歌山)
11:30</t>
    <rPh sb="8" eb="11">
      <t>ワカヤマ</t>
    </rPh>
    <phoneticPr fontId="2"/>
  </si>
  <si>
    <t>START
(和歌山)
4:00</t>
    <rPh sb="7" eb="10">
      <t>ワカヤマ</t>
    </rPh>
    <phoneticPr fontId="2"/>
  </si>
  <si>
    <t>名前半角スペース有り修正</t>
    <rPh sb="0" eb="2">
      <t>ナマエ</t>
    </rPh>
    <rPh sb="2" eb="4">
      <t>ハンカク</t>
    </rPh>
    <rPh sb="8" eb="9">
      <t>ア</t>
    </rPh>
    <rPh sb="10" eb="12">
      <t>シュウセイ</t>
    </rPh>
    <phoneticPr fontId="2"/>
  </si>
  <si>
    <t>所属Clubs outside japan ⇒ 無所属に修正</t>
    <rPh sb="0" eb="2">
      <t>ショゾク</t>
    </rPh>
    <rPh sb="24" eb="27">
      <t>ムショゾク</t>
    </rPh>
    <rPh sb="28" eb="30">
      <t>シュウセイ</t>
    </rPh>
    <phoneticPr fontId="2"/>
  </si>
  <si>
    <t>小川　宣弘</t>
    <rPh sb="3" eb="5">
      <t>ノブヒロ</t>
    </rPh>
    <phoneticPr fontId="2"/>
  </si>
  <si>
    <t>OGAWA</t>
    <phoneticPr fontId="2"/>
  </si>
  <si>
    <t>Nobuhiro</t>
    <phoneticPr fontId="2"/>
  </si>
  <si>
    <t>奈良県</t>
    <phoneticPr fontId="2"/>
  </si>
  <si>
    <t>DNS</t>
    <phoneticPr fontId="2"/>
  </si>
  <si>
    <t>走行中</t>
    <rPh sb="0" eb="3">
      <t>ソウコウチュウ</t>
    </rPh>
    <phoneticPr fontId="2"/>
  </si>
  <si>
    <t>完走済</t>
    <rPh sb="0" eb="2">
      <t>カンソウ</t>
    </rPh>
    <rPh sb="2" eb="3">
      <t>スミ</t>
    </rPh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</si>
  <si>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</si>
  <si>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</si>
  <si>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</si>
  <si>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</si>
  <si>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</si>
  <si>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最終更新　2018/05/19</t>
    <rPh sb="0" eb="2">
      <t>サイシュウ</t>
    </rPh>
    <rPh sb="2" eb="4">
      <t>コウシン</t>
    </rPh>
    <phoneticPr fontId="2"/>
  </si>
  <si>
    <t>DNS</t>
    <phoneticPr fontId="2"/>
  </si>
  <si>
    <t>Hiroyuki</t>
    <phoneticPr fontId="2"/>
  </si>
  <si>
    <t>名前のところも姓</t>
    <rPh sb="0" eb="2">
      <t>ナマエ</t>
    </rPh>
    <rPh sb="7" eb="8">
      <t>セイ</t>
    </rPh>
    <phoneticPr fontId="2"/>
  </si>
  <si>
    <t>23:;21</t>
    <phoneticPr fontId="2"/>
  </si>
  <si>
    <t>x</t>
    <phoneticPr fontId="2"/>
  </si>
  <si>
    <t>x</t>
    <phoneticPr fontId="2"/>
  </si>
  <si>
    <t>x</t>
    <phoneticPr fontId="2"/>
  </si>
  <si>
    <t>DNF</t>
    <phoneticPr fontId="2"/>
  </si>
  <si>
    <t>8:32TELあり</t>
    <phoneticPr fontId="2"/>
  </si>
  <si>
    <t>x</t>
    <phoneticPr fontId="2"/>
  </si>
  <si>
    <t>Hiroyuki</t>
  </si>
  <si>
    <t>Hironobu</t>
  </si>
  <si>
    <t>KUWATA</t>
  </si>
  <si>
    <t>Yoshiaki</t>
  </si>
  <si>
    <t>Nobuhiro</t>
  </si>
  <si>
    <r>
      <t xml:space="preserve">認定番号
</t>
    </r>
    <r>
      <rPr>
        <sz val="11"/>
        <color theme="1"/>
        <rFont val="Arial"/>
        <family val="2"/>
      </rPr>
      <t>Homologation number</t>
    </r>
    <rPh sb="0" eb="2">
      <t>ニンテイ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</si>
</sst>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h]:mm;@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HG丸ｺﾞｼｯｸM-PRO"/>
      <family val="3"/>
      <charset val="128"/>
    </font>
    <font>
      <sz val="7"/>
      <color rgb="FF000000"/>
      <name val="HG丸ｺﾞｼｯｸM-PRO"/>
      <family val="3"/>
      <charset val="128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7.5"/>
      <color rgb="FF000000"/>
      <name val="HG丸ｺﾞｼｯｸM-PRO"/>
      <family val="3"/>
      <charset val="128"/>
    </font>
    <font>
      <sz val="8"/>
      <color theme="1"/>
      <name val="Arial"/>
      <family val="2"/>
    </font>
    <font>
      <sz val="10.5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FF"/>
      <name val="メイリオ"/>
      <family val="3"/>
      <charset val="128"/>
    </font>
    <font>
      <sz val="9"/>
      <color rgb="FF000000"/>
      <name val="Arial"/>
      <family val="2"/>
    </font>
    <font>
      <sz val="9"/>
      <color rgb="FF000000"/>
      <name val="Arial CYR"/>
    </font>
    <font>
      <sz val="14"/>
      <color theme="1"/>
      <name val="メイリオ"/>
      <family val="3"/>
      <charset val="128"/>
    </font>
    <font>
      <sz val="14"/>
      <color rgb="FF0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38" fontId="3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10" fillId="4" borderId="2" xfId="0" applyFont="1" applyFill="1" applyBorder="1">
      <alignment vertical="center"/>
    </xf>
    <xf numFmtId="20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4" fillId="2" borderId="2" xfId="0" applyFont="1" applyFill="1" applyBorder="1">
      <alignment vertical="center"/>
    </xf>
    <xf numFmtId="0" fontId="9" fillId="2" borderId="0" xfId="0" applyFont="1" applyFill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5" fillId="2" borderId="2" xfId="0" applyFont="1" applyFill="1" applyBorder="1">
      <alignment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5" fillId="4" borderId="2" xfId="0" applyFont="1" applyFill="1" applyBorder="1">
      <alignment vertical="center"/>
    </xf>
    <xf numFmtId="20" fontId="3" fillId="4" borderId="2" xfId="2" applyNumberFormat="1" applyFont="1" applyFill="1" applyBorder="1" applyAlignment="1">
      <alignment horizontal="center" vertical="center"/>
    </xf>
    <xf numFmtId="0" fontId="4" fillId="4" borderId="2" xfId="0" applyFont="1" applyFill="1" applyBorder="1">
      <alignment vertical="center"/>
    </xf>
    <xf numFmtId="0" fontId="14" fillId="4" borderId="7" xfId="0" applyFont="1" applyFill="1" applyBorder="1" applyAlignment="1">
      <alignment horizontal="left" vertical="center"/>
    </xf>
    <xf numFmtId="0" fontId="13" fillId="4" borderId="2" xfId="0" applyFont="1" applyFill="1" applyBorder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0" fontId="3" fillId="6" borderId="2" xfId="0" applyNumberFormat="1" applyFont="1" applyFill="1" applyBorder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20" fontId="3" fillId="2" borderId="0" xfId="0" applyNumberFormat="1" applyFont="1" applyFill="1">
      <alignment vertical="center"/>
    </xf>
    <xf numFmtId="0" fontId="16" fillId="0" borderId="13" xfId="0" applyFont="1" applyFill="1" applyBorder="1" applyAlignment="1">
      <alignment vertical="center" wrapText="1"/>
    </xf>
    <xf numFmtId="0" fontId="17" fillId="0" borderId="14" xfId="0" applyFont="1" applyFill="1" applyBorder="1" applyAlignment="1" applyProtection="1">
      <alignment vertical="center" wrapText="1"/>
      <protection locked="0"/>
    </xf>
    <xf numFmtId="0" fontId="16" fillId="0" borderId="15" xfId="0" applyFont="1" applyFill="1" applyBorder="1" applyAlignment="1">
      <alignment vertical="center" wrapText="1"/>
    </xf>
    <xf numFmtId="0" fontId="17" fillId="0" borderId="16" xfId="0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>
      <alignment vertical="center" wrapText="1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18" fillId="4" borderId="12" xfId="0" applyFont="1" applyFill="1" applyBorder="1" applyAlignment="1" applyProtection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 applyProtection="1">
      <alignment horizontal="center"/>
    </xf>
    <xf numFmtId="0" fontId="18" fillId="4" borderId="11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9" fillId="0" borderId="17" xfId="0" applyFont="1" applyFill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5"/>
  <sheetViews>
    <sheetView showGridLines="0" tabSelected="1" topLeftCell="A70" zoomScale="80" zoomScaleNormal="80" zoomScaleSheetLayoutView="80" workbookViewId="0">
      <selection activeCell="B90" sqref="B90"/>
    </sheetView>
  </sheetViews>
  <sheetFormatPr defaultColWidth="15.125" defaultRowHeight="18.75"/>
  <cols>
    <col min="1" max="1" width="5.5" style="16" customWidth="1"/>
    <col min="2" max="2" width="14.5" style="16" customWidth="1"/>
    <col min="3" max="3" width="12.75" style="2" customWidth="1"/>
    <col min="4" max="4" width="13.25" style="18" customWidth="1"/>
    <col min="5" max="5" width="11.875" style="18" customWidth="1"/>
    <col min="6" max="6" width="9" style="41" customWidth="1"/>
    <col min="7" max="7" width="13.75" style="24" customWidth="1"/>
    <col min="8" max="8" width="8.625" style="16" customWidth="1"/>
    <col min="9" max="10" width="10.125" style="16" customWidth="1"/>
    <col min="11" max="11" width="10.5" style="16" customWidth="1"/>
    <col min="12" max="12" width="9.75" style="16" customWidth="1"/>
    <col min="13" max="13" width="10.5" style="16" customWidth="1"/>
    <col min="14" max="20" width="9.75" style="16" customWidth="1"/>
    <col min="21" max="21" width="7.125" style="2" customWidth="1"/>
    <col min="22" max="16384" width="15.125" style="2"/>
  </cols>
  <sheetData>
    <row r="1" spans="1:26">
      <c r="A1" s="22" t="s">
        <v>255</v>
      </c>
      <c r="T1" s="34" t="s">
        <v>286</v>
      </c>
    </row>
    <row r="2" spans="1:26" ht="54.75" customHeight="1" thickBot="1">
      <c r="A2" s="8" t="s">
        <v>0</v>
      </c>
      <c r="B2" s="37" t="s">
        <v>87</v>
      </c>
      <c r="C2" s="3"/>
      <c r="D2" s="6" t="s">
        <v>12</v>
      </c>
      <c r="E2" s="7"/>
      <c r="F2" s="21" t="s">
        <v>19</v>
      </c>
      <c r="G2" s="26" t="s">
        <v>1</v>
      </c>
      <c r="H2" s="9" t="s">
        <v>271</v>
      </c>
      <c r="I2" s="9" t="s">
        <v>262</v>
      </c>
      <c r="J2" s="9" t="s">
        <v>263</v>
      </c>
      <c r="K2" s="9" t="s">
        <v>264</v>
      </c>
      <c r="L2" s="9" t="s">
        <v>265</v>
      </c>
      <c r="M2" s="9" t="s">
        <v>266</v>
      </c>
      <c r="N2" s="9" t="s">
        <v>267</v>
      </c>
      <c r="O2" s="9" t="s">
        <v>268</v>
      </c>
      <c r="P2" s="9" t="s">
        <v>269</v>
      </c>
      <c r="Q2" s="9" t="s">
        <v>270</v>
      </c>
      <c r="R2" s="10" t="s">
        <v>9</v>
      </c>
      <c r="S2" s="11" t="s">
        <v>10</v>
      </c>
      <c r="T2" s="12" t="s">
        <v>11</v>
      </c>
    </row>
    <row r="3" spans="1:26" ht="27" customHeight="1">
      <c r="A3" s="27">
        <v>1</v>
      </c>
      <c r="B3" s="65"/>
      <c r="C3" s="28" t="s">
        <v>88</v>
      </c>
      <c r="D3" s="29" t="s">
        <v>89</v>
      </c>
      <c r="E3" s="29" t="s">
        <v>90</v>
      </c>
      <c r="F3" s="50" t="s">
        <v>23</v>
      </c>
      <c r="G3" s="30" t="s">
        <v>2</v>
      </c>
      <c r="H3" s="31" t="s">
        <v>287</v>
      </c>
      <c r="I3" s="31"/>
      <c r="J3" s="31"/>
      <c r="K3" s="31"/>
      <c r="L3" s="31"/>
      <c r="M3" s="31"/>
      <c r="N3" s="31"/>
      <c r="O3" s="31"/>
      <c r="P3" s="31"/>
      <c r="Q3" s="31"/>
      <c r="R3" s="36" t="s">
        <v>287</v>
      </c>
      <c r="S3" s="32"/>
      <c r="T3" s="33"/>
      <c r="V3"/>
      <c r="W3"/>
      <c r="X3" s="59"/>
      <c r="Y3" s="60" t="s">
        <v>89</v>
      </c>
      <c r="Z3" s="60" t="s">
        <v>90</v>
      </c>
    </row>
    <row r="4" spans="1:26" ht="27" customHeight="1">
      <c r="A4" s="13">
        <v>2</v>
      </c>
      <c r="B4" s="66">
        <v>139430</v>
      </c>
      <c r="C4" s="1" t="s">
        <v>91</v>
      </c>
      <c r="D4" s="14" t="s">
        <v>92</v>
      </c>
      <c r="E4" s="14" t="s">
        <v>93</v>
      </c>
      <c r="F4" s="42" t="s">
        <v>23</v>
      </c>
      <c r="G4" s="23" t="s">
        <v>4</v>
      </c>
      <c r="H4" s="5">
        <v>0.35416666666666669</v>
      </c>
      <c r="I4" s="5">
        <v>0.43194444444444446</v>
      </c>
      <c r="J4" s="5">
        <v>0.46736111111111112</v>
      </c>
      <c r="K4" s="5">
        <v>0.55208333333333337</v>
      </c>
      <c r="L4" s="5">
        <v>0.67083333333333339</v>
      </c>
      <c r="M4" s="5">
        <v>0.76736111111111116</v>
      </c>
      <c r="N4" s="5">
        <v>0.86111111111111116</v>
      </c>
      <c r="O4" s="5">
        <v>0.99930555555555556</v>
      </c>
      <c r="P4" s="5">
        <v>0.13333333333333333</v>
      </c>
      <c r="Q4" s="5">
        <v>0.26805555555555555</v>
      </c>
      <c r="R4" s="35">
        <f t="shared" ref="R4:R69" si="0">(Q4-H4)+1</f>
        <v>0.91388888888888886</v>
      </c>
      <c r="S4" s="53"/>
      <c r="T4" s="52"/>
      <c r="V4"/>
      <c r="W4"/>
      <c r="X4" s="61">
        <v>139430</v>
      </c>
      <c r="Y4" s="62" t="s">
        <v>92</v>
      </c>
      <c r="Z4" s="62" t="s">
        <v>93</v>
      </c>
    </row>
    <row r="5" spans="1:26" ht="27" customHeight="1">
      <c r="A5" s="27">
        <v>3</v>
      </c>
      <c r="B5" s="67"/>
      <c r="C5" s="28" t="s">
        <v>94</v>
      </c>
      <c r="D5" s="29" t="s">
        <v>46</v>
      </c>
      <c r="E5" s="29" t="s">
        <v>95</v>
      </c>
      <c r="F5" s="45" t="s">
        <v>96</v>
      </c>
      <c r="G5" s="30" t="s">
        <v>2</v>
      </c>
      <c r="H5" s="31" t="s">
        <v>278</v>
      </c>
      <c r="I5" s="31"/>
      <c r="J5" s="31"/>
      <c r="K5" s="31"/>
      <c r="L5" s="31"/>
      <c r="M5" s="31"/>
      <c r="N5" s="31"/>
      <c r="O5" s="31"/>
      <c r="P5" s="31"/>
      <c r="Q5" s="31"/>
      <c r="R5" s="36" t="s">
        <v>44</v>
      </c>
      <c r="S5" s="32"/>
      <c r="T5" s="33"/>
      <c r="V5"/>
      <c r="W5"/>
      <c r="X5" s="61"/>
      <c r="Y5" s="62" t="s">
        <v>46</v>
      </c>
      <c r="Z5" s="62" t="s">
        <v>95</v>
      </c>
    </row>
    <row r="6" spans="1:26" ht="27" customHeight="1">
      <c r="A6" s="13">
        <v>4</v>
      </c>
      <c r="B6" s="66">
        <v>139431</v>
      </c>
      <c r="C6" s="1" t="s">
        <v>45</v>
      </c>
      <c r="D6" s="14" t="s">
        <v>46</v>
      </c>
      <c r="E6" s="14" t="s">
        <v>47</v>
      </c>
      <c r="F6" s="42" t="s">
        <v>20</v>
      </c>
      <c r="G6" s="23" t="s">
        <v>4</v>
      </c>
      <c r="H6" s="5">
        <v>0.35416666666666669</v>
      </c>
      <c r="I6" s="5">
        <v>0.45902777777777781</v>
      </c>
      <c r="J6" s="5">
        <v>0.50486111111111109</v>
      </c>
      <c r="K6" s="5">
        <v>0.60347222222222219</v>
      </c>
      <c r="L6" s="5">
        <v>0.7270833333333333</v>
      </c>
      <c r="M6" s="5">
        <v>0.8534722222222223</v>
      </c>
      <c r="N6" s="5">
        <v>0.97430555555555554</v>
      </c>
      <c r="O6" s="5">
        <v>0.18055555555555555</v>
      </c>
      <c r="P6" s="5">
        <v>0.31736111111111115</v>
      </c>
      <c r="Q6" s="5">
        <v>0.46111111111111108</v>
      </c>
      <c r="R6" s="35">
        <f t="shared" si="0"/>
        <v>1.1069444444444443</v>
      </c>
      <c r="S6" s="53"/>
      <c r="T6" s="52"/>
      <c r="V6"/>
      <c r="W6"/>
      <c r="X6" s="61">
        <v>139431</v>
      </c>
      <c r="Y6" s="62" t="s">
        <v>46</v>
      </c>
      <c r="Z6" s="62" t="s">
        <v>47</v>
      </c>
    </row>
    <row r="7" spans="1:26" ht="27" customHeight="1">
      <c r="A7" s="13">
        <v>5</v>
      </c>
      <c r="B7" s="66">
        <v>139432</v>
      </c>
      <c r="C7" s="1" t="s">
        <v>97</v>
      </c>
      <c r="D7" s="14" t="s">
        <v>98</v>
      </c>
      <c r="E7" s="14" t="s">
        <v>99</v>
      </c>
      <c r="F7" s="42" t="s">
        <v>22</v>
      </c>
      <c r="G7" s="23" t="s">
        <v>2</v>
      </c>
      <c r="H7" s="5">
        <v>0.35416666666666669</v>
      </c>
      <c r="I7" s="5">
        <v>0.42083333333333334</v>
      </c>
      <c r="J7" s="5">
        <v>0.44791666666666669</v>
      </c>
      <c r="K7" s="5">
        <v>0.51388888888888895</v>
      </c>
      <c r="L7" s="5">
        <v>0.60277777777777775</v>
      </c>
      <c r="M7" s="5">
        <v>0.67708333333333337</v>
      </c>
      <c r="N7" s="5">
        <v>0.74444444444444446</v>
      </c>
      <c r="O7" s="5">
        <v>0.84930555555555554</v>
      </c>
      <c r="P7" s="5">
        <v>0.96319444444444446</v>
      </c>
      <c r="Q7" s="5">
        <v>8.1944444444444445E-2</v>
      </c>
      <c r="R7" s="35">
        <f t="shared" si="0"/>
        <v>0.72777777777777775</v>
      </c>
      <c r="S7" s="53"/>
      <c r="T7" s="52"/>
      <c r="V7"/>
      <c r="W7"/>
      <c r="X7" s="61">
        <v>139432</v>
      </c>
      <c r="Y7" s="62" t="s">
        <v>98</v>
      </c>
      <c r="Z7" s="62" t="s">
        <v>99</v>
      </c>
    </row>
    <row r="8" spans="1:26" ht="27" customHeight="1">
      <c r="A8" s="13">
        <v>6</v>
      </c>
      <c r="B8" s="66">
        <v>139433</v>
      </c>
      <c r="C8" s="1" t="s">
        <v>100</v>
      </c>
      <c r="D8" s="14" t="s">
        <v>101</v>
      </c>
      <c r="E8" s="14" t="s">
        <v>48</v>
      </c>
      <c r="F8" s="42" t="s">
        <v>21</v>
      </c>
      <c r="G8" s="23" t="s">
        <v>3</v>
      </c>
      <c r="H8" s="5">
        <v>0.35416666666666669</v>
      </c>
      <c r="I8" s="5">
        <v>0.43263888888888885</v>
      </c>
      <c r="J8" s="5">
        <v>0.47222222222222227</v>
      </c>
      <c r="K8" s="5">
        <v>0.55833333333333335</v>
      </c>
      <c r="L8" s="5">
        <v>0.69652777777777775</v>
      </c>
      <c r="M8" s="5">
        <v>0.79027777777777775</v>
      </c>
      <c r="N8" s="5">
        <v>0.8847222222222223</v>
      </c>
      <c r="O8" s="5">
        <v>3.888888888888889E-2</v>
      </c>
      <c r="P8" s="5">
        <v>0.19583333333333333</v>
      </c>
      <c r="Q8" s="5">
        <v>0.34861111111111115</v>
      </c>
      <c r="R8" s="35">
        <f t="shared" si="0"/>
        <v>0.99444444444444446</v>
      </c>
      <c r="S8" s="4" t="s">
        <v>293</v>
      </c>
      <c r="T8" s="15" t="s">
        <v>293</v>
      </c>
      <c r="V8"/>
      <c r="W8"/>
      <c r="X8" s="61">
        <v>139433</v>
      </c>
      <c r="Y8" s="62" t="s">
        <v>101</v>
      </c>
      <c r="Z8" s="62" t="s">
        <v>48</v>
      </c>
    </row>
    <row r="9" spans="1:26" ht="27" customHeight="1">
      <c r="A9" s="13">
        <v>7</v>
      </c>
      <c r="B9" s="66">
        <v>139434</v>
      </c>
      <c r="C9" s="1" t="s">
        <v>102</v>
      </c>
      <c r="D9" s="14" t="s">
        <v>103</v>
      </c>
      <c r="E9" s="14" t="s">
        <v>104</v>
      </c>
      <c r="F9" s="42" t="s">
        <v>21</v>
      </c>
      <c r="G9" s="23" t="s">
        <v>2</v>
      </c>
      <c r="H9" s="5">
        <v>0.35416666666666669</v>
      </c>
      <c r="I9" s="5">
        <v>0.42708333333333331</v>
      </c>
      <c r="J9" s="5">
        <v>0.46319444444444446</v>
      </c>
      <c r="K9" s="5">
        <v>0.54652777777777783</v>
      </c>
      <c r="L9" s="5">
        <v>0.6645833333333333</v>
      </c>
      <c r="M9" s="5">
        <v>0.75902777777777775</v>
      </c>
      <c r="N9" s="5">
        <v>0.84861111111111109</v>
      </c>
      <c r="O9" s="5">
        <v>0.98472222222222217</v>
      </c>
      <c r="P9" s="5">
        <v>0.10833333333333334</v>
      </c>
      <c r="Q9" s="5">
        <v>0.21944444444444444</v>
      </c>
      <c r="R9" s="35">
        <f t="shared" si="0"/>
        <v>0.86527777777777781</v>
      </c>
      <c r="S9" s="4" t="s">
        <v>292</v>
      </c>
      <c r="T9" s="15" t="s">
        <v>292</v>
      </c>
      <c r="V9"/>
      <c r="W9"/>
      <c r="X9" s="61">
        <v>139434</v>
      </c>
      <c r="Y9" s="62" t="s">
        <v>103</v>
      </c>
      <c r="Z9" s="62" t="s">
        <v>104</v>
      </c>
    </row>
    <row r="10" spans="1:26" ht="27" customHeight="1">
      <c r="A10" s="13">
        <v>8</v>
      </c>
      <c r="B10" s="66">
        <v>139435</v>
      </c>
      <c r="C10" s="1" t="s">
        <v>105</v>
      </c>
      <c r="D10" s="14" t="s">
        <v>106</v>
      </c>
      <c r="E10" s="14" t="s">
        <v>107</v>
      </c>
      <c r="F10" s="42" t="s">
        <v>23</v>
      </c>
      <c r="G10" s="23" t="s">
        <v>2</v>
      </c>
      <c r="H10" s="5">
        <v>0.35416666666666669</v>
      </c>
      <c r="I10" s="5">
        <v>0.44166666666666665</v>
      </c>
      <c r="J10" s="5">
        <v>0.48055555555555557</v>
      </c>
      <c r="K10" s="5">
        <v>0.58680555555555558</v>
      </c>
      <c r="L10" s="5">
        <v>0.72916666666666663</v>
      </c>
      <c r="M10" s="5">
        <v>0.8305555555555556</v>
      </c>
      <c r="N10" s="5">
        <v>0.93611111111111101</v>
      </c>
      <c r="O10" s="5">
        <v>0.10347222222222223</v>
      </c>
      <c r="P10" s="5">
        <v>0.27499999999999997</v>
      </c>
      <c r="Q10" s="5">
        <v>0.42986111111111108</v>
      </c>
      <c r="R10" s="35">
        <f t="shared" si="0"/>
        <v>1.0756944444444443</v>
      </c>
      <c r="S10" s="53"/>
      <c r="T10" s="52"/>
      <c r="V10"/>
      <c r="W10"/>
      <c r="X10" s="61">
        <v>139435</v>
      </c>
      <c r="Y10" s="62" t="s">
        <v>106</v>
      </c>
      <c r="Z10" s="62" t="s">
        <v>107</v>
      </c>
    </row>
    <row r="11" spans="1:26" ht="27" customHeight="1">
      <c r="A11" s="13">
        <v>9</v>
      </c>
      <c r="B11" s="66">
        <v>139436</v>
      </c>
      <c r="C11" s="1" t="s">
        <v>108</v>
      </c>
      <c r="D11" s="14" t="s">
        <v>109</v>
      </c>
      <c r="E11" s="14" t="s">
        <v>110</v>
      </c>
      <c r="F11" s="42" t="s">
        <v>21</v>
      </c>
      <c r="G11" s="23" t="s">
        <v>2</v>
      </c>
      <c r="H11" s="5">
        <v>0.35416666666666669</v>
      </c>
      <c r="I11" s="5">
        <v>0.45416666666666666</v>
      </c>
      <c r="J11" s="5">
        <v>0.50277777777777777</v>
      </c>
      <c r="K11" s="5">
        <v>0.62152777777777779</v>
      </c>
      <c r="L11" s="5">
        <v>0.75138888888888899</v>
      </c>
      <c r="M11" s="5">
        <v>0.86944444444444446</v>
      </c>
      <c r="N11" s="5">
        <v>0.98819444444444438</v>
      </c>
      <c r="O11" s="5">
        <v>0.16874999999999998</v>
      </c>
      <c r="P11" s="5">
        <v>0.3263888888888889</v>
      </c>
      <c r="Q11" s="5">
        <v>0.46527777777777773</v>
      </c>
      <c r="R11" s="35">
        <f t="shared" si="0"/>
        <v>1.1111111111111112</v>
      </c>
      <c r="S11" s="4" t="s">
        <v>296</v>
      </c>
      <c r="T11" s="15" t="s">
        <v>296</v>
      </c>
      <c r="V11"/>
      <c r="W11"/>
      <c r="X11" s="61">
        <v>139436</v>
      </c>
      <c r="Y11" s="62" t="s">
        <v>109</v>
      </c>
      <c r="Z11" s="62" t="s">
        <v>110</v>
      </c>
    </row>
    <row r="12" spans="1:26" ht="27" customHeight="1">
      <c r="A12" s="13">
        <v>10</v>
      </c>
      <c r="B12" s="66">
        <v>139437</v>
      </c>
      <c r="C12" s="1" t="s">
        <v>111</v>
      </c>
      <c r="D12" s="14" t="s">
        <v>112</v>
      </c>
      <c r="E12" s="14" t="s">
        <v>113</v>
      </c>
      <c r="F12" s="42" t="s">
        <v>23</v>
      </c>
      <c r="G12" s="23" t="s">
        <v>2</v>
      </c>
      <c r="H12" s="5">
        <v>0.35416666666666669</v>
      </c>
      <c r="I12" s="5">
        <v>0.46319444444444446</v>
      </c>
      <c r="J12" s="5">
        <v>0.51597222222222217</v>
      </c>
      <c r="K12" s="5">
        <v>0.60416666666666663</v>
      </c>
      <c r="L12" s="5">
        <v>0.75069444444444444</v>
      </c>
      <c r="M12" s="5">
        <v>0.86388888888888893</v>
      </c>
      <c r="N12" s="5">
        <v>0.96805555555555556</v>
      </c>
      <c r="O12" s="5">
        <v>0.19652777777777777</v>
      </c>
      <c r="P12" s="5">
        <v>0.32291666666666669</v>
      </c>
      <c r="Q12" s="5">
        <v>0.45902777777777781</v>
      </c>
      <c r="R12" s="35">
        <f t="shared" si="0"/>
        <v>1.1048611111111111</v>
      </c>
      <c r="S12" s="53"/>
      <c r="T12" s="15" t="s">
        <v>296</v>
      </c>
      <c r="V12"/>
      <c r="W12"/>
      <c r="X12" s="61">
        <v>139437</v>
      </c>
      <c r="Y12" s="62" t="s">
        <v>112</v>
      </c>
      <c r="Z12" s="62" t="s">
        <v>113</v>
      </c>
    </row>
    <row r="13" spans="1:26" ht="27" customHeight="1">
      <c r="A13" s="27">
        <v>11</v>
      </c>
      <c r="B13" s="67"/>
      <c r="C13" s="28" t="s">
        <v>114</v>
      </c>
      <c r="D13" s="29" t="s">
        <v>115</v>
      </c>
      <c r="E13" s="29" t="s">
        <v>116</v>
      </c>
      <c r="F13" s="45" t="s">
        <v>23</v>
      </c>
      <c r="G13" s="30" t="s">
        <v>2</v>
      </c>
      <c r="H13" s="31" t="s">
        <v>285</v>
      </c>
      <c r="I13" s="31"/>
      <c r="J13" s="31"/>
      <c r="K13" s="31"/>
      <c r="L13" s="31"/>
      <c r="M13" s="31"/>
      <c r="N13" s="31"/>
      <c r="O13" s="31"/>
      <c r="P13" s="31"/>
      <c r="Q13" s="31"/>
      <c r="R13" s="36" t="s">
        <v>285</v>
      </c>
      <c r="S13" s="32"/>
      <c r="T13" s="33"/>
      <c r="V13"/>
      <c r="W13"/>
      <c r="X13" s="61"/>
      <c r="Y13" s="62" t="s">
        <v>115</v>
      </c>
      <c r="Z13" s="62" t="s">
        <v>116</v>
      </c>
    </row>
    <row r="14" spans="1:26" ht="27" customHeight="1">
      <c r="A14" s="27">
        <v>12</v>
      </c>
      <c r="B14" s="67"/>
      <c r="C14" s="28" t="s">
        <v>49</v>
      </c>
      <c r="D14" s="29" t="s">
        <v>50</v>
      </c>
      <c r="E14" s="29" t="s">
        <v>42</v>
      </c>
      <c r="F14" s="45" t="s">
        <v>25</v>
      </c>
      <c r="G14" s="30" t="s">
        <v>43</v>
      </c>
      <c r="H14" s="31" t="s">
        <v>44</v>
      </c>
      <c r="I14" s="31"/>
      <c r="J14" s="31"/>
      <c r="K14" s="31"/>
      <c r="L14" s="32"/>
      <c r="M14" s="32"/>
      <c r="N14" s="32"/>
      <c r="O14" s="32"/>
      <c r="P14" s="32"/>
      <c r="Q14" s="32"/>
      <c r="R14" s="36" t="s">
        <v>44</v>
      </c>
      <c r="S14" s="32"/>
      <c r="T14" s="33"/>
      <c r="V14"/>
      <c r="W14"/>
      <c r="X14" s="61"/>
      <c r="Y14" s="62" t="s">
        <v>50</v>
      </c>
      <c r="Z14" s="62" t="s">
        <v>42</v>
      </c>
    </row>
    <row r="15" spans="1:26" ht="27" customHeight="1">
      <c r="A15" s="27">
        <v>13</v>
      </c>
      <c r="B15" s="67"/>
      <c r="C15" s="28" t="s">
        <v>117</v>
      </c>
      <c r="D15" s="29" t="s">
        <v>50</v>
      </c>
      <c r="E15" s="29" t="s">
        <v>118</v>
      </c>
      <c r="F15" s="45" t="s">
        <v>20</v>
      </c>
      <c r="G15" s="51" t="s">
        <v>2</v>
      </c>
      <c r="H15" s="31" t="s">
        <v>44</v>
      </c>
      <c r="I15" s="31"/>
      <c r="J15" s="31"/>
      <c r="K15" s="31"/>
      <c r="L15" s="31"/>
      <c r="M15" s="31"/>
      <c r="N15" s="31"/>
      <c r="O15" s="31"/>
      <c r="P15" s="31"/>
      <c r="Q15" s="31"/>
      <c r="R15" s="36" t="s">
        <v>44</v>
      </c>
      <c r="S15" s="32"/>
      <c r="T15" s="33"/>
      <c r="U15" s="2" t="s">
        <v>273</v>
      </c>
      <c r="V15"/>
      <c r="W15"/>
      <c r="X15" s="61"/>
      <c r="Y15" s="62" t="s">
        <v>50</v>
      </c>
      <c r="Z15" s="62" t="s">
        <v>118</v>
      </c>
    </row>
    <row r="16" spans="1:26" ht="27" customHeight="1">
      <c r="A16" s="13">
        <v>14</v>
      </c>
      <c r="B16" s="66">
        <v>139438</v>
      </c>
      <c r="C16" s="1" t="s">
        <v>119</v>
      </c>
      <c r="D16" s="14" t="s">
        <v>120</v>
      </c>
      <c r="E16" s="14" t="s">
        <v>121</v>
      </c>
      <c r="F16" s="42" t="s">
        <v>21</v>
      </c>
      <c r="G16" s="23" t="s">
        <v>3</v>
      </c>
      <c r="H16" s="5">
        <v>0.35416666666666702</v>
      </c>
      <c r="I16" s="5">
        <v>0.42083333333333334</v>
      </c>
      <c r="J16" s="5">
        <v>0.44930555555555557</v>
      </c>
      <c r="K16" s="5">
        <v>0.52083333333333337</v>
      </c>
      <c r="L16" s="5">
        <v>0.62083333333333335</v>
      </c>
      <c r="M16" s="5">
        <v>0.7402777777777777</v>
      </c>
      <c r="N16" s="5">
        <v>0.87638888888888899</v>
      </c>
      <c r="O16" s="5">
        <v>3.8194444444444441E-2</v>
      </c>
      <c r="P16" s="5">
        <v>0.14861111111111111</v>
      </c>
      <c r="Q16" s="5">
        <v>0.2638888888888889</v>
      </c>
      <c r="R16" s="35">
        <f t="shared" si="0"/>
        <v>0.90972222222222188</v>
      </c>
      <c r="S16" s="53"/>
      <c r="T16" s="52"/>
      <c r="V16"/>
      <c r="W16"/>
      <c r="X16" s="61">
        <v>139438</v>
      </c>
      <c r="Y16" s="62" t="s">
        <v>120</v>
      </c>
      <c r="Z16" s="62" t="s">
        <v>121</v>
      </c>
    </row>
    <row r="17" spans="1:26" ht="27" customHeight="1">
      <c r="A17" s="13">
        <v>15</v>
      </c>
      <c r="B17" s="66">
        <v>139439</v>
      </c>
      <c r="C17" s="44" t="s">
        <v>122</v>
      </c>
      <c r="D17" s="44" t="s">
        <v>123</v>
      </c>
      <c r="E17" s="44" t="s">
        <v>124</v>
      </c>
      <c r="F17" s="42" t="s">
        <v>23</v>
      </c>
      <c r="G17" s="23" t="s">
        <v>3</v>
      </c>
      <c r="H17" s="5">
        <v>0.35416666666666702</v>
      </c>
      <c r="I17" s="5">
        <v>0.43194444444444446</v>
      </c>
      <c r="J17" s="5">
        <v>0.46319444444444446</v>
      </c>
      <c r="K17" s="5">
        <v>0.53749999999999998</v>
      </c>
      <c r="L17" s="5">
        <v>0.63888888888888895</v>
      </c>
      <c r="M17" s="5">
        <v>0.73611111111111116</v>
      </c>
      <c r="N17" s="5">
        <v>0.84652777777777777</v>
      </c>
      <c r="O17" s="5">
        <v>0.97222222222222221</v>
      </c>
      <c r="P17" s="5">
        <v>0.12013888888888889</v>
      </c>
      <c r="Q17" s="5">
        <v>0.26250000000000001</v>
      </c>
      <c r="R17" s="35">
        <f t="shared" si="0"/>
        <v>0.90833333333333299</v>
      </c>
      <c r="S17" s="4" t="s">
        <v>293</v>
      </c>
      <c r="T17" s="52"/>
      <c r="V17"/>
      <c r="W17"/>
      <c r="X17" s="61">
        <v>139439</v>
      </c>
      <c r="Y17" s="62" t="s">
        <v>123</v>
      </c>
      <c r="Z17" s="62" t="s">
        <v>124</v>
      </c>
    </row>
    <row r="18" spans="1:26" ht="27" customHeight="1">
      <c r="A18" s="13">
        <v>16</v>
      </c>
      <c r="B18" s="66">
        <v>139440</v>
      </c>
      <c r="C18" s="1" t="s">
        <v>51</v>
      </c>
      <c r="D18" s="14" t="s">
        <v>52</v>
      </c>
      <c r="E18" s="14" t="s">
        <v>53</v>
      </c>
      <c r="F18" s="42" t="s">
        <v>23</v>
      </c>
      <c r="G18" s="23" t="s">
        <v>2</v>
      </c>
      <c r="H18" s="5">
        <v>0.35416666666666702</v>
      </c>
      <c r="I18" s="5">
        <v>0.43402777777777773</v>
      </c>
      <c r="J18" s="5">
        <v>0.47569444444444442</v>
      </c>
      <c r="K18" s="5">
        <v>0.56597222222222221</v>
      </c>
      <c r="L18" s="5">
        <v>0.6743055555555556</v>
      </c>
      <c r="M18" s="5">
        <v>0.78263888888888899</v>
      </c>
      <c r="N18" s="5">
        <v>0.86944444444444446</v>
      </c>
      <c r="O18" s="5">
        <v>9.0277777777777787E-3</v>
      </c>
      <c r="P18" s="5">
        <v>0.13958333333333334</v>
      </c>
      <c r="Q18" s="5">
        <v>0.2638888888888889</v>
      </c>
      <c r="R18" s="35">
        <f t="shared" si="0"/>
        <v>0.90972222222222188</v>
      </c>
      <c r="S18" s="53"/>
      <c r="T18" s="52"/>
      <c r="V18"/>
      <c r="W18"/>
      <c r="X18" s="61">
        <v>139440</v>
      </c>
      <c r="Y18" s="62" t="s">
        <v>52</v>
      </c>
      <c r="Z18" s="62" t="s">
        <v>53</v>
      </c>
    </row>
    <row r="19" spans="1:26" ht="27" customHeight="1">
      <c r="A19" s="13">
        <v>17</v>
      </c>
      <c r="B19" s="66">
        <v>139441</v>
      </c>
      <c r="C19" s="1" t="s">
        <v>54</v>
      </c>
      <c r="D19" s="14" t="s">
        <v>55</v>
      </c>
      <c r="E19" s="14" t="s">
        <v>56</v>
      </c>
      <c r="F19" s="42" t="s">
        <v>23</v>
      </c>
      <c r="G19" s="23" t="s">
        <v>3</v>
      </c>
      <c r="H19" s="5">
        <v>0.35416666666666702</v>
      </c>
      <c r="I19" s="5">
        <v>0.42291666666666666</v>
      </c>
      <c r="J19" s="5">
        <v>0.45208333333333334</v>
      </c>
      <c r="K19" s="5">
        <v>0.52986111111111112</v>
      </c>
      <c r="L19" s="5">
        <v>0.63055555555555554</v>
      </c>
      <c r="M19" s="5">
        <v>0.71666666666666667</v>
      </c>
      <c r="N19" s="5">
        <v>0.80208333333333337</v>
      </c>
      <c r="O19" s="5">
        <v>0.93055555555555547</v>
      </c>
      <c r="P19" s="5">
        <v>5.1388888888888894E-2</v>
      </c>
      <c r="Q19" s="5">
        <v>0.17013888888888887</v>
      </c>
      <c r="R19" s="35">
        <f t="shared" si="0"/>
        <v>0.81597222222222188</v>
      </c>
      <c r="S19" s="53"/>
      <c r="T19" s="52"/>
      <c r="V19"/>
      <c r="W19"/>
      <c r="X19" s="61">
        <v>139441</v>
      </c>
      <c r="Y19" s="62" t="s">
        <v>55</v>
      </c>
      <c r="Z19" s="62" t="s">
        <v>56</v>
      </c>
    </row>
    <row r="20" spans="1:26" ht="27" customHeight="1">
      <c r="A20" s="27">
        <v>18</v>
      </c>
      <c r="B20" s="67"/>
      <c r="C20" s="28" t="s">
        <v>125</v>
      </c>
      <c r="D20" s="29" t="s">
        <v>126</v>
      </c>
      <c r="E20" s="29" t="s">
        <v>6</v>
      </c>
      <c r="F20" s="45" t="s">
        <v>22</v>
      </c>
      <c r="G20" s="30" t="s">
        <v>4</v>
      </c>
      <c r="H20" s="31" t="s">
        <v>285</v>
      </c>
      <c r="I20" s="31"/>
      <c r="J20" s="31"/>
      <c r="K20" s="31"/>
      <c r="L20" s="48"/>
      <c r="M20" s="31"/>
      <c r="N20" s="31"/>
      <c r="O20" s="31"/>
      <c r="P20" s="31"/>
      <c r="Q20" s="31"/>
      <c r="R20" s="36" t="s">
        <v>285</v>
      </c>
      <c r="S20" s="32"/>
      <c r="T20" s="33"/>
      <c r="V20"/>
      <c r="W20"/>
      <c r="X20" s="61"/>
      <c r="Y20" s="62" t="s">
        <v>126</v>
      </c>
      <c r="Z20" s="62" t="s">
        <v>6</v>
      </c>
    </row>
    <row r="21" spans="1:26" ht="27" customHeight="1">
      <c r="A21" s="13">
        <v>19</v>
      </c>
      <c r="B21" s="66">
        <v>139442</v>
      </c>
      <c r="C21" s="1" t="s">
        <v>57</v>
      </c>
      <c r="D21" s="14" t="s">
        <v>58</v>
      </c>
      <c r="E21" s="14" t="s">
        <v>59</v>
      </c>
      <c r="F21" s="42" t="s">
        <v>23</v>
      </c>
      <c r="G21" s="23" t="s">
        <v>3</v>
      </c>
      <c r="H21" s="5">
        <v>0.35416666666666702</v>
      </c>
      <c r="I21" s="5">
        <v>0.43194444444444446</v>
      </c>
      <c r="J21" s="5">
        <v>0.46666666666666662</v>
      </c>
      <c r="K21" s="5">
        <v>0.54513888888888895</v>
      </c>
      <c r="L21" s="5">
        <v>0.65208333333333335</v>
      </c>
      <c r="M21" s="5">
        <v>0.73819444444444438</v>
      </c>
      <c r="N21" s="5">
        <v>0.81874999999999998</v>
      </c>
      <c r="O21" s="5">
        <v>0.95486111111111116</v>
      </c>
      <c r="P21" s="5">
        <v>8.3333333333333329E-2</v>
      </c>
      <c r="Q21" s="5">
        <v>0.21944444444444444</v>
      </c>
      <c r="R21" s="35">
        <f t="shared" si="0"/>
        <v>0.86527777777777737</v>
      </c>
      <c r="S21" s="4" t="s">
        <v>292</v>
      </c>
      <c r="T21" s="15" t="s">
        <v>292</v>
      </c>
      <c r="V21"/>
      <c r="W21"/>
      <c r="X21" s="61">
        <v>139442</v>
      </c>
      <c r="Y21" s="62" t="s">
        <v>58</v>
      </c>
      <c r="Z21" s="62" t="s">
        <v>59</v>
      </c>
    </row>
    <row r="22" spans="1:26" ht="27" customHeight="1">
      <c r="A22" s="13">
        <v>20</v>
      </c>
      <c r="B22" s="66">
        <v>139443</v>
      </c>
      <c r="C22" s="1" t="s">
        <v>37</v>
      </c>
      <c r="D22" s="14" t="s">
        <v>38</v>
      </c>
      <c r="E22" s="14" t="s">
        <v>39</v>
      </c>
      <c r="F22" s="42" t="s">
        <v>20</v>
      </c>
      <c r="G22" s="23" t="s">
        <v>2</v>
      </c>
      <c r="H22" s="5">
        <v>0.35416666666666702</v>
      </c>
      <c r="I22" s="5">
        <v>0.4375</v>
      </c>
      <c r="J22" s="5">
        <v>0.48194444444444445</v>
      </c>
      <c r="K22" s="5">
        <v>0.58333333333333337</v>
      </c>
      <c r="L22" s="5">
        <v>0.73819444444444438</v>
      </c>
      <c r="M22" s="5">
        <v>0.83888888888888891</v>
      </c>
      <c r="N22" s="5">
        <v>0.93680555555555556</v>
      </c>
      <c r="O22" s="5">
        <v>0.1111111111111111</v>
      </c>
      <c r="P22" s="5">
        <v>0.27569444444444446</v>
      </c>
      <c r="Q22" s="5">
        <v>0.4069444444444445</v>
      </c>
      <c r="R22" s="35">
        <f t="shared" si="0"/>
        <v>1.0527777777777776</v>
      </c>
      <c r="S22" s="4" t="s">
        <v>293</v>
      </c>
      <c r="T22" s="15" t="s">
        <v>293</v>
      </c>
      <c r="V22"/>
      <c r="W22"/>
      <c r="X22" s="61">
        <v>139443</v>
      </c>
      <c r="Y22" s="62" t="s">
        <v>38</v>
      </c>
      <c r="Z22" s="62" t="s">
        <v>39</v>
      </c>
    </row>
    <row r="23" spans="1:26" ht="27" customHeight="1">
      <c r="A23" s="13">
        <v>21</v>
      </c>
      <c r="B23" s="66">
        <v>139444</v>
      </c>
      <c r="C23" s="1" t="s">
        <v>127</v>
      </c>
      <c r="D23" s="14" t="s">
        <v>128</v>
      </c>
      <c r="E23" s="14" t="s">
        <v>129</v>
      </c>
      <c r="F23" s="42" t="s">
        <v>23</v>
      </c>
      <c r="G23" s="23" t="s">
        <v>2</v>
      </c>
      <c r="H23" s="5">
        <v>0.35416666666666702</v>
      </c>
      <c r="I23" s="5">
        <v>0.4291666666666667</v>
      </c>
      <c r="J23" s="5">
        <v>0.46388888888888885</v>
      </c>
      <c r="K23" s="5">
        <v>0.53680555555555554</v>
      </c>
      <c r="L23" s="5">
        <v>0.6479166666666667</v>
      </c>
      <c r="M23" s="5">
        <v>0.73819444444444438</v>
      </c>
      <c r="N23" s="5">
        <v>0.83472222222222225</v>
      </c>
      <c r="O23" s="5">
        <v>0.96527777777777779</v>
      </c>
      <c r="P23" s="5">
        <v>0.10416666666666667</v>
      </c>
      <c r="Q23" s="5">
        <v>0.21944444444444444</v>
      </c>
      <c r="R23" s="35">
        <f t="shared" si="0"/>
        <v>0.86527777777777737</v>
      </c>
      <c r="S23" s="4" t="s">
        <v>292</v>
      </c>
      <c r="T23" s="15" t="s">
        <v>292</v>
      </c>
      <c r="V23"/>
      <c r="W23"/>
      <c r="X23" s="61">
        <v>139444</v>
      </c>
      <c r="Y23" s="62" t="s">
        <v>128</v>
      </c>
      <c r="Z23" s="62" t="s">
        <v>129</v>
      </c>
    </row>
    <row r="24" spans="1:26" ht="27" customHeight="1">
      <c r="A24" s="13">
        <v>22</v>
      </c>
      <c r="B24" s="66">
        <v>139445</v>
      </c>
      <c r="C24" s="1" t="s">
        <v>130</v>
      </c>
      <c r="D24" s="14" t="s">
        <v>128</v>
      </c>
      <c r="E24" s="14" t="s">
        <v>104</v>
      </c>
      <c r="F24" s="42" t="s">
        <v>23</v>
      </c>
      <c r="G24" s="23" t="s">
        <v>2</v>
      </c>
      <c r="H24" s="5">
        <v>0.35416666666666702</v>
      </c>
      <c r="I24" s="5">
        <v>0.4465277777777778</v>
      </c>
      <c r="J24" s="5">
        <v>0.48749999999999999</v>
      </c>
      <c r="K24" s="5">
        <v>0.59652777777777777</v>
      </c>
      <c r="L24" s="5">
        <v>0.72569444444444453</v>
      </c>
      <c r="M24" s="5">
        <v>0.83888888888888891</v>
      </c>
      <c r="N24" s="5" t="s">
        <v>290</v>
      </c>
      <c r="O24" s="5">
        <v>0.2076388888888889</v>
      </c>
      <c r="P24" s="5">
        <v>0.33680555555555558</v>
      </c>
      <c r="Q24" s="5">
        <v>0.47916666666666669</v>
      </c>
      <c r="R24" s="35">
        <f t="shared" si="0"/>
        <v>1.1249999999999996</v>
      </c>
      <c r="S24" s="4" t="s">
        <v>296</v>
      </c>
      <c r="T24" s="15" t="s">
        <v>296</v>
      </c>
      <c r="V24"/>
      <c r="W24"/>
      <c r="X24" s="61">
        <v>139445</v>
      </c>
      <c r="Y24" s="62" t="s">
        <v>128</v>
      </c>
      <c r="Z24" s="62" t="s">
        <v>104</v>
      </c>
    </row>
    <row r="25" spans="1:26" ht="27" customHeight="1">
      <c r="A25" s="27">
        <v>23</v>
      </c>
      <c r="B25" s="67"/>
      <c r="C25" s="28" t="s">
        <v>60</v>
      </c>
      <c r="D25" s="29" t="s">
        <v>61</v>
      </c>
      <c r="E25" s="29" t="s">
        <v>62</v>
      </c>
      <c r="F25" s="45" t="s">
        <v>24</v>
      </c>
      <c r="G25" s="30" t="s">
        <v>3</v>
      </c>
      <c r="H25" s="31" t="s">
        <v>260</v>
      </c>
      <c r="I25" s="31"/>
      <c r="J25" s="31"/>
      <c r="K25" s="31"/>
      <c r="L25" s="31"/>
      <c r="M25" s="31"/>
      <c r="N25" s="31"/>
      <c r="O25" s="31"/>
      <c r="P25" s="31"/>
      <c r="Q25" s="31"/>
      <c r="R25" s="36" t="s">
        <v>261</v>
      </c>
      <c r="S25" s="32"/>
      <c r="T25" s="33"/>
      <c r="V25"/>
      <c r="W25"/>
      <c r="X25" s="61"/>
      <c r="Y25" s="62" t="s">
        <v>61</v>
      </c>
      <c r="Z25" s="62" t="s">
        <v>62</v>
      </c>
    </row>
    <row r="26" spans="1:26" ht="27" customHeight="1">
      <c r="A26" s="13">
        <v>24</v>
      </c>
      <c r="B26" s="66">
        <v>139446</v>
      </c>
      <c r="C26" s="1" t="s">
        <v>131</v>
      </c>
      <c r="D26" s="14" t="s">
        <v>132</v>
      </c>
      <c r="E26" s="14" t="s">
        <v>133</v>
      </c>
      <c r="F26" s="42" t="s">
        <v>23</v>
      </c>
      <c r="G26" s="23" t="s">
        <v>2</v>
      </c>
      <c r="H26" s="5">
        <v>0.35416666666666702</v>
      </c>
      <c r="I26" s="5">
        <v>0.45347222222222222</v>
      </c>
      <c r="J26" s="5">
        <v>0.49722222222222223</v>
      </c>
      <c r="K26" s="5">
        <v>0.60069444444444442</v>
      </c>
      <c r="L26" s="5">
        <v>0.7597222222222223</v>
      </c>
      <c r="M26" s="5">
        <v>0.86388888888888893</v>
      </c>
      <c r="N26" s="5">
        <v>0.97291666666666676</v>
      </c>
      <c r="O26" s="5">
        <v>0.16597222222222222</v>
      </c>
      <c r="P26" s="5">
        <v>0.31666666666666665</v>
      </c>
      <c r="Q26" s="5">
        <v>0.45347222222222222</v>
      </c>
      <c r="R26" s="35">
        <f t="shared" si="0"/>
        <v>1.0993055555555551</v>
      </c>
      <c r="S26" s="4" t="s">
        <v>296</v>
      </c>
      <c r="T26" s="52"/>
      <c r="V26"/>
      <c r="W26"/>
      <c r="X26" s="61">
        <v>139446</v>
      </c>
      <c r="Y26" s="62" t="s">
        <v>132</v>
      </c>
      <c r="Z26" s="62" t="s">
        <v>133</v>
      </c>
    </row>
    <row r="27" spans="1:26" ht="27" customHeight="1">
      <c r="A27" s="27">
        <v>25</v>
      </c>
      <c r="B27" s="67"/>
      <c r="C27" s="28" t="s">
        <v>134</v>
      </c>
      <c r="D27" s="29" t="s">
        <v>135</v>
      </c>
      <c r="E27" s="29" t="s">
        <v>136</v>
      </c>
      <c r="F27" s="45" t="s">
        <v>23</v>
      </c>
      <c r="G27" s="30" t="s">
        <v>4</v>
      </c>
      <c r="H27" s="31" t="s">
        <v>287</v>
      </c>
      <c r="I27" s="31"/>
      <c r="J27" s="31"/>
      <c r="K27" s="31"/>
      <c r="L27" s="31"/>
      <c r="M27" s="31"/>
      <c r="N27" s="31"/>
      <c r="O27" s="31"/>
      <c r="P27" s="31"/>
      <c r="Q27" s="31"/>
      <c r="R27" s="36" t="s">
        <v>287</v>
      </c>
      <c r="S27" s="32"/>
      <c r="T27" s="33"/>
      <c r="V27"/>
      <c r="W27"/>
      <c r="X27" s="61"/>
      <c r="Y27" s="62" t="s">
        <v>135</v>
      </c>
      <c r="Z27" s="62" t="s">
        <v>136</v>
      </c>
    </row>
    <row r="28" spans="1:26" ht="27" customHeight="1">
      <c r="A28" s="13">
        <v>26</v>
      </c>
      <c r="B28" s="66">
        <v>139447</v>
      </c>
      <c r="C28" s="1" t="s">
        <v>137</v>
      </c>
      <c r="D28" s="14" t="s">
        <v>138</v>
      </c>
      <c r="E28" s="14" t="s">
        <v>139</v>
      </c>
      <c r="F28" s="42" t="s">
        <v>23</v>
      </c>
      <c r="G28" s="23" t="s">
        <v>2</v>
      </c>
      <c r="H28" s="5">
        <v>0.35416666666666702</v>
      </c>
      <c r="I28" s="5">
        <v>0.44236111111111115</v>
      </c>
      <c r="J28" s="5">
        <v>0.49027777777777781</v>
      </c>
      <c r="K28" s="5">
        <v>0.60277777777777775</v>
      </c>
      <c r="L28" s="5">
        <v>0.71666666666666667</v>
      </c>
      <c r="M28" s="5">
        <v>0.82986111111111116</v>
      </c>
      <c r="N28" s="5">
        <v>0.96597222222222223</v>
      </c>
      <c r="O28" s="5">
        <v>0.1277777777777778</v>
      </c>
      <c r="P28" s="5">
        <v>0.27361111111111108</v>
      </c>
      <c r="Q28" s="5">
        <v>0.40972222222222227</v>
      </c>
      <c r="R28" s="35">
        <f t="shared" si="0"/>
        <v>1.0555555555555554</v>
      </c>
      <c r="S28" s="4" t="s">
        <v>293</v>
      </c>
      <c r="T28" s="15" t="s">
        <v>293</v>
      </c>
      <c r="V28"/>
      <c r="W28"/>
      <c r="X28" s="61">
        <v>139447</v>
      </c>
      <c r="Y28" s="62" t="s">
        <v>138</v>
      </c>
      <c r="Z28" s="62" t="s">
        <v>139</v>
      </c>
    </row>
    <row r="29" spans="1:26" ht="27" customHeight="1">
      <c r="A29" s="13">
        <v>27</v>
      </c>
      <c r="B29" s="66">
        <v>139448</v>
      </c>
      <c r="C29" s="1" t="s">
        <v>140</v>
      </c>
      <c r="D29" s="14" t="s">
        <v>141</v>
      </c>
      <c r="E29" s="14" t="s">
        <v>142</v>
      </c>
      <c r="F29" s="42" t="s">
        <v>21</v>
      </c>
      <c r="G29" s="23" t="s">
        <v>2</v>
      </c>
      <c r="H29" s="5">
        <v>0.35416666666666702</v>
      </c>
      <c r="I29" s="5">
        <v>0.45416666666666666</v>
      </c>
      <c r="J29" s="5">
        <v>0.49861111111111112</v>
      </c>
      <c r="K29" s="5">
        <v>0.60277777777777775</v>
      </c>
      <c r="L29" s="5">
        <v>0.75138888888888899</v>
      </c>
      <c r="M29" s="5">
        <v>0.85902777777777783</v>
      </c>
      <c r="N29" s="5">
        <v>0.96666666666666667</v>
      </c>
      <c r="O29" s="5">
        <v>0.19375000000000001</v>
      </c>
      <c r="P29" s="5">
        <v>0.32500000000000001</v>
      </c>
      <c r="Q29" s="5">
        <v>0.46527777777777773</v>
      </c>
      <c r="R29" s="35">
        <f t="shared" si="0"/>
        <v>1.1111111111111107</v>
      </c>
      <c r="S29" s="4" t="s">
        <v>296</v>
      </c>
      <c r="T29" s="52"/>
      <c r="V29"/>
      <c r="W29"/>
      <c r="X29" s="61">
        <v>139448</v>
      </c>
      <c r="Y29" s="62" t="s">
        <v>141</v>
      </c>
      <c r="Z29" s="62" t="s">
        <v>142</v>
      </c>
    </row>
    <row r="30" spans="1:26" ht="27" customHeight="1">
      <c r="A30" s="13">
        <v>28</v>
      </c>
      <c r="B30" s="66">
        <v>139449</v>
      </c>
      <c r="C30" s="1" t="s">
        <v>143</v>
      </c>
      <c r="D30" s="14" t="s">
        <v>144</v>
      </c>
      <c r="E30" s="14" t="s">
        <v>93</v>
      </c>
      <c r="F30" s="42" t="s">
        <v>23</v>
      </c>
      <c r="G30" s="23" t="s">
        <v>2</v>
      </c>
      <c r="H30" s="5">
        <v>0.35416666666666702</v>
      </c>
      <c r="I30" s="5">
        <v>0.44027777777777777</v>
      </c>
      <c r="J30" s="5">
        <v>0.47500000000000003</v>
      </c>
      <c r="K30" s="5">
        <v>0.55694444444444446</v>
      </c>
      <c r="L30" s="5">
        <v>0.6743055555555556</v>
      </c>
      <c r="M30" s="5">
        <v>0.77222222222222225</v>
      </c>
      <c r="N30" s="5">
        <v>0.88055555555555554</v>
      </c>
      <c r="O30" s="5">
        <v>1.5277777777777777E-2</v>
      </c>
      <c r="P30" s="5">
        <v>0.16111111111111112</v>
      </c>
      <c r="Q30" s="5">
        <v>0.2902777777777778</v>
      </c>
      <c r="R30" s="35">
        <f t="shared" si="0"/>
        <v>0.93611111111111078</v>
      </c>
      <c r="S30" s="53"/>
      <c r="T30" s="52"/>
      <c r="V30"/>
      <c r="W30"/>
      <c r="X30" s="61">
        <v>139449</v>
      </c>
      <c r="Y30" s="62" t="s">
        <v>144</v>
      </c>
      <c r="Z30" s="62" t="s">
        <v>93</v>
      </c>
    </row>
    <row r="31" spans="1:26" ht="27" customHeight="1">
      <c r="A31" s="13">
        <v>29</v>
      </c>
      <c r="B31" s="66">
        <v>139450</v>
      </c>
      <c r="C31" s="1" t="s">
        <v>145</v>
      </c>
      <c r="D31" s="14" t="s">
        <v>146</v>
      </c>
      <c r="E31" s="14" t="s">
        <v>147</v>
      </c>
      <c r="F31" s="42" t="s">
        <v>23</v>
      </c>
      <c r="G31" s="23" t="s">
        <v>2</v>
      </c>
      <c r="H31" s="5">
        <v>0.35416666666666702</v>
      </c>
      <c r="I31" s="5">
        <v>0.44027777777777777</v>
      </c>
      <c r="J31" s="5">
        <v>0.47430555555555554</v>
      </c>
      <c r="K31" s="5">
        <v>0.55763888888888891</v>
      </c>
      <c r="L31" s="5">
        <v>0.6791666666666667</v>
      </c>
      <c r="M31" s="5">
        <v>0.77013888888888893</v>
      </c>
      <c r="N31" s="5">
        <v>0.88055555555555554</v>
      </c>
      <c r="O31" s="5">
        <v>1.5972222222222224E-2</v>
      </c>
      <c r="P31" s="5">
        <v>0.16041666666666668</v>
      </c>
      <c r="Q31" s="5">
        <v>0.2902777777777778</v>
      </c>
      <c r="R31" s="35">
        <f t="shared" si="0"/>
        <v>0.93611111111111078</v>
      </c>
      <c r="S31" s="4" t="s">
        <v>293</v>
      </c>
      <c r="T31" s="15" t="s">
        <v>293</v>
      </c>
      <c r="V31"/>
      <c r="W31"/>
      <c r="X31" s="61">
        <v>139450</v>
      </c>
      <c r="Y31" s="62" t="s">
        <v>146</v>
      </c>
      <c r="Z31" s="62" t="s">
        <v>147</v>
      </c>
    </row>
    <row r="32" spans="1:26" ht="27" customHeight="1">
      <c r="A32" s="27">
        <v>30</v>
      </c>
      <c r="B32" s="67"/>
      <c r="C32" s="28" t="s">
        <v>148</v>
      </c>
      <c r="D32" s="29" t="s">
        <v>149</v>
      </c>
      <c r="E32" s="29" t="s">
        <v>150</v>
      </c>
      <c r="F32" s="46" t="s">
        <v>22</v>
      </c>
      <c r="G32" s="30" t="s">
        <v>2</v>
      </c>
      <c r="H32" s="31" t="s">
        <v>285</v>
      </c>
      <c r="I32" s="31"/>
      <c r="J32" s="31"/>
      <c r="K32" s="31"/>
      <c r="L32" s="31"/>
      <c r="M32" s="31"/>
      <c r="N32" s="31"/>
      <c r="O32" s="31"/>
      <c r="P32" s="31"/>
      <c r="Q32" s="31"/>
      <c r="R32" s="36" t="s">
        <v>285</v>
      </c>
      <c r="S32" s="32"/>
      <c r="T32" s="33"/>
      <c r="V32"/>
      <c r="W32"/>
      <c r="X32" s="61"/>
      <c r="Y32" s="62" t="s">
        <v>149</v>
      </c>
      <c r="Z32" s="62" t="s">
        <v>150</v>
      </c>
    </row>
    <row r="33" spans="1:26" ht="27" customHeight="1">
      <c r="A33" s="13">
        <v>31</v>
      </c>
      <c r="B33" s="66">
        <v>139451</v>
      </c>
      <c r="C33" s="44" t="s">
        <v>151</v>
      </c>
      <c r="D33" s="44" t="s">
        <v>152</v>
      </c>
      <c r="E33" s="44" t="s">
        <v>153</v>
      </c>
      <c r="F33" s="43" t="s">
        <v>21</v>
      </c>
      <c r="G33" s="23" t="s">
        <v>2</v>
      </c>
      <c r="H33" s="5">
        <v>0.35416666666666702</v>
      </c>
      <c r="I33" s="5">
        <v>0.43541666666666662</v>
      </c>
      <c r="J33" s="5">
        <v>0.47916666666666669</v>
      </c>
      <c r="K33" s="5">
        <v>0.57986111111111105</v>
      </c>
      <c r="L33" s="5">
        <v>0.69930555555555562</v>
      </c>
      <c r="M33" s="5">
        <v>0.82152777777777775</v>
      </c>
      <c r="N33" s="5">
        <v>0.92152777777777783</v>
      </c>
      <c r="O33" s="5">
        <v>0.11805555555555557</v>
      </c>
      <c r="P33" s="5">
        <v>0.2590277777777778</v>
      </c>
      <c r="Q33" s="5">
        <v>0.4069444444444445</v>
      </c>
      <c r="R33" s="35">
        <f t="shared" si="0"/>
        <v>1.0527777777777776</v>
      </c>
      <c r="S33" s="53"/>
      <c r="T33" s="52"/>
      <c r="V33"/>
      <c r="W33"/>
      <c r="X33" s="61">
        <v>139451</v>
      </c>
      <c r="Y33" s="62" t="s">
        <v>152</v>
      </c>
      <c r="Z33" s="62" t="s">
        <v>153</v>
      </c>
    </row>
    <row r="34" spans="1:26" ht="27" customHeight="1">
      <c r="A34" s="13">
        <v>32</v>
      </c>
      <c r="B34" s="66">
        <v>139452</v>
      </c>
      <c r="C34" s="1" t="s">
        <v>154</v>
      </c>
      <c r="D34" s="14" t="s">
        <v>155</v>
      </c>
      <c r="E34" s="40" t="s">
        <v>156</v>
      </c>
      <c r="F34" s="43" t="s">
        <v>23</v>
      </c>
      <c r="G34" s="23" t="s">
        <v>3</v>
      </c>
      <c r="H34" s="5">
        <v>0.35416666666666702</v>
      </c>
      <c r="I34" s="5">
        <v>0.44027777777777777</v>
      </c>
      <c r="J34" s="5">
        <v>0.47500000000000003</v>
      </c>
      <c r="K34" s="5">
        <v>0.55694444444444446</v>
      </c>
      <c r="L34" s="5">
        <v>0.6743055555555556</v>
      </c>
      <c r="M34" s="5">
        <v>0.76944444444444438</v>
      </c>
      <c r="N34" s="5">
        <v>0.88055555555555554</v>
      </c>
      <c r="O34" s="5">
        <v>1.4583333333333332E-2</v>
      </c>
      <c r="P34" s="5">
        <v>0.16180555555555556</v>
      </c>
      <c r="Q34" s="5">
        <v>0.2902777777777778</v>
      </c>
      <c r="R34" s="35">
        <f t="shared" si="0"/>
        <v>0.93611111111111078</v>
      </c>
      <c r="S34" s="4" t="s">
        <v>293</v>
      </c>
      <c r="T34" s="52"/>
      <c r="U34" s="2" t="s">
        <v>272</v>
      </c>
      <c r="V34"/>
      <c r="W34"/>
      <c r="X34" s="61">
        <v>139452</v>
      </c>
      <c r="Y34" s="62" t="s">
        <v>155</v>
      </c>
      <c r="Z34" s="62" t="s">
        <v>156</v>
      </c>
    </row>
    <row r="35" spans="1:26" ht="27" customHeight="1">
      <c r="A35" s="13">
        <v>33</v>
      </c>
      <c r="B35" s="66">
        <v>139453</v>
      </c>
      <c r="C35" s="1" t="s">
        <v>157</v>
      </c>
      <c r="D35" s="14" t="s">
        <v>158</v>
      </c>
      <c r="E35" s="14" t="s">
        <v>159</v>
      </c>
      <c r="F35" s="43" t="s">
        <v>21</v>
      </c>
      <c r="G35" s="23" t="s">
        <v>4</v>
      </c>
      <c r="H35" s="5">
        <v>0.35416666666666702</v>
      </c>
      <c r="I35" s="5">
        <v>0.42083333333333334</v>
      </c>
      <c r="J35" s="5">
        <v>0.44513888888888892</v>
      </c>
      <c r="K35" s="5">
        <v>0.50555555555555554</v>
      </c>
      <c r="L35" s="5">
        <v>0.59166666666666667</v>
      </c>
      <c r="M35" s="5">
        <v>0.65694444444444444</v>
      </c>
      <c r="N35" s="5">
        <v>0.72430555555555554</v>
      </c>
      <c r="O35" s="5">
        <v>0.81666666666666676</v>
      </c>
      <c r="P35" s="5">
        <v>0.90763888888888899</v>
      </c>
      <c r="Q35" s="5">
        <v>0.99305555555555547</v>
      </c>
      <c r="R35" s="35">
        <f>(Q35-H35)</f>
        <v>0.6388888888888884</v>
      </c>
      <c r="S35" s="53"/>
      <c r="T35" s="52"/>
      <c r="V35"/>
      <c r="W35"/>
      <c r="X35" s="61">
        <v>139453</v>
      </c>
      <c r="Y35" s="62" t="s">
        <v>158</v>
      </c>
      <c r="Z35" s="62" t="s">
        <v>159</v>
      </c>
    </row>
    <row r="36" spans="1:26" ht="27" customHeight="1">
      <c r="A36" s="13">
        <v>34</v>
      </c>
      <c r="B36" s="66">
        <v>139454</v>
      </c>
      <c r="C36" s="1" t="s">
        <v>160</v>
      </c>
      <c r="D36" s="14" t="s">
        <v>161</v>
      </c>
      <c r="E36" s="14" t="s">
        <v>162</v>
      </c>
      <c r="F36" s="43" t="s">
        <v>23</v>
      </c>
      <c r="G36" s="23" t="s">
        <v>2</v>
      </c>
      <c r="H36" s="5">
        <v>0.35416666666666702</v>
      </c>
      <c r="I36" s="5">
        <v>0.43194444444444446</v>
      </c>
      <c r="J36" s="5">
        <v>0.46319444444444446</v>
      </c>
      <c r="K36" s="5">
        <v>0.53749999999999998</v>
      </c>
      <c r="L36" s="5">
        <v>0.63888888888888895</v>
      </c>
      <c r="M36" s="5">
        <v>0.73611111111111116</v>
      </c>
      <c r="N36" s="5">
        <v>0.84583333333333333</v>
      </c>
      <c r="O36" s="5">
        <v>0.97430555555555554</v>
      </c>
      <c r="P36" s="5">
        <v>0.11805555555555557</v>
      </c>
      <c r="Q36" s="5">
        <v>0.26250000000000001</v>
      </c>
      <c r="R36" s="35">
        <f t="shared" si="0"/>
        <v>0.90833333333333299</v>
      </c>
      <c r="S36" s="4" t="s">
        <v>293</v>
      </c>
      <c r="T36" s="52"/>
      <c r="V36"/>
      <c r="W36"/>
      <c r="X36" s="61">
        <v>139454</v>
      </c>
      <c r="Y36" s="62" t="s">
        <v>161</v>
      </c>
      <c r="Z36" s="62" t="s">
        <v>162</v>
      </c>
    </row>
    <row r="37" spans="1:26" ht="27" customHeight="1">
      <c r="A37" s="13">
        <v>35</v>
      </c>
      <c r="B37" s="66">
        <v>139455</v>
      </c>
      <c r="C37" s="1" t="s">
        <v>33</v>
      </c>
      <c r="D37" s="14" t="s">
        <v>34</v>
      </c>
      <c r="E37" s="14" t="s">
        <v>35</v>
      </c>
      <c r="F37" s="43" t="s">
        <v>20</v>
      </c>
      <c r="G37" s="23" t="s">
        <v>2</v>
      </c>
      <c r="H37" s="5">
        <v>0.35416666666666702</v>
      </c>
      <c r="I37" s="5">
        <v>0.44305555555555554</v>
      </c>
      <c r="J37" s="5">
        <v>0.48958333333333331</v>
      </c>
      <c r="K37" s="5">
        <v>0.59027777777777779</v>
      </c>
      <c r="L37" s="5">
        <v>0.71250000000000002</v>
      </c>
      <c r="M37" s="5">
        <v>0.82430555555555562</v>
      </c>
      <c r="N37" s="5">
        <v>0.93680555555555556</v>
      </c>
      <c r="O37" s="5">
        <v>7.9166666666666663E-2</v>
      </c>
      <c r="P37" s="5">
        <v>0.22500000000000001</v>
      </c>
      <c r="Q37" s="5">
        <v>0.35347222222222219</v>
      </c>
      <c r="R37" s="35">
        <f t="shared" si="0"/>
        <v>0.99930555555555522</v>
      </c>
      <c r="S37" s="53"/>
      <c r="T37" s="15" t="s">
        <v>293</v>
      </c>
      <c r="V37"/>
      <c r="W37"/>
      <c r="X37" s="61">
        <v>139455</v>
      </c>
      <c r="Y37" s="62" t="s">
        <v>34</v>
      </c>
      <c r="Z37" s="62" t="s">
        <v>35</v>
      </c>
    </row>
    <row r="38" spans="1:26" ht="27" customHeight="1">
      <c r="A38" s="27">
        <v>36</v>
      </c>
      <c r="B38" s="68"/>
      <c r="C38" s="28" t="s">
        <v>163</v>
      </c>
      <c r="D38" s="29" t="s">
        <v>164</v>
      </c>
      <c r="E38" s="29" t="s">
        <v>53</v>
      </c>
      <c r="F38" s="46" t="s">
        <v>23</v>
      </c>
      <c r="G38" s="30" t="s">
        <v>4</v>
      </c>
      <c r="H38" s="31" t="s">
        <v>285</v>
      </c>
      <c r="I38" s="31"/>
      <c r="J38" s="31"/>
      <c r="K38" s="31"/>
      <c r="L38" s="31"/>
      <c r="M38" s="31"/>
      <c r="N38" s="31"/>
      <c r="O38" s="31"/>
      <c r="P38" s="31"/>
      <c r="Q38" s="31"/>
      <c r="R38" s="36" t="s">
        <v>285</v>
      </c>
      <c r="S38" s="32"/>
      <c r="T38" s="33"/>
      <c r="V38"/>
      <c r="W38"/>
      <c r="X38" s="61"/>
      <c r="Y38" s="62" t="s">
        <v>164</v>
      </c>
      <c r="Z38" s="62" t="s">
        <v>53</v>
      </c>
    </row>
    <row r="39" spans="1:26" ht="27" customHeight="1">
      <c r="A39" s="13">
        <v>37</v>
      </c>
      <c r="B39" s="66">
        <v>139456</v>
      </c>
      <c r="C39" s="1" t="s">
        <v>165</v>
      </c>
      <c r="D39" s="14" t="s">
        <v>166</v>
      </c>
      <c r="E39" s="14" t="s">
        <v>167</v>
      </c>
      <c r="F39" s="43" t="s">
        <v>24</v>
      </c>
      <c r="G39" s="23" t="s">
        <v>4</v>
      </c>
      <c r="H39" s="5">
        <v>0.35416666666666702</v>
      </c>
      <c r="I39" s="5">
        <v>0.4375</v>
      </c>
      <c r="J39" s="5">
        <v>0.48055555555555557</v>
      </c>
      <c r="K39" s="5">
        <v>0.57708333333333328</v>
      </c>
      <c r="L39" s="5">
        <v>0.71597222222222223</v>
      </c>
      <c r="M39" s="5">
        <v>0.82291666666666663</v>
      </c>
      <c r="N39" s="5">
        <v>0.92222222222222217</v>
      </c>
      <c r="O39" s="5">
        <v>0.15347222222222223</v>
      </c>
      <c r="P39" s="5">
        <v>0.28888888888888892</v>
      </c>
      <c r="Q39" s="5">
        <v>0.44166666666666665</v>
      </c>
      <c r="R39" s="35">
        <f t="shared" si="0"/>
        <v>1.0874999999999997</v>
      </c>
      <c r="S39" s="4" t="s">
        <v>296</v>
      </c>
      <c r="T39" s="15" t="s">
        <v>296</v>
      </c>
      <c r="V39"/>
      <c r="W39"/>
      <c r="X39" s="61">
        <v>139456</v>
      </c>
      <c r="Y39" s="62" t="s">
        <v>166</v>
      </c>
      <c r="Z39" s="62" t="s">
        <v>167</v>
      </c>
    </row>
    <row r="40" spans="1:26" ht="27" customHeight="1">
      <c r="A40" s="13">
        <v>38</v>
      </c>
      <c r="B40" s="66">
        <v>139457</v>
      </c>
      <c r="C40" s="1" t="s">
        <v>168</v>
      </c>
      <c r="D40" s="14" t="s">
        <v>169</v>
      </c>
      <c r="E40" s="14" t="s">
        <v>170</v>
      </c>
      <c r="F40" s="43" t="s">
        <v>23</v>
      </c>
      <c r="G40" s="23" t="s">
        <v>2</v>
      </c>
      <c r="H40" s="5">
        <v>0.35416666666666702</v>
      </c>
      <c r="I40" s="5">
        <v>0.46319444444444446</v>
      </c>
      <c r="J40" s="5">
        <v>0.51597222222222217</v>
      </c>
      <c r="K40" s="5">
        <v>0.60416666666666663</v>
      </c>
      <c r="L40" s="5">
        <v>0.75138888888888899</v>
      </c>
      <c r="M40" s="5">
        <v>0.86805555555555547</v>
      </c>
      <c r="N40" s="5">
        <v>0.96805555555555556</v>
      </c>
      <c r="O40" s="5">
        <v>0.20208333333333331</v>
      </c>
      <c r="P40" s="5">
        <v>0.32569444444444445</v>
      </c>
      <c r="Q40" s="5">
        <v>0.45902777777777781</v>
      </c>
      <c r="R40" s="35">
        <f t="shared" si="0"/>
        <v>1.1048611111111108</v>
      </c>
      <c r="S40" s="4" t="s">
        <v>296</v>
      </c>
      <c r="T40" s="52"/>
      <c r="V40"/>
      <c r="W40"/>
      <c r="X40" s="61">
        <v>139457</v>
      </c>
      <c r="Y40" s="62" t="s">
        <v>169</v>
      </c>
      <c r="Z40" s="62" t="s">
        <v>170</v>
      </c>
    </row>
    <row r="41" spans="1:26" ht="27" customHeight="1">
      <c r="A41" s="13">
        <v>39</v>
      </c>
      <c r="B41" s="66">
        <v>139458</v>
      </c>
      <c r="C41" s="1" t="s">
        <v>64</v>
      </c>
      <c r="D41" s="14" t="s">
        <v>65</v>
      </c>
      <c r="E41" s="14" t="s">
        <v>66</v>
      </c>
      <c r="F41" s="43" t="s">
        <v>20</v>
      </c>
      <c r="G41" s="23" t="s">
        <v>2</v>
      </c>
      <c r="H41" s="5">
        <v>0.35416666666666702</v>
      </c>
      <c r="I41" s="5">
        <v>0.43263888888888885</v>
      </c>
      <c r="J41" s="5">
        <v>0.46597222222222223</v>
      </c>
      <c r="K41" s="5">
        <v>0.53749999999999998</v>
      </c>
      <c r="L41" s="5">
        <v>0.65277777777777779</v>
      </c>
      <c r="M41" s="5">
        <v>0.73749999999999993</v>
      </c>
      <c r="N41" s="5">
        <v>0.81874999999999998</v>
      </c>
      <c r="O41" s="5">
        <v>0.95416666666666661</v>
      </c>
      <c r="P41" s="5">
        <v>7.9861111111111105E-2</v>
      </c>
      <c r="Q41" s="5">
        <v>0.20555555555555557</v>
      </c>
      <c r="R41" s="35">
        <f t="shared" si="0"/>
        <v>0.85138888888888853</v>
      </c>
      <c r="S41" s="4" t="s">
        <v>291</v>
      </c>
      <c r="T41" s="52"/>
      <c r="V41"/>
      <c r="W41"/>
      <c r="X41" s="61">
        <v>139458</v>
      </c>
      <c r="Y41" s="62" t="s">
        <v>65</v>
      </c>
      <c r="Z41" s="62" t="s">
        <v>66</v>
      </c>
    </row>
    <row r="42" spans="1:26" ht="27" customHeight="1">
      <c r="A42" s="13">
        <v>40</v>
      </c>
      <c r="B42" s="66">
        <v>139459</v>
      </c>
      <c r="C42" s="44" t="s">
        <v>171</v>
      </c>
      <c r="D42" s="44" t="s">
        <v>172</v>
      </c>
      <c r="E42" s="44" t="s">
        <v>173</v>
      </c>
      <c r="F42" s="43" t="s">
        <v>23</v>
      </c>
      <c r="G42" s="23" t="s">
        <v>2</v>
      </c>
      <c r="H42" s="5">
        <v>0.35416666666666702</v>
      </c>
      <c r="I42" s="5">
        <v>0.45347222222222222</v>
      </c>
      <c r="J42" s="5">
        <v>0.49722222222222223</v>
      </c>
      <c r="K42" s="5">
        <v>0.60069444444444442</v>
      </c>
      <c r="L42" s="5">
        <v>0.7597222222222223</v>
      </c>
      <c r="M42" s="5">
        <v>0.86458333333333337</v>
      </c>
      <c r="N42" s="5">
        <v>0.97291666666666676</v>
      </c>
      <c r="O42" s="5">
        <v>0.16388888888888889</v>
      </c>
      <c r="P42" s="5">
        <v>0.31597222222222221</v>
      </c>
      <c r="Q42" s="5">
        <v>0.45347222222222222</v>
      </c>
      <c r="R42" s="35">
        <f t="shared" si="0"/>
        <v>1.0993055555555551</v>
      </c>
      <c r="S42" s="4" t="s">
        <v>296</v>
      </c>
      <c r="T42" s="52"/>
      <c r="V42"/>
      <c r="W42"/>
      <c r="X42" s="61">
        <v>139459</v>
      </c>
      <c r="Y42" s="62" t="s">
        <v>172</v>
      </c>
      <c r="Z42" s="62" t="s">
        <v>173</v>
      </c>
    </row>
    <row r="43" spans="1:26" ht="27" customHeight="1">
      <c r="A43" s="13">
        <v>41</v>
      </c>
      <c r="B43" s="66">
        <v>139460</v>
      </c>
      <c r="C43" s="1" t="s">
        <v>174</v>
      </c>
      <c r="D43" s="14" t="s">
        <v>175</v>
      </c>
      <c r="E43" s="14" t="s">
        <v>150</v>
      </c>
      <c r="F43" s="43" t="s">
        <v>23</v>
      </c>
      <c r="G43" s="23" t="s">
        <v>3</v>
      </c>
      <c r="H43" s="5">
        <v>0.35416666666666702</v>
      </c>
      <c r="I43" s="5">
        <v>0.44444444444444442</v>
      </c>
      <c r="J43" s="5">
        <v>0.4770833333333333</v>
      </c>
      <c r="K43" s="5">
        <v>0.5541666666666667</v>
      </c>
      <c r="L43" s="5">
        <v>0.66388888888888886</v>
      </c>
      <c r="M43" s="5">
        <v>0.76041666666666663</v>
      </c>
      <c r="N43" s="5">
        <v>0.84583333333333333</v>
      </c>
      <c r="O43" s="5">
        <v>0.99097222222222225</v>
      </c>
      <c r="P43" s="5">
        <v>0.11527777777777777</v>
      </c>
      <c r="Q43" s="5">
        <v>0.24027777777777778</v>
      </c>
      <c r="R43" s="35">
        <f>(Q43-H43)+1</f>
        <v>0.88611111111111074</v>
      </c>
      <c r="S43" s="53"/>
      <c r="T43" s="52"/>
      <c r="V43"/>
      <c r="W43"/>
      <c r="X43" s="61">
        <v>139460</v>
      </c>
      <c r="Y43" s="62" t="s">
        <v>175</v>
      </c>
      <c r="Z43" s="62" t="s">
        <v>150</v>
      </c>
    </row>
    <row r="44" spans="1:26" ht="27" customHeight="1">
      <c r="A44" s="13">
        <v>42</v>
      </c>
      <c r="B44" s="66">
        <v>139461</v>
      </c>
      <c r="C44" s="1" t="s">
        <v>176</v>
      </c>
      <c r="D44" s="14" t="s">
        <v>68</v>
      </c>
      <c r="E44" s="14" t="s">
        <v>177</v>
      </c>
      <c r="F44" s="43" t="s">
        <v>23</v>
      </c>
      <c r="G44" s="23" t="s">
        <v>4</v>
      </c>
      <c r="H44" s="5">
        <v>0.35416666666666702</v>
      </c>
      <c r="I44" s="5">
        <v>0.43888888888888888</v>
      </c>
      <c r="J44" s="5">
        <v>0.48472222222222222</v>
      </c>
      <c r="K44" s="5">
        <v>0.58819444444444446</v>
      </c>
      <c r="L44" s="5">
        <v>0.71944444444444444</v>
      </c>
      <c r="M44" s="5">
        <v>0.83333333333333337</v>
      </c>
      <c r="N44" s="5">
        <v>0.96250000000000002</v>
      </c>
      <c r="O44" s="5">
        <v>0.19999999999999998</v>
      </c>
      <c r="P44" s="5">
        <v>0.32430555555555557</v>
      </c>
      <c r="Q44" s="5">
        <v>0.47222222222222227</v>
      </c>
      <c r="R44" s="35">
        <f>(Q44-H44)+1</f>
        <v>1.1180555555555554</v>
      </c>
      <c r="S44" s="4" t="s">
        <v>296</v>
      </c>
      <c r="T44" s="15" t="s">
        <v>296</v>
      </c>
      <c r="V44"/>
      <c r="W44"/>
      <c r="X44" s="61">
        <v>139461</v>
      </c>
      <c r="Y44" s="62" t="s">
        <v>68</v>
      </c>
      <c r="Z44" s="62" t="s">
        <v>177</v>
      </c>
    </row>
    <row r="45" spans="1:26" ht="27" customHeight="1">
      <c r="A45" s="27">
        <v>43</v>
      </c>
      <c r="B45" s="67"/>
      <c r="C45" s="28" t="s">
        <v>67</v>
      </c>
      <c r="D45" s="29" t="s">
        <v>68</v>
      </c>
      <c r="E45" s="29" t="s">
        <v>69</v>
      </c>
      <c r="F45" s="46" t="s">
        <v>23</v>
      </c>
      <c r="G45" s="30" t="s">
        <v>4</v>
      </c>
      <c r="H45" s="31" t="s">
        <v>287</v>
      </c>
      <c r="I45" s="31"/>
      <c r="J45" s="31"/>
      <c r="K45" s="31"/>
      <c r="L45" s="31"/>
      <c r="M45" s="31"/>
      <c r="N45" s="31"/>
      <c r="O45" s="31"/>
      <c r="P45" s="31"/>
      <c r="Q45" s="31"/>
      <c r="R45" s="36" t="s">
        <v>287</v>
      </c>
      <c r="S45" s="32"/>
      <c r="T45" s="33"/>
      <c r="V45"/>
      <c r="W45"/>
      <c r="X45" s="61"/>
      <c r="Y45" s="62" t="s">
        <v>68</v>
      </c>
      <c r="Z45" s="62" t="s">
        <v>69</v>
      </c>
    </row>
    <row r="46" spans="1:26" ht="27" customHeight="1">
      <c r="A46" s="13">
        <v>44</v>
      </c>
      <c r="B46" s="66">
        <v>139462</v>
      </c>
      <c r="C46" s="1" t="s">
        <v>70</v>
      </c>
      <c r="D46" s="14" t="s">
        <v>68</v>
      </c>
      <c r="E46" s="14" t="s">
        <v>71</v>
      </c>
      <c r="F46" s="43" t="s">
        <v>24</v>
      </c>
      <c r="G46" s="23" t="s">
        <v>4</v>
      </c>
      <c r="H46" s="5">
        <v>0.35416666666666702</v>
      </c>
      <c r="I46" s="5">
        <v>0.43472222222222223</v>
      </c>
      <c r="J46" s="5">
        <v>0.47013888888888888</v>
      </c>
      <c r="K46" s="5">
        <v>0.55138888888888882</v>
      </c>
      <c r="L46" s="5">
        <v>0.71527777777777779</v>
      </c>
      <c r="M46" s="5">
        <v>0.83194444444444438</v>
      </c>
      <c r="N46" s="5">
        <v>0.93472222222222223</v>
      </c>
      <c r="O46" s="5">
        <v>0.1125</v>
      </c>
      <c r="P46" s="5">
        <v>0.26944444444444443</v>
      </c>
      <c r="Q46" s="5">
        <v>0.42638888888888887</v>
      </c>
      <c r="R46" s="35">
        <f>(Q46-H46)+1</f>
        <v>1.072222222222222</v>
      </c>
      <c r="S46" s="53"/>
      <c r="T46" s="52"/>
      <c r="V46"/>
      <c r="W46"/>
      <c r="X46" s="61">
        <v>139462</v>
      </c>
      <c r="Y46" s="62" t="s">
        <v>68</v>
      </c>
      <c r="Z46" s="62" t="s">
        <v>71</v>
      </c>
    </row>
    <row r="47" spans="1:26" ht="27" customHeight="1">
      <c r="A47" s="13">
        <v>45</v>
      </c>
      <c r="B47" s="66">
        <v>139463</v>
      </c>
      <c r="C47" s="1" t="s">
        <v>178</v>
      </c>
      <c r="D47" s="14" t="s">
        <v>72</v>
      </c>
      <c r="E47" s="14" t="s">
        <v>179</v>
      </c>
      <c r="F47" s="43" t="s">
        <v>23</v>
      </c>
      <c r="G47" s="23" t="s">
        <v>2</v>
      </c>
      <c r="H47" s="5">
        <v>0.35416666666666702</v>
      </c>
      <c r="I47" s="5">
        <v>0.43472222222222223</v>
      </c>
      <c r="J47" s="5">
        <v>0.47013888888888888</v>
      </c>
      <c r="K47" s="5">
        <v>0.55138888888888882</v>
      </c>
      <c r="L47" s="5">
        <v>0.69513888888888886</v>
      </c>
      <c r="M47" s="5">
        <v>0.80763888888888891</v>
      </c>
      <c r="N47" s="5">
        <v>0.92499999999999993</v>
      </c>
      <c r="O47" s="5">
        <v>6.8749999999999992E-2</v>
      </c>
      <c r="P47" s="5">
        <v>0.24652777777777779</v>
      </c>
      <c r="Q47" s="5">
        <v>0.38194444444444442</v>
      </c>
      <c r="R47" s="35">
        <f>(Q47-H47)+1</f>
        <v>1.0277777777777775</v>
      </c>
      <c r="S47" s="53"/>
      <c r="T47" s="52"/>
      <c r="V47"/>
      <c r="W47"/>
      <c r="X47" s="61">
        <v>139463</v>
      </c>
      <c r="Y47" s="62" t="s">
        <v>72</v>
      </c>
      <c r="Z47" s="62" t="s">
        <v>179</v>
      </c>
    </row>
    <row r="48" spans="1:26" ht="54.75" customHeight="1">
      <c r="A48" s="8" t="s">
        <v>0</v>
      </c>
      <c r="B48" s="37" t="s">
        <v>302</v>
      </c>
      <c r="C48" s="3"/>
      <c r="D48" s="6" t="s">
        <v>12</v>
      </c>
      <c r="E48" s="7"/>
      <c r="F48" s="21" t="s">
        <v>19</v>
      </c>
      <c r="G48" s="26" t="s">
        <v>1</v>
      </c>
      <c r="H48" s="9" t="s">
        <v>271</v>
      </c>
      <c r="I48" s="9" t="s">
        <v>262</v>
      </c>
      <c r="J48" s="9" t="s">
        <v>263</v>
      </c>
      <c r="K48" s="9" t="s">
        <v>264</v>
      </c>
      <c r="L48" s="9" t="s">
        <v>265</v>
      </c>
      <c r="M48" s="9" t="s">
        <v>266</v>
      </c>
      <c r="N48" s="9" t="s">
        <v>267</v>
      </c>
      <c r="O48" s="9" t="s">
        <v>268</v>
      </c>
      <c r="P48" s="9" t="s">
        <v>269</v>
      </c>
      <c r="Q48" s="9" t="s">
        <v>270</v>
      </c>
      <c r="R48" s="10" t="s">
        <v>9</v>
      </c>
      <c r="S48" s="11" t="s">
        <v>10</v>
      </c>
      <c r="T48" s="12" t="s">
        <v>11</v>
      </c>
      <c r="X48" s="61"/>
      <c r="Y48" s="62"/>
      <c r="Z48" s="62"/>
    </row>
    <row r="49" spans="1:26" ht="54.75" customHeight="1">
      <c r="A49" s="8" t="s">
        <v>0</v>
      </c>
      <c r="B49" s="37" t="s">
        <v>302</v>
      </c>
      <c r="C49" s="3"/>
      <c r="D49" s="6" t="s">
        <v>12</v>
      </c>
      <c r="E49" s="7"/>
      <c r="F49" s="21" t="s">
        <v>19</v>
      </c>
      <c r="G49" s="26" t="s">
        <v>1</v>
      </c>
      <c r="H49" s="9" t="s">
        <v>271</v>
      </c>
      <c r="I49" s="9" t="s">
        <v>262</v>
      </c>
      <c r="J49" s="9" t="s">
        <v>263</v>
      </c>
      <c r="K49" s="9" t="s">
        <v>264</v>
      </c>
      <c r="L49" s="9" t="s">
        <v>265</v>
      </c>
      <c r="M49" s="9" t="s">
        <v>266</v>
      </c>
      <c r="N49" s="9" t="s">
        <v>267</v>
      </c>
      <c r="O49" s="9" t="s">
        <v>268</v>
      </c>
      <c r="P49" s="9" t="s">
        <v>269</v>
      </c>
      <c r="Q49" s="9" t="s">
        <v>270</v>
      </c>
      <c r="R49" s="10" t="s">
        <v>9</v>
      </c>
      <c r="S49" s="11" t="s">
        <v>10</v>
      </c>
      <c r="T49" s="12" t="s">
        <v>11</v>
      </c>
      <c r="X49" s="61"/>
      <c r="Y49" s="62"/>
      <c r="Z49" s="62"/>
    </row>
    <row r="50" spans="1:26" ht="27" customHeight="1">
      <c r="A50" s="27">
        <v>46</v>
      </c>
      <c r="B50" s="67"/>
      <c r="C50" s="28" t="s">
        <v>180</v>
      </c>
      <c r="D50" s="29" t="s">
        <v>72</v>
      </c>
      <c r="E50" s="29" t="s">
        <v>181</v>
      </c>
      <c r="F50" s="46" t="s">
        <v>22</v>
      </c>
      <c r="G50" s="30" t="s">
        <v>2</v>
      </c>
      <c r="H50" s="31" t="s">
        <v>261</v>
      </c>
      <c r="I50" s="31"/>
      <c r="J50" s="31"/>
      <c r="K50" s="31"/>
      <c r="L50" s="31"/>
      <c r="M50" s="31"/>
      <c r="N50" s="31"/>
      <c r="O50" s="31"/>
      <c r="P50" s="31"/>
      <c r="Q50" s="31"/>
      <c r="R50" s="36" t="s">
        <v>261</v>
      </c>
      <c r="S50" s="32"/>
      <c r="T50" s="33"/>
      <c r="V50"/>
      <c r="W50"/>
      <c r="X50" s="61"/>
      <c r="Y50" s="62" t="s">
        <v>72</v>
      </c>
      <c r="Z50" s="62" t="s">
        <v>181</v>
      </c>
    </row>
    <row r="51" spans="1:26" ht="27" customHeight="1">
      <c r="A51" s="13">
        <v>47</v>
      </c>
      <c r="B51" s="66">
        <v>139464</v>
      </c>
      <c r="C51" s="44" t="s">
        <v>182</v>
      </c>
      <c r="D51" s="44" t="s">
        <v>72</v>
      </c>
      <c r="E51" s="44" t="s">
        <v>183</v>
      </c>
      <c r="F51" s="43" t="s">
        <v>20</v>
      </c>
      <c r="G51" s="23" t="s">
        <v>2</v>
      </c>
      <c r="H51" s="5">
        <v>0.35416666666666702</v>
      </c>
      <c r="I51" s="5">
        <v>0.43888888888888888</v>
      </c>
      <c r="J51" s="5">
        <v>0.48125000000000001</v>
      </c>
      <c r="K51" s="5">
        <v>0.58333333333333337</v>
      </c>
      <c r="L51" s="5">
        <v>0.73958333333333337</v>
      </c>
      <c r="M51" s="5">
        <v>0.83819444444444446</v>
      </c>
      <c r="N51" s="5">
        <v>0.93680555555555556</v>
      </c>
      <c r="O51" s="5">
        <v>0.14166666666666666</v>
      </c>
      <c r="P51" s="5">
        <v>0.27638888888888885</v>
      </c>
      <c r="Q51" s="5">
        <v>0.4069444444444445</v>
      </c>
      <c r="R51" s="35">
        <f t="shared" si="0"/>
        <v>1.0527777777777776</v>
      </c>
      <c r="S51" s="53"/>
      <c r="T51" s="52"/>
      <c r="V51"/>
      <c r="W51"/>
      <c r="X51" s="61">
        <v>139464</v>
      </c>
      <c r="Y51" s="62" t="s">
        <v>72</v>
      </c>
      <c r="Z51" s="62" t="s">
        <v>183</v>
      </c>
    </row>
    <row r="52" spans="1:26" ht="27" customHeight="1">
      <c r="A52" s="27">
        <v>48</v>
      </c>
      <c r="B52" s="67"/>
      <c r="C52" s="28" t="s">
        <v>184</v>
      </c>
      <c r="D52" s="29" t="s">
        <v>72</v>
      </c>
      <c r="E52" s="29" t="s">
        <v>167</v>
      </c>
      <c r="F52" s="46" t="s">
        <v>21</v>
      </c>
      <c r="G52" s="30" t="s">
        <v>4</v>
      </c>
      <c r="H52" s="31" t="s">
        <v>281</v>
      </c>
      <c r="I52" s="31"/>
      <c r="J52" s="31"/>
      <c r="K52" s="31"/>
      <c r="L52" s="31"/>
      <c r="M52" s="31"/>
      <c r="N52" s="31"/>
      <c r="O52" s="31"/>
      <c r="P52" s="31"/>
      <c r="Q52" s="31"/>
      <c r="R52" s="36" t="s">
        <v>282</v>
      </c>
      <c r="S52" s="32"/>
      <c r="T52" s="33"/>
      <c r="V52"/>
      <c r="W52"/>
      <c r="X52" s="61"/>
      <c r="Y52" s="62" t="s">
        <v>72</v>
      </c>
      <c r="Z52" s="62" t="s">
        <v>167</v>
      </c>
    </row>
    <row r="53" spans="1:26" ht="27" customHeight="1">
      <c r="A53" s="13">
        <v>49</v>
      </c>
      <c r="B53" s="66">
        <v>139465</v>
      </c>
      <c r="C53" s="1" t="s">
        <v>185</v>
      </c>
      <c r="D53" s="14" t="s">
        <v>186</v>
      </c>
      <c r="E53" s="14" t="s">
        <v>187</v>
      </c>
      <c r="F53" s="43" t="s">
        <v>23</v>
      </c>
      <c r="G53" s="23" t="s">
        <v>2</v>
      </c>
      <c r="H53" s="5">
        <v>0.35416666666666702</v>
      </c>
      <c r="I53" s="5">
        <v>0.4375</v>
      </c>
      <c r="J53" s="5">
        <v>0.47500000000000003</v>
      </c>
      <c r="K53" s="5">
        <v>0.55833333333333335</v>
      </c>
      <c r="L53" s="5">
        <v>0.68402777777777779</v>
      </c>
      <c r="M53" s="5">
        <v>0.78680555555555554</v>
      </c>
      <c r="N53" s="5">
        <v>0.89513888888888893</v>
      </c>
      <c r="O53" s="5">
        <v>3.6111111111111115E-2</v>
      </c>
      <c r="P53" s="5">
        <v>0.18958333333333333</v>
      </c>
      <c r="Q53" s="5">
        <v>0.3430555555555555</v>
      </c>
      <c r="R53" s="35">
        <f t="shared" si="0"/>
        <v>0.98888888888888848</v>
      </c>
      <c r="S53" s="53"/>
      <c r="T53" s="52"/>
      <c r="V53"/>
      <c r="W53"/>
      <c r="X53" s="61">
        <v>139465</v>
      </c>
      <c r="Y53" s="62" t="s">
        <v>186</v>
      </c>
      <c r="Z53" s="62" t="s">
        <v>187</v>
      </c>
    </row>
    <row r="54" spans="1:26" ht="27" customHeight="1">
      <c r="A54" s="13">
        <v>50</v>
      </c>
      <c r="B54" s="66">
        <v>139466</v>
      </c>
      <c r="C54" s="1" t="s">
        <v>74</v>
      </c>
      <c r="D54" s="14" t="s">
        <v>75</v>
      </c>
      <c r="E54" s="14" t="s">
        <v>26</v>
      </c>
      <c r="F54" s="43" t="s">
        <v>23</v>
      </c>
      <c r="G54" s="23" t="s">
        <v>4</v>
      </c>
      <c r="H54" s="5">
        <v>0.35416666666666702</v>
      </c>
      <c r="I54" s="5">
        <v>0.44791666666666669</v>
      </c>
      <c r="J54" s="5">
        <v>0.49583333333333335</v>
      </c>
      <c r="K54" s="5">
        <v>0.58333333333333337</v>
      </c>
      <c r="L54" s="5">
        <v>0.70138888888888884</v>
      </c>
      <c r="M54" s="5">
        <v>0.79583333333333339</v>
      </c>
      <c r="N54" s="5">
        <v>0.89166666666666661</v>
      </c>
      <c r="O54" s="5">
        <v>2.6388888888888889E-2</v>
      </c>
      <c r="P54" s="5">
        <v>0.23958333333333334</v>
      </c>
      <c r="Q54" s="5">
        <v>0.375</v>
      </c>
      <c r="R54" s="35">
        <f t="shared" si="0"/>
        <v>1.020833333333333</v>
      </c>
      <c r="S54" s="53"/>
      <c r="T54" s="52"/>
      <c r="V54"/>
      <c r="W54"/>
      <c r="X54" s="61">
        <v>139466</v>
      </c>
      <c r="Y54" s="62" t="s">
        <v>75</v>
      </c>
      <c r="Z54" s="62" t="s">
        <v>26</v>
      </c>
    </row>
    <row r="55" spans="1:26" ht="27" customHeight="1">
      <c r="A55" s="13">
        <v>51</v>
      </c>
      <c r="B55" s="66">
        <v>139467</v>
      </c>
      <c r="C55" s="1" t="s">
        <v>188</v>
      </c>
      <c r="D55" s="14" t="s">
        <v>189</v>
      </c>
      <c r="E55" s="14" t="s">
        <v>190</v>
      </c>
      <c r="F55" s="43" t="s">
        <v>23</v>
      </c>
      <c r="G55" s="23" t="s">
        <v>4</v>
      </c>
      <c r="H55" s="5">
        <v>0.35416666666666702</v>
      </c>
      <c r="I55" s="5">
        <v>0.43402777777777773</v>
      </c>
      <c r="J55" s="5">
        <v>0.46666666666666662</v>
      </c>
      <c r="K55" s="5">
        <v>0.55555555555555558</v>
      </c>
      <c r="L55" s="5">
        <v>0.66805555555555562</v>
      </c>
      <c r="M55" s="5">
        <v>0.7680555555555556</v>
      </c>
      <c r="N55" s="5">
        <v>0.86111111111111116</v>
      </c>
      <c r="O55" s="5">
        <v>1.0416666666666666E-2</v>
      </c>
      <c r="P55" s="5">
        <v>0.20208333333333331</v>
      </c>
      <c r="Q55" s="5">
        <v>0.32708333333333334</v>
      </c>
      <c r="R55" s="35">
        <f t="shared" si="0"/>
        <v>0.97291666666666632</v>
      </c>
      <c r="S55" s="53"/>
      <c r="T55" s="15" t="s">
        <v>293</v>
      </c>
      <c r="V55"/>
      <c r="W55"/>
      <c r="X55" s="61">
        <v>139467</v>
      </c>
      <c r="Y55" s="62" t="s">
        <v>189</v>
      </c>
      <c r="Z55" s="62" t="s">
        <v>190</v>
      </c>
    </row>
    <row r="56" spans="1:26" ht="27" customHeight="1">
      <c r="A56" s="13">
        <v>52</v>
      </c>
      <c r="B56" s="66">
        <v>139468</v>
      </c>
      <c r="C56" s="1" t="s">
        <v>191</v>
      </c>
      <c r="D56" s="14" t="s">
        <v>192</v>
      </c>
      <c r="E56" s="14" t="s">
        <v>147</v>
      </c>
      <c r="F56" s="43" t="s">
        <v>23</v>
      </c>
      <c r="G56" s="23" t="s">
        <v>2</v>
      </c>
      <c r="H56" s="5">
        <v>0.35416666666666702</v>
      </c>
      <c r="I56" s="5">
        <v>0.4465277777777778</v>
      </c>
      <c r="J56" s="5">
        <v>0.48819444444444443</v>
      </c>
      <c r="K56" s="5">
        <v>0.59652777777777777</v>
      </c>
      <c r="L56" s="5">
        <v>0.72638888888888886</v>
      </c>
      <c r="M56" s="5">
        <v>0.84097222222222223</v>
      </c>
      <c r="N56" s="5">
        <v>0.96180555555555547</v>
      </c>
      <c r="O56" s="5">
        <v>0.15486111111111112</v>
      </c>
      <c r="P56" s="5">
        <v>0.27847222222222223</v>
      </c>
      <c r="Q56" s="5">
        <v>0.41597222222222219</v>
      </c>
      <c r="R56" s="35">
        <f t="shared" si="0"/>
        <v>1.0618055555555552</v>
      </c>
      <c r="S56" s="4" t="s">
        <v>293</v>
      </c>
      <c r="T56" s="15" t="s">
        <v>293</v>
      </c>
      <c r="V56"/>
      <c r="W56"/>
      <c r="X56" s="61">
        <v>139468</v>
      </c>
      <c r="Y56" s="62" t="s">
        <v>192</v>
      </c>
      <c r="Z56" s="62" t="s">
        <v>147</v>
      </c>
    </row>
    <row r="57" spans="1:26" ht="27" customHeight="1">
      <c r="A57" s="13">
        <v>53</v>
      </c>
      <c r="B57" s="66">
        <v>139469</v>
      </c>
      <c r="C57" s="1" t="s">
        <v>193</v>
      </c>
      <c r="D57" s="14" t="s">
        <v>194</v>
      </c>
      <c r="E57" s="14" t="s">
        <v>195</v>
      </c>
      <c r="F57" s="43" t="s">
        <v>20</v>
      </c>
      <c r="G57" s="23" t="s">
        <v>2</v>
      </c>
      <c r="H57" s="5">
        <v>0.35416666666666702</v>
      </c>
      <c r="I57" s="5">
        <v>0.43472222222222223</v>
      </c>
      <c r="J57" s="5">
        <v>0.47500000000000003</v>
      </c>
      <c r="K57" s="5">
        <v>0.5625</v>
      </c>
      <c r="L57" s="5">
        <v>0.68888888888888899</v>
      </c>
      <c r="M57" s="5">
        <v>0.80138888888888893</v>
      </c>
      <c r="N57" s="5">
        <v>0.91041666666666676</v>
      </c>
      <c r="O57" s="5">
        <v>8.1944444444444445E-2</v>
      </c>
      <c r="P57" s="5">
        <v>0.25277777777777777</v>
      </c>
      <c r="Q57" s="5">
        <v>0.38263888888888892</v>
      </c>
      <c r="R57" s="35">
        <f t="shared" si="0"/>
        <v>1.0284722222222218</v>
      </c>
      <c r="S57" s="4" t="s">
        <v>293</v>
      </c>
      <c r="T57" s="52"/>
      <c r="V57"/>
      <c r="W57"/>
      <c r="X57" s="61">
        <v>139469</v>
      </c>
      <c r="Y57" s="62" t="s">
        <v>194</v>
      </c>
      <c r="Z57" s="62" t="s">
        <v>195</v>
      </c>
    </row>
    <row r="58" spans="1:26" ht="27" customHeight="1">
      <c r="A58" s="27">
        <v>54</v>
      </c>
      <c r="B58" s="67"/>
      <c r="C58" s="28" t="s">
        <v>76</v>
      </c>
      <c r="D58" s="29" t="s">
        <v>77</v>
      </c>
      <c r="E58" s="29" t="s">
        <v>78</v>
      </c>
      <c r="F58" s="46" t="s">
        <v>20</v>
      </c>
      <c r="G58" s="30" t="s">
        <v>4</v>
      </c>
      <c r="H58" s="31" t="s">
        <v>285</v>
      </c>
      <c r="I58" s="31"/>
      <c r="J58" s="31"/>
      <c r="K58" s="31"/>
      <c r="L58" s="31"/>
      <c r="M58" s="31"/>
      <c r="N58" s="31"/>
      <c r="O58" s="31"/>
      <c r="P58" s="31"/>
      <c r="Q58" s="31"/>
      <c r="R58" s="36" t="s">
        <v>285</v>
      </c>
      <c r="S58" s="32"/>
      <c r="T58" s="33"/>
      <c r="V58"/>
      <c r="W58"/>
      <c r="X58" s="61"/>
      <c r="Y58" s="62" t="s">
        <v>77</v>
      </c>
      <c r="Z58" s="62" t="s">
        <v>78</v>
      </c>
    </row>
    <row r="59" spans="1:26" ht="27" customHeight="1">
      <c r="A59" s="13">
        <v>55</v>
      </c>
      <c r="B59" s="66">
        <v>139470</v>
      </c>
      <c r="C59" s="1" t="s">
        <v>30</v>
      </c>
      <c r="D59" s="14" t="s">
        <v>31</v>
      </c>
      <c r="E59" s="14" t="s">
        <v>32</v>
      </c>
      <c r="F59" s="43" t="s">
        <v>23</v>
      </c>
      <c r="G59" s="23" t="s">
        <v>2</v>
      </c>
      <c r="H59" s="5">
        <v>0.35416666666666702</v>
      </c>
      <c r="I59" s="5">
        <v>0.43124999999999997</v>
      </c>
      <c r="J59" s="5">
        <v>0.46249999999999997</v>
      </c>
      <c r="K59" s="5">
        <v>0.53333333333333333</v>
      </c>
      <c r="L59" s="5">
        <v>0.64097222222222217</v>
      </c>
      <c r="M59" s="5">
        <v>0.74722222222222223</v>
      </c>
      <c r="N59" s="5">
        <v>0.84305555555555556</v>
      </c>
      <c r="O59" s="5">
        <v>1.6666666666666666E-2</v>
      </c>
      <c r="P59" s="5">
        <v>0.22013888888888888</v>
      </c>
      <c r="Q59" s="5">
        <v>0.35347222222222219</v>
      </c>
      <c r="R59" s="35">
        <f t="shared" si="0"/>
        <v>0.99930555555555522</v>
      </c>
      <c r="S59" s="53"/>
      <c r="T59" s="15" t="s">
        <v>293</v>
      </c>
      <c r="V59" s="38"/>
      <c r="W59" s="39"/>
      <c r="X59" s="61">
        <v>139470</v>
      </c>
      <c r="Y59" s="62" t="s">
        <v>31</v>
      </c>
      <c r="Z59" s="62" t="s">
        <v>32</v>
      </c>
    </row>
    <row r="60" spans="1:26" ht="27" customHeight="1">
      <c r="A60" s="27">
        <v>56</v>
      </c>
      <c r="B60" s="67"/>
      <c r="C60" s="47" t="s">
        <v>196</v>
      </c>
      <c r="D60" s="47" t="s">
        <v>197</v>
      </c>
      <c r="E60" s="47" t="s">
        <v>198</v>
      </c>
      <c r="F60" s="46" t="s">
        <v>21</v>
      </c>
      <c r="G60" s="30" t="s">
        <v>4</v>
      </c>
      <c r="H60" s="31" t="s">
        <v>284</v>
      </c>
      <c r="I60" s="31"/>
      <c r="J60" s="31"/>
      <c r="K60" s="31"/>
      <c r="L60" s="31"/>
      <c r="M60" s="31"/>
      <c r="N60" s="31"/>
      <c r="O60" s="31"/>
      <c r="P60" s="31"/>
      <c r="Q60" s="31"/>
      <c r="R60" s="36" t="s">
        <v>284</v>
      </c>
      <c r="S60" s="32"/>
      <c r="T60" s="33"/>
      <c r="V60" s="38"/>
      <c r="W60" s="39"/>
      <c r="X60" s="61"/>
      <c r="Y60" s="62" t="s">
        <v>197</v>
      </c>
      <c r="Z60" s="62" t="s">
        <v>198</v>
      </c>
    </row>
    <row r="61" spans="1:26" ht="27" customHeight="1">
      <c r="A61" s="13">
        <v>57</v>
      </c>
      <c r="B61" s="66">
        <v>139471</v>
      </c>
      <c r="C61" s="1" t="s">
        <v>199</v>
      </c>
      <c r="D61" s="14" t="s">
        <v>200</v>
      </c>
      <c r="E61" s="14" t="s">
        <v>201</v>
      </c>
      <c r="F61" s="43" t="s">
        <v>23</v>
      </c>
      <c r="G61" s="23" t="s">
        <v>2</v>
      </c>
      <c r="H61" s="5">
        <v>0.35416666666666702</v>
      </c>
      <c r="I61" s="5">
        <v>0.43333333333333335</v>
      </c>
      <c r="J61" s="5">
        <v>0.46875</v>
      </c>
      <c r="K61" s="5">
        <v>0.55833333333333335</v>
      </c>
      <c r="L61" s="5">
        <v>0.69652777777777775</v>
      </c>
      <c r="M61" s="5">
        <v>0.80069444444444438</v>
      </c>
      <c r="N61" s="5">
        <v>0.90763888888888899</v>
      </c>
      <c r="O61" s="5">
        <v>9.6527777777777768E-2</v>
      </c>
      <c r="P61" s="5">
        <v>0.27847222222222223</v>
      </c>
      <c r="Q61" s="5">
        <v>0.41250000000000003</v>
      </c>
      <c r="R61" s="35">
        <f t="shared" si="0"/>
        <v>1.0583333333333331</v>
      </c>
      <c r="S61" s="4" t="s">
        <v>293</v>
      </c>
      <c r="T61" s="15" t="s">
        <v>293</v>
      </c>
      <c r="V61" s="38"/>
      <c r="W61" s="39"/>
      <c r="X61" s="61">
        <v>139471</v>
      </c>
      <c r="Y61" s="62" t="s">
        <v>200</v>
      </c>
      <c r="Z61" s="62" t="s">
        <v>201</v>
      </c>
    </row>
    <row r="62" spans="1:26" ht="27" customHeight="1">
      <c r="A62" s="13">
        <v>58</v>
      </c>
      <c r="B62" s="69"/>
      <c r="C62" s="1" t="s">
        <v>202</v>
      </c>
      <c r="D62" s="14" t="s">
        <v>203</v>
      </c>
      <c r="E62" s="40" t="s">
        <v>288</v>
      </c>
      <c r="F62" s="43" t="s">
        <v>23</v>
      </c>
      <c r="G62" s="23" t="s">
        <v>2</v>
      </c>
      <c r="H62" s="5">
        <v>0.35416666666666702</v>
      </c>
      <c r="I62" s="5">
        <v>0.42499999999999999</v>
      </c>
      <c r="J62" s="5">
        <v>0.46388888888888885</v>
      </c>
      <c r="K62" s="5">
        <v>0.55625000000000002</v>
      </c>
      <c r="L62" s="54" t="s">
        <v>294</v>
      </c>
      <c r="M62" s="54"/>
      <c r="N62" s="54"/>
      <c r="O62" s="54"/>
      <c r="P62" s="54"/>
      <c r="Q62" s="54"/>
      <c r="R62" s="55" t="s">
        <v>294</v>
      </c>
      <c r="S62" s="56"/>
      <c r="T62" s="57"/>
      <c r="U62" s="2" t="s">
        <v>289</v>
      </c>
      <c r="V62" s="38"/>
      <c r="W62" s="39"/>
      <c r="X62" s="61"/>
      <c r="Y62" s="62" t="s">
        <v>203</v>
      </c>
      <c r="Z62" s="62" t="s">
        <v>297</v>
      </c>
    </row>
    <row r="63" spans="1:26" ht="27" customHeight="1">
      <c r="A63" s="27">
        <v>59</v>
      </c>
      <c r="B63" s="67"/>
      <c r="C63" s="28" t="s">
        <v>204</v>
      </c>
      <c r="D63" s="29" t="s">
        <v>205</v>
      </c>
      <c r="E63" s="29" t="s">
        <v>206</v>
      </c>
      <c r="F63" s="46" t="s">
        <v>23</v>
      </c>
      <c r="G63" s="30" t="s">
        <v>4</v>
      </c>
      <c r="H63" s="31" t="s">
        <v>284</v>
      </c>
      <c r="I63" s="31"/>
      <c r="J63" s="31"/>
      <c r="K63" s="31"/>
      <c r="L63" s="31"/>
      <c r="M63" s="31"/>
      <c r="N63" s="31"/>
      <c r="O63" s="31"/>
      <c r="P63" s="31"/>
      <c r="Q63" s="31"/>
      <c r="R63" s="36" t="s">
        <v>284</v>
      </c>
      <c r="S63" s="32"/>
      <c r="T63" s="33"/>
      <c r="V63" s="38"/>
      <c r="W63" s="39"/>
      <c r="X63" s="61"/>
      <c r="Y63" s="62" t="s">
        <v>205</v>
      </c>
      <c r="Z63" s="62" t="s">
        <v>206</v>
      </c>
    </row>
    <row r="64" spans="1:26" ht="27" customHeight="1">
      <c r="A64" s="27">
        <v>60</v>
      </c>
      <c r="B64" s="67"/>
      <c r="C64" s="28" t="s">
        <v>207</v>
      </c>
      <c r="D64" s="29" t="s">
        <v>208</v>
      </c>
      <c r="E64" s="49" t="s">
        <v>259</v>
      </c>
      <c r="F64" s="46" t="s">
        <v>24</v>
      </c>
      <c r="G64" s="30" t="s">
        <v>2</v>
      </c>
      <c r="H64" s="31" t="s">
        <v>285</v>
      </c>
      <c r="I64" s="31"/>
      <c r="J64" s="31"/>
      <c r="K64" s="31"/>
      <c r="L64" s="31"/>
      <c r="M64" s="31"/>
      <c r="N64" s="31"/>
      <c r="O64" s="31"/>
      <c r="P64" s="31"/>
      <c r="Q64" s="31"/>
      <c r="R64" s="36" t="s">
        <v>285</v>
      </c>
      <c r="S64" s="32"/>
      <c r="T64" s="33"/>
      <c r="U64" s="2" t="s">
        <v>272</v>
      </c>
      <c r="V64" s="38"/>
      <c r="W64" s="39"/>
      <c r="X64" s="61"/>
      <c r="Y64" s="62" t="s">
        <v>208</v>
      </c>
      <c r="Z64" s="62" t="s">
        <v>298</v>
      </c>
    </row>
    <row r="65" spans="1:26" ht="27" customHeight="1">
      <c r="A65" s="13">
        <v>61</v>
      </c>
      <c r="B65" s="66">
        <v>139472</v>
      </c>
      <c r="C65" s="44" t="s">
        <v>209</v>
      </c>
      <c r="D65" s="44" t="s">
        <v>210</v>
      </c>
      <c r="E65" s="44" t="s">
        <v>211</v>
      </c>
      <c r="F65" s="43" t="s">
        <v>23</v>
      </c>
      <c r="G65" s="23" t="s">
        <v>2</v>
      </c>
      <c r="H65" s="5">
        <v>0.35416666666666702</v>
      </c>
      <c r="I65" s="5">
        <v>0.44097222222222227</v>
      </c>
      <c r="J65" s="5">
        <v>0.47638888888888892</v>
      </c>
      <c r="K65" s="5">
        <v>0.56111111111111112</v>
      </c>
      <c r="L65" s="5">
        <v>0.68819444444444444</v>
      </c>
      <c r="M65" s="5">
        <v>0.7909722222222223</v>
      </c>
      <c r="N65" s="5">
        <v>0.89583333333333337</v>
      </c>
      <c r="O65" s="5">
        <v>8.2638888888888887E-2</v>
      </c>
      <c r="P65" s="5">
        <v>0.22916666666666666</v>
      </c>
      <c r="Q65" s="5">
        <v>0.375</v>
      </c>
      <c r="R65" s="35">
        <f t="shared" si="0"/>
        <v>1.020833333333333</v>
      </c>
      <c r="S65" s="53"/>
      <c r="T65" s="52"/>
      <c r="V65" s="38"/>
      <c r="W65" s="39"/>
      <c r="X65" s="61">
        <v>139472</v>
      </c>
      <c r="Y65" s="62" t="s">
        <v>210</v>
      </c>
      <c r="Z65" s="62" t="s">
        <v>211</v>
      </c>
    </row>
    <row r="66" spans="1:26" ht="27" customHeight="1">
      <c r="A66" s="13">
        <v>62</v>
      </c>
      <c r="B66" s="66">
        <v>139473</v>
      </c>
      <c r="C66" s="1" t="s">
        <v>212</v>
      </c>
      <c r="D66" s="14" t="s">
        <v>213</v>
      </c>
      <c r="E66" s="14" t="s">
        <v>214</v>
      </c>
      <c r="F66" s="43" t="s">
        <v>23</v>
      </c>
      <c r="G66" s="23" t="s">
        <v>3</v>
      </c>
      <c r="H66" s="5">
        <v>0.35416666666666702</v>
      </c>
      <c r="I66" s="5">
        <v>0.43402777777777773</v>
      </c>
      <c r="J66" s="5">
        <v>0.47500000000000003</v>
      </c>
      <c r="K66" s="5">
        <v>0.56666666666666665</v>
      </c>
      <c r="L66" s="5">
        <v>0.68541666666666667</v>
      </c>
      <c r="M66" s="5">
        <v>0.7909722222222223</v>
      </c>
      <c r="N66" s="5">
        <v>0.9145833333333333</v>
      </c>
      <c r="O66" s="5">
        <v>0.13472222222222222</v>
      </c>
      <c r="P66" s="5">
        <v>0.29305555555555557</v>
      </c>
      <c r="Q66" s="5">
        <v>0.44513888888888892</v>
      </c>
      <c r="R66" s="35">
        <f t="shared" si="0"/>
        <v>1.0909722222222218</v>
      </c>
      <c r="S66" s="53"/>
      <c r="T66" s="52"/>
      <c r="V66" s="38"/>
      <c r="W66" s="39"/>
      <c r="X66" s="61">
        <v>139473</v>
      </c>
      <c r="Y66" s="62" t="s">
        <v>213</v>
      </c>
      <c r="Z66" s="62" t="s">
        <v>214</v>
      </c>
    </row>
    <row r="67" spans="1:26" ht="27" customHeight="1">
      <c r="A67" s="13">
        <v>63</v>
      </c>
      <c r="B67" s="66">
        <v>139474</v>
      </c>
      <c r="C67" s="1" t="s">
        <v>7</v>
      </c>
      <c r="D67" s="14" t="s">
        <v>8</v>
      </c>
      <c r="E67" s="14" t="s">
        <v>5</v>
      </c>
      <c r="F67" s="43" t="s">
        <v>20</v>
      </c>
      <c r="G67" s="23" t="s">
        <v>4</v>
      </c>
      <c r="H67" s="5">
        <v>0.35416666666666702</v>
      </c>
      <c r="I67" s="5">
        <v>0.43263888888888885</v>
      </c>
      <c r="J67" s="5">
        <v>0.47569444444444442</v>
      </c>
      <c r="K67" s="5">
        <v>0.56944444444444442</v>
      </c>
      <c r="L67" s="5">
        <v>0.69444444444444453</v>
      </c>
      <c r="M67" s="5">
        <v>0.79513888888888884</v>
      </c>
      <c r="N67" s="5">
        <v>0.91527777777777775</v>
      </c>
      <c r="O67" s="5">
        <v>8.2638888888888887E-2</v>
      </c>
      <c r="P67" s="5">
        <v>0.22777777777777777</v>
      </c>
      <c r="Q67" s="5">
        <v>0.375</v>
      </c>
      <c r="R67" s="35">
        <f t="shared" si="0"/>
        <v>1.020833333333333</v>
      </c>
      <c r="S67" s="53"/>
      <c r="T67" s="52"/>
      <c r="V67" s="38"/>
      <c r="W67" s="39"/>
      <c r="X67" s="61">
        <v>139474</v>
      </c>
      <c r="Y67" s="62" t="s">
        <v>8</v>
      </c>
      <c r="Z67" s="62" t="s">
        <v>5</v>
      </c>
    </row>
    <row r="68" spans="1:26" ht="27" customHeight="1">
      <c r="A68" s="27">
        <v>64</v>
      </c>
      <c r="B68" s="67"/>
      <c r="C68" s="28" t="s">
        <v>215</v>
      </c>
      <c r="D68" s="29" t="s">
        <v>216</v>
      </c>
      <c r="E68" s="29" t="s">
        <v>217</v>
      </c>
      <c r="F68" s="46" t="s">
        <v>20</v>
      </c>
      <c r="G68" s="30" t="s">
        <v>2</v>
      </c>
      <c r="H68" s="31" t="s">
        <v>284</v>
      </c>
      <c r="I68" s="31"/>
      <c r="J68" s="31"/>
      <c r="K68" s="31"/>
      <c r="L68" s="31"/>
      <c r="M68" s="31"/>
      <c r="N68" s="31"/>
      <c r="O68" s="31"/>
      <c r="P68" s="31"/>
      <c r="Q68" s="31"/>
      <c r="R68" s="36" t="s">
        <v>284</v>
      </c>
      <c r="S68" s="32"/>
      <c r="T68" s="33"/>
      <c r="V68" s="38"/>
      <c r="W68" s="39"/>
      <c r="X68" s="61"/>
      <c r="Y68" s="62" t="s">
        <v>216</v>
      </c>
      <c r="Z68" s="62" t="s">
        <v>217</v>
      </c>
    </row>
    <row r="69" spans="1:26" ht="27" customHeight="1">
      <c r="A69" s="13">
        <v>65</v>
      </c>
      <c r="B69" s="66">
        <v>139475</v>
      </c>
      <c r="C69" s="1" t="s">
        <v>40</v>
      </c>
      <c r="D69" s="14" t="s">
        <v>41</v>
      </c>
      <c r="E69" s="14" t="s">
        <v>42</v>
      </c>
      <c r="F69" s="43" t="s">
        <v>20</v>
      </c>
      <c r="G69" s="23" t="s">
        <v>2</v>
      </c>
      <c r="H69" s="5">
        <v>0.35416666666666702</v>
      </c>
      <c r="I69" s="5">
        <v>0.4381944444444445</v>
      </c>
      <c r="J69" s="5">
        <v>0.48194444444444445</v>
      </c>
      <c r="K69" s="5">
        <v>0.58333333333333337</v>
      </c>
      <c r="L69" s="5">
        <v>0.73888888888888893</v>
      </c>
      <c r="M69" s="5">
        <v>0.83819444444444446</v>
      </c>
      <c r="N69" s="5">
        <v>0.93680555555555556</v>
      </c>
      <c r="O69" s="5">
        <v>0.14722222222222223</v>
      </c>
      <c r="P69" s="5">
        <v>0.30763888888888891</v>
      </c>
      <c r="Q69" s="5">
        <v>0.44513888888888892</v>
      </c>
      <c r="R69" s="35">
        <f t="shared" si="0"/>
        <v>1.0909722222222218</v>
      </c>
      <c r="S69" s="4" t="s">
        <v>296</v>
      </c>
      <c r="T69" s="15" t="s">
        <v>296</v>
      </c>
      <c r="V69" s="38"/>
      <c r="W69" s="39"/>
      <c r="X69" s="61">
        <v>139475</v>
      </c>
      <c r="Y69" s="62" t="s">
        <v>41</v>
      </c>
      <c r="Z69" s="62" t="s">
        <v>42</v>
      </c>
    </row>
    <row r="70" spans="1:26" ht="27" customHeight="1">
      <c r="A70" s="13">
        <v>66</v>
      </c>
      <c r="B70" s="66">
        <v>139476</v>
      </c>
      <c r="C70" s="1" t="s">
        <v>218</v>
      </c>
      <c r="D70" s="14" t="s">
        <v>219</v>
      </c>
      <c r="E70" s="14" t="s">
        <v>220</v>
      </c>
      <c r="F70" s="43" t="s">
        <v>21</v>
      </c>
      <c r="G70" s="23" t="s">
        <v>3</v>
      </c>
      <c r="H70" s="5">
        <v>0.35416666666666702</v>
      </c>
      <c r="I70" s="5">
        <v>0.43263888888888885</v>
      </c>
      <c r="J70" s="5">
        <v>0.46388888888888885</v>
      </c>
      <c r="K70" s="5">
        <v>0.55208333333333337</v>
      </c>
      <c r="L70" s="5">
        <v>0.66805555555555562</v>
      </c>
      <c r="M70" s="5">
        <v>0.77083333333333337</v>
      </c>
      <c r="N70" s="5">
        <v>0.86388888888888893</v>
      </c>
      <c r="O70" s="5">
        <v>4.3055555555555562E-2</v>
      </c>
      <c r="P70" s="5">
        <v>0.19166666666666665</v>
      </c>
      <c r="Q70" s="5">
        <v>0.32708333333333334</v>
      </c>
      <c r="R70" s="35">
        <f t="shared" ref="R70:R89" si="1">(Q70-H70)+1</f>
        <v>0.97291666666666632</v>
      </c>
      <c r="S70" s="53"/>
      <c r="T70" s="52"/>
      <c r="V70" s="38"/>
      <c r="W70" s="39"/>
      <c r="X70" s="61">
        <v>139476</v>
      </c>
      <c r="Y70" s="62" t="s">
        <v>219</v>
      </c>
      <c r="Z70" s="62" t="s">
        <v>220</v>
      </c>
    </row>
    <row r="71" spans="1:26" ht="27" customHeight="1">
      <c r="A71" s="27">
        <v>67</v>
      </c>
      <c r="B71" s="67"/>
      <c r="C71" s="28" t="s">
        <v>221</v>
      </c>
      <c r="D71" s="29" t="s">
        <v>222</v>
      </c>
      <c r="E71" s="29" t="s">
        <v>147</v>
      </c>
      <c r="F71" s="46" t="s">
        <v>24</v>
      </c>
      <c r="G71" s="30" t="s">
        <v>2</v>
      </c>
      <c r="H71" s="31" t="s">
        <v>284</v>
      </c>
      <c r="I71" s="31"/>
      <c r="J71" s="31"/>
      <c r="K71" s="31"/>
      <c r="L71" s="31"/>
      <c r="M71" s="31"/>
      <c r="N71" s="31"/>
      <c r="O71" s="31"/>
      <c r="P71" s="31"/>
      <c r="Q71" s="31"/>
      <c r="R71" s="36" t="s">
        <v>284</v>
      </c>
      <c r="S71" s="32"/>
      <c r="T71" s="33"/>
      <c r="V71" s="38"/>
      <c r="W71" s="39"/>
      <c r="X71" s="61"/>
      <c r="Y71" s="62" t="s">
        <v>222</v>
      </c>
      <c r="Z71" s="62" t="s">
        <v>147</v>
      </c>
    </row>
    <row r="72" spans="1:26" ht="27" customHeight="1">
      <c r="A72" s="13">
        <v>68</v>
      </c>
      <c r="B72" s="66">
        <v>139477</v>
      </c>
      <c r="C72" s="1" t="s">
        <v>223</v>
      </c>
      <c r="D72" s="14" t="s">
        <v>224</v>
      </c>
      <c r="E72" s="14" t="s">
        <v>225</v>
      </c>
      <c r="F72" s="43" t="s">
        <v>22</v>
      </c>
      <c r="G72" s="23" t="s">
        <v>2</v>
      </c>
      <c r="H72" s="5">
        <v>0.35416666666666702</v>
      </c>
      <c r="I72" s="5">
        <v>0.42777777777777781</v>
      </c>
      <c r="J72" s="5">
        <v>0.46527777777777773</v>
      </c>
      <c r="K72" s="5">
        <v>0.53749999999999998</v>
      </c>
      <c r="L72" s="5">
        <v>0.67499999999999993</v>
      </c>
      <c r="M72" s="5">
        <v>0.7715277777777777</v>
      </c>
      <c r="N72" s="5">
        <v>0.86736111111111114</v>
      </c>
      <c r="O72" s="5">
        <v>1.7361111111111112E-2</v>
      </c>
      <c r="P72" s="5">
        <v>0.16527777777777777</v>
      </c>
      <c r="Q72" s="5">
        <v>0.3</v>
      </c>
      <c r="R72" s="35">
        <f t="shared" si="1"/>
        <v>0.94583333333333297</v>
      </c>
      <c r="S72" s="4" t="s">
        <v>293</v>
      </c>
      <c r="T72" s="52"/>
      <c r="V72" s="38"/>
      <c r="W72" s="39"/>
      <c r="X72" s="61">
        <v>139477</v>
      </c>
      <c r="Y72" s="62" t="s">
        <v>224</v>
      </c>
      <c r="Z72" s="62" t="s">
        <v>225</v>
      </c>
    </row>
    <row r="73" spans="1:26" ht="27" customHeight="1">
      <c r="A73" s="13">
        <v>69</v>
      </c>
      <c r="B73" s="66">
        <v>139478</v>
      </c>
      <c r="C73" s="1" t="s">
        <v>226</v>
      </c>
      <c r="D73" s="14" t="s">
        <v>227</v>
      </c>
      <c r="E73" s="14" t="s">
        <v>228</v>
      </c>
      <c r="F73" s="43" t="s">
        <v>23</v>
      </c>
      <c r="G73" s="23" t="s">
        <v>2</v>
      </c>
      <c r="H73" s="5">
        <v>0.35416666666666702</v>
      </c>
      <c r="I73" s="5">
        <v>0.4465277777777778</v>
      </c>
      <c r="J73" s="5">
        <v>0.48402777777777778</v>
      </c>
      <c r="K73" s="5">
        <v>0.57500000000000007</v>
      </c>
      <c r="L73" s="5">
        <v>0.70208333333333339</v>
      </c>
      <c r="M73" s="5">
        <v>0.7993055555555556</v>
      </c>
      <c r="N73" s="5">
        <v>0.89374999999999993</v>
      </c>
      <c r="O73" s="5">
        <v>3.9583333333333331E-2</v>
      </c>
      <c r="P73" s="5">
        <v>0.19027777777777777</v>
      </c>
      <c r="Q73" s="5">
        <v>0.34861111111111115</v>
      </c>
      <c r="R73" s="35">
        <f t="shared" si="1"/>
        <v>0.99444444444444413</v>
      </c>
      <c r="S73" s="4" t="s">
        <v>293</v>
      </c>
      <c r="T73" s="15" t="s">
        <v>293</v>
      </c>
      <c r="V73" s="38"/>
      <c r="W73" s="39"/>
      <c r="X73" s="61">
        <v>139478</v>
      </c>
      <c r="Y73" s="62" t="s">
        <v>227</v>
      </c>
      <c r="Z73" s="62" t="s">
        <v>228</v>
      </c>
    </row>
    <row r="74" spans="1:26" ht="27" customHeight="1">
      <c r="A74" s="13">
        <v>70</v>
      </c>
      <c r="B74" s="66">
        <v>139479</v>
      </c>
      <c r="C74" s="1" t="s">
        <v>79</v>
      </c>
      <c r="D74" s="14" t="s">
        <v>80</v>
      </c>
      <c r="E74" s="14" t="s">
        <v>73</v>
      </c>
      <c r="F74" s="43" t="s">
        <v>63</v>
      </c>
      <c r="G74" s="23" t="s">
        <v>3</v>
      </c>
      <c r="H74" s="5">
        <v>0.35416666666666702</v>
      </c>
      <c r="I74" s="5">
        <v>0.43333333333333335</v>
      </c>
      <c r="J74" s="5">
        <v>0.47083333333333338</v>
      </c>
      <c r="K74" s="5">
        <v>0.5541666666666667</v>
      </c>
      <c r="L74" s="5">
        <v>0.67083333333333339</v>
      </c>
      <c r="M74" s="5">
        <v>0.76388888888888884</v>
      </c>
      <c r="N74" s="5">
        <v>0.89722222222222225</v>
      </c>
      <c r="O74" s="5">
        <v>4.0972222222222222E-2</v>
      </c>
      <c r="P74" s="5">
        <v>0.17569444444444446</v>
      </c>
      <c r="Q74" s="5">
        <v>0.28611111111111115</v>
      </c>
      <c r="R74" s="35">
        <f t="shared" si="1"/>
        <v>0.93194444444444413</v>
      </c>
      <c r="S74" s="53"/>
      <c r="T74" s="52"/>
      <c r="V74" s="38"/>
      <c r="W74" s="39"/>
      <c r="X74" s="61">
        <v>139479</v>
      </c>
      <c r="Y74" s="62" t="s">
        <v>80</v>
      </c>
      <c r="Z74" s="62" t="s">
        <v>73</v>
      </c>
    </row>
    <row r="75" spans="1:26" ht="27" customHeight="1">
      <c r="A75" s="13">
        <v>71</v>
      </c>
      <c r="B75" s="66">
        <v>139480</v>
      </c>
      <c r="C75" s="1" t="s">
        <v>229</v>
      </c>
      <c r="D75" s="14" t="s">
        <v>230</v>
      </c>
      <c r="E75" s="14" t="s">
        <v>231</v>
      </c>
      <c r="F75" s="43" t="s">
        <v>23</v>
      </c>
      <c r="G75" s="23" t="s">
        <v>3</v>
      </c>
      <c r="H75" s="5">
        <v>0.35416666666666702</v>
      </c>
      <c r="I75" s="5">
        <v>0.43958333333333338</v>
      </c>
      <c r="J75" s="5">
        <v>0.47638888888888892</v>
      </c>
      <c r="K75" s="5">
        <v>0.5625</v>
      </c>
      <c r="L75" s="5">
        <v>0.67361111111111116</v>
      </c>
      <c r="M75" s="5">
        <v>0.77430555555555547</v>
      </c>
      <c r="N75" s="5">
        <v>0.86597222222222225</v>
      </c>
      <c r="O75" s="5">
        <v>7.6388888888888886E-3</v>
      </c>
      <c r="P75" s="5">
        <v>0.13194444444444445</v>
      </c>
      <c r="Q75" s="5">
        <v>0.24652777777777779</v>
      </c>
      <c r="R75" s="35">
        <f t="shared" si="1"/>
        <v>0.89236111111111072</v>
      </c>
      <c r="S75" s="4" t="s">
        <v>293</v>
      </c>
      <c r="T75" s="52"/>
      <c r="V75" s="38"/>
      <c r="W75" s="39"/>
      <c r="X75" s="61">
        <v>139480</v>
      </c>
      <c r="Y75" s="62" t="s">
        <v>230</v>
      </c>
      <c r="Z75" s="62" t="s">
        <v>231</v>
      </c>
    </row>
    <row r="76" spans="1:26" ht="27" customHeight="1">
      <c r="A76" s="13">
        <v>72</v>
      </c>
      <c r="B76" s="66">
        <v>139481</v>
      </c>
      <c r="C76" s="1" t="s">
        <v>232</v>
      </c>
      <c r="D76" s="14" t="s">
        <v>230</v>
      </c>
      <c r="E76" s="14" t="s">
        <v>6</v>
      </c>
      <c r="F76" s="43" t="s">
        <v>23</v>
      </c>
      <c r="G76" s="23" t="s">
        <v>4</v>
      </c>
      <c r="H76" s="5">
        <v>0.35416666666666702</v>
      </c>
      <c r="I76" s="5">
        <v>0.43472222222222223</v>
      </c>
      <c r="J76" s="5">
        <v>0.47986111111111113</v>
      </c>
      <c r="K76" s="5">
        <v>0.58680555555555558</v>
      </c>
      <c r="L76" s="5">
        <v>0.69930555555555562</v>
      </c>
      <c r="M76" s="5">
        <v>0.8208333333333333</v>
      </c>
      <c r="N76" s="5">
        <v>0.92083333333333339</v>
      </c>
      <c r="O76" s="5">
        <v>0.1173611111111111</v>
      </c>
      <c r="P76" s="5">
        <v>0.25833333333333336</v>
      </c>
      <c r="Q76" s="5">
        <v>0.4069444444444445</v>
      </c>
      <c r="R76" s="35">
        <f t="shared" si="1"/>
        <v>1.0527777777777776</v>
      </c>
      <c r="S76" s="53"/>
      <c r="T76" s="15" t="s">
        <v>293</v>
      </c>
      <c r="V76" s="38"/>
      <c r="W76" s="39"/>
      <c r="X76" s="61">
        <v>139481</v>
      </c>
      <c r="Y76" s="62" t="s">
        <v>230</v>
      </c>
      <c r="Z76" s="62" t="s">
        <v>6</v>
      </c>
    </row>
    <row r="77" spans="1:26" ht="27" customHeight="1">
      <c r="A77" s="27">
        <v>73</v>
      </c>
      <c r="B77" s="67"/>
      <c r="C77" s="28" t="s">
        <v>233</v>
      </c>
      <c r="D77" s="29" t="s">
        <v>234</v>
      </c>
      <c r="E77" s="29" t="s">
        <v>235</v>
      </c>
      <c r="F77" s="46" t="s">
        <v>21</v>
      </c>
      <c r="G77" s="30" t="s">
        <v>2</v>
      </c>
      <c r="H77" s="31" t="s">
        <v>287</v>
      </c>
      <c r="I77" s="31"/>
      <c r="J77" s="31"/>
      <c r="K77" s="31"/>
      <c r="L77" s="31"/>
      <c r="M77" s="31"/>
      <c r="N77" s="31"/>
      <c r="O77" s="31"/>
      <c r="P77" s="31"/>
      <c r="Q77" s="31"/>
      <c r="R77" s="36" t="s">
        <v>287</v>
      </c>
      <c r="S77" s="32"/>
      <c r="T77" s="33"/>
      <c r="V77" s="38"/>
      <c r="W77" s="39"/>
      <c r="X77" s="61"/>
      <c r="Y77" s="62" t="s">
        <v>234</v>
      </c>
      <c r="Z77" s="62" t="s">
        <v>235</v>
      </c>
    </row>
    <row r="78" spans="1:26" ht="27" customHeight="1">
      <c r="A78" s="13">
        <v>74</v>
      </c>
      <c r="B78" s="66">
        <v>139482</v>
      </c>
      <c r="C78" s="1" t="s">
        <v>81</v>
      </c>
      <c r="D78" s="14" t="s">
        <v>82</v>
      </c>
      <c r="E78" s="14" t="s">
        <v>83</v>
      </c>
      <c r="F78" s="43" t="s">
        <v>20</v>
      </c>
      <c r="G78" s="23" t="s">
        <v>2</v>
      </c>
      <c r="H78" s="5">
        <v>0.35416666666666702</v>
      </c>
      <c r="I78" s="5">
        <v>0.44375000000000003</v>
      </c>
      <c r="J78" s="5">
        <v>0.48888888888888887</v>
      </c>
      <c r="K78" s="5">
        <v>0.59027777777777779</v>
      </c>
      <c r="L78" s="5">
        <v>0.71250000000000002</v>
      </c>
      <c r="M78" s="5">
        <v>0.82013888888888886</v>
      </c>
      <c r="N78" s="5">
        <v>0.93680555555555556</v>
      </c>
      <c r="O78" s="5">
        <v>7.8472222222222221E-2</v>
      </c>
      <c r="P78" s="5">
        <v>0.22569444444444445</v>
      </c>
      <c r="Q78" s="5">
        <v>0.35347222222222219</v>
      </c>
      <c r="R78" s="35">
        <f t="shared" si="1"/>
        <v>0.99930555555555522</v>
      </c>
      <c r="S78" s="4" t="s">
        <v>293</v>
      </c>
      <c r="T78" s="52"/>
      <c r="V78" s="38"/>
      <c r="W78" s="39"/>
      <c r="X78" s="61">
        <v>139482</v>
      </c>
      <c r="Y78" s="62" t="s">
        <v>82</v>
      </c>
      <c r="Z78" s="62" t="s">
        <v>83</v>
      </c>
    </row>
    <row r="79" spans="1:26" ht="27" customHeight="1">
      <c r="A79" s="13">
        <v>75</v>
      </c>
      <c r="B79" s="66">
        <v>139483</v>
      </c>
      <c r="C79" s="44" t="s">
        <v>236</v>
      </c>
      <c r="D79" s="44" t="s">
        <v>237</v>
      </c>
      <c r="E79" s="44" t="s">
        <v>238</v>
      </c>
      <c r="F79" s="43" t="s">
        <v>22</v>
      </c>
      <c r="G79" s="23" t="s">
        <v>2</v>
      </c>
      <c r="H79" s="5">
        <v>0.35416666666666702</v>
      </c>
      <c r="I79" s="5">
        <v>0.42986111111111108</v>
      </c>
      <c r="J79" s="5">
        <v>0.46527777777777773</v>
      </c>
      <c r="K79" s="5">
        <v>0.53749999999999998</v>
      </c>
      <c r="L79" s="5">
        <v>0.67499999999999993</v>
      </c>
      <c r="M79" s="5">
        <v>0.77222222222222225</v>
      </c>
      <c r="N79" s="5">
        <v>0.86736111111111114</v>
      </c>
      <c r="O79" s="5">
        <v>1.7361111111111112E-2</v>
      </c>
      <c r="P79" s="5">
        <v>0.16805555555555554</v>
      </c>
      <c r="Q79" s="5">
        <v>0.3</v>
      </c>
      <c r="R79" s="35">
        <f t="shared" si="1"/>
        <v>0.94583333333333297</v>
      </c>
      <c r="S79" s="4" t="s">
        <v>293</v>
      </c>
      <c r="T79" s="52"/>
      <c r="V79" s="38"/>
      <c r="W79" s="39"/>
      <c r="X79" s="61">
        <v>139483</v>
      </c>
      <c r="Y79" s="62" t="s">
        <v>237</v>
      </c>
      <c r="Z79" s="62" t="s">
        <v>238</v>
      </c>
    </row>
    <row r="80" spans="1:26" ht="27" customHeight="1">
      <c r="A80" s="27">
        <v>76</v>
      </c>
      <c r="B80" s="67"/>
      <c r="C80" s="28" t="s">
        <v>239</v>
      </c>
      <c r="D80" s="29" t="s">
        <v>240</v>
      </c>
      <c r="E80" s="29" t="s">
        <v>241</v>
      </c>
      <c r="F80" s="46" t="s">
        <v>21</v>
      </c>
      <c r="G80" s="30" t="s">
        <v>3</v>
      </c>
      <c r="H80" s="31" t="s">
        <v>44</v>
      </c>
      <c r="I80" s="31"/>
      <c r="J80" s="31"/>
      <c r="K80" s="31"/>
      <c r="L80" s="31"/>
      <c r="M80" s="31"/>
      <c r="N80" s="31"/>
      <c r="O80" s="31"/>
      <c r="P80" s="31"/>
      <c r="Q80" s="31"/>
      <c r="R80" s="36" t="s">
        <v>44</v>
      </c>
      <c r="S80" s="32"/>
      <c r="T80" s="33"/>
      <c r="V80" s="38"/>
      <c r="W80" s="39"/>
      <c r="X80" s="61"/>
      <c r="Y80" s="62" t="s">
        <v>240</v>
      </c>
      <c r="Z80" s="62" t="s">
        <v>241</v>
      </c>
    </row>
    <row r="81" spans="1:26" ht="27" customHeight="1">
      <c r="A81" s="27">
        <v>77</v>
      </c>
      <c r="B81" s="67"/>
      <c r="C81" s="28" t="s">
        <v>242</v>
      </c>
      <c r="D81" s="29" t="s">
        <v>243</v>
      </c>
      <c r="E81" s="29" t="s">
        <v>90</v>
      </c>
      <c r="F81" s="46" t="s">
        <v>20</v>
      </c>
      <c r="G81" s="30" t="s">
        <v>2</v>
      </c>
      <c r="H81" s="31" t="s">
        <v>283</v>
      </c>
      <c r="I81" s="31"/>
      <c r="J81" s="31"/>
      <c r="K81" s="31"/>
      <c r="L81" s="31"/>
      <c r="M81" s="31"/>
      <c r="N81" s="31"/>
      <c r="O81" s="31"/>
      <c r="P81" s="31"/>
      <c r="Q81" s="31"/>
      <c r="R81" s="36" t="s">
        <v>282</v>
      </c>
      <c r="S81" s="32"/>
      <c r="T81" s="33"/>
      <c r="V81" s="38"/>
      <c r="W81" s="39"/>
      <c r="X81" s="61"/>
      <c r="Y81" s="62" t="s">
        <v>243</v>
      </c>
      <c r="Z81" s="62" t="s">
        <v>90</v>
      </c>
    </row>
    <row r="82" spans="1:26" ht="27" customHeight="1">
      <c r="A82" s="27">
        <v>78</v>
      </c>
      <c r="B82" s="67"/>
      <c r="C82" s="47" t="s">
        <v>244</v>
      </c>
      <c r="D82" s="47" t="s">
        <v>245</v>
      </c>
      <c r="E82" s="47" t="s">
        <v>246</v>
      </c>
      <c r="F82" s="46" t="s">
        <v>21</v>
      </c>
      <c r="G82" s="30" t="s">
        <v>3</v>
      </c>
      <c r="H82" s="31" t="s">
        <v>44</v>
      </c>
      <c r="I82" s="31"/>
      <c r="J82" s="31"/>
      <c r="K82" s="31"/>
      <c r="L82" s="31"/>
      <c r="M82" s="31"/>
      <c r="N82" s="31"/>
      <c r="O82" s="31"/>
      <c r="P82" s="31"/>
      <c r="Q82" s="31"/>
      <c r="R82" s="36" t="s">
        <v>44</v>
      </c>
      <c r="S82" s="32"/>
      <c r="T82" s="33"/>
      <c r="V82" s="38"/>
      <c r="W82" s="39"/>
      <c r="X82" s="61"/>
      <c r="Y82" s="62" t="s">
        <v>245</v>
      </c>
      <c r="Z82" s="62" t="s">
        <v>246</v>
      </c>
    </row>
    <row r="83" spans="1:26" ht="27" customHeight="1">
      <c r="A83" s="13">
        <v>79</v>
      </c>
      <c r="B83" s="66">
        <v>139484</v>
      </c>
      <c r="C83" s="1" t="s">
        <v>247</v>
      </c>
      <c r="D83" s="14" t="s">
        <v>248</v>
      </c>
      <c r="E83" s="14" t="s">
        <v>249</v>
      </c>
      <c r="F83" s="43" t="s">
        <v>24</v>
      </c>
      <c r="G83" s="23" t="s">
        <v>3</v>
      </c>
      <c r="H83" s="5">
        <v>0.35416666666666702</v>
      </c>
      <c r="I83" s="5">
        <v>0.4381944444444445</v>
      </c>
      <c r="J83" s="5">
        <v>0.47222222222222227</v>
      </c>
      <c r="K83" s="5">
        <v>0.5625</v>
      </c>
      <c r="L83" s="5">
        <v>0.69027777777777777</v>
      </c>
      <c r="M83" s="5">
        <v>0.79027777777777775</v>
      </c>
      <c r="N83" s="5">
        <v>0.88680555555555562</v>
      </c>
      <c r="O83" s="5">
        <v>3.7499999999999999E-2</v>
      </c>
      <c r="P83" s="5">
        <v>0.17847222222222223</v>
      </c>
      <c r="Q83" s="5">
        <v>0.35347222222222219</v>
      </c>
      <c r="R83" s="35">
        <f t="shared" si="1"/>
        <v>0.99930555555555522</v>
      </c>
      <c r="S83" s="4" t="s">
        <v>293</v>
      </c>
      <c r="T83" s="52"/>
      <c r="V83" s="38"/>
      <c r="W83" s="39"/>
      <c r="X83" s="61">
        <v>139484</v>
      </c>
      <c r="Y83" s="62" t="s">
        <v>248</v>
      </c>
      <c r="Z83" s="62" t="s">
        <v>249</v>
      </c>
    </row>
    <row r="84" spans="1:26" ht="27" customHeight="1">
      <c r="A84" s="13">
        <v>80</v>
      </c>
      <c r="B84" s="66">
        <v>139485</v>
      </c>
      <c r="C84" s="1" t="s">
        <v>250</v>
      </c>
      <c r="D84" s="14" t="s">
        <v>248</v>
      </c>
      <c r="E84" s="14" t="s">
        <v>251</v>
      </c>
      <c r="F84" s="43" t="s">
        <v>23</v>
      </c>
      <c r="G84" s="23" t="s">
        <v>2</v>
      </c>
      <c r="H84" s="5">
        <v>0.35416666666666702</v>
      </c>
      <c r="I84" s="5">
        <v>0.41944444444444445</v>
      </c>
      <c r="J84" s="5">
        <v>0.44513888888888892</v>
      </c>
      <c r="K84" s="5">
        <v>0.51388888888888895</v>
      </c>
      <c r="L84" s="5">
        <v>0.60347222222222219</v>
      </c>
      <c r="M84" s="5">
        <v>0.67569444444444438</v>
      </c>
      <c r="N84" s="5">
        <v>0.74236111111111114</v>
      </c>
      <c r="O84" s="5">
        <v>0.84930555555555554</v>
      </c>
      <c r="P84" s="5">
        <v>0.96319444444444446</v>
      </c>
      <c r="Q84" s="5">
        <v>8.1944444444444445E-2</v>
      </c>
      <c r="R84" s="35">
        <f t="shared" si="1"/>
        <v>0.72777777777777741</v>
      </c>
      <c r="S84" s="53"/>
      <c r="T84" s="52"/>
      <c r="V84" s="38"/>
      <c r="W84" s="39"/>
      <c r="X84" s="61">
        <v>139485</v>
      </c>
      <c r="Y84" s="62" t="s">
        <v>248</v>
      </c>
      <c r="Z84" s="62" t="s">
        <v>251</v>
      </c>
    </row>
    <row r="85" spans="1:26" ht="27" customHeight="1">
      <c r="A85" s="27">
        <v>81</v>
      </c>
      <c r="B85" s="67"/>
      <c r="C85" s="28" t="s">
        <v>252</v>
      </c>
      <c r="D85" s="29" t="s">
        <v>248</v>
      </c>
      <c r="E85" s="29" t="s">
        <v>253</v>
      </c>
      <c r="F85" s="46" t="s">
        <v>254</v>
      </c>
      <c r="G85" s="30" t="s">
        <v>4</v>
      </c>
      <c r="H85" s="31" t="s">
        <v>285</v>
      </c>
      <c r="I85" s="31"/>
      <c r="J85" s="31"/>
      <c r="K85" s="31"/>
      <c r="L85" s="31"/>
      <c r="M85" s="31"/>
      <c r="N85" s="31"/>
      <c r="O85" s="31"/>
      <c r="P85" s="31"/>
      <c r="Q85" s="31"/>
      <c r="R85" s="36" t="s">
        <v>285</v>
      </c>
      <c r="S85" s="32"/>
      <c r="T85" s="33"/>
      <c r="V85" s="38"/>
      <c r="W85" s="39"/>
      <c r="X85" s="61"/>
      <c r="Y85" s="62" t="s">
        <v>248</v>
      </c>
      <c r="Z85" s="62" t="s">
        <v>253</v>
      </c>
    </row>
    <row r="86" spans="1:26" ht="27" customHeight="1">
      <c r="A86" s="27">
        <v>82</v>
      </c>
      <c r="B86" s="67"/>
      <c r="C86" s="28" t="s">
        <v>84</v>
      </c>
      <c r="D86" s="29" t="s">
        <v>85</v>
      </c>
      <c r="E86" s="29" t="s">
        <v>86</v>
      </c>
      <c r="F86" s="46" t="s">
        <v>22</v>
      </c>
      <c r="G86" s="30" t="s">
        <v>2</v>
      </c>
      <c r="H86" s="31" t="s">
        <v>284</v>
      </c>
      <c r="I86" s="31"/>
      <c r="J86" s="31"/>
      <c r="K86" s="31"/>
      <c r="L86" s="31"/>
      <c r="M86" s="31"/>
      <c r="N86" s="31"/>
      <c r="O86" s="31"/>
      <c r="P86" s="31"/>
      <c r="Q86" s="31"/>
      <c r="R86" s="36" t="s">
        <v>284</v>
      </c>
      <c r="S86" s="32"/>
      <c r="T86" s="33"/>
      <c r="V86" s="38"/>
      <c r="W86" s="39"/>
      <c r="X86" s="61"/>
      <c r="Y86" s="62" t="s">
        <v>85</v>
      </c>
      <c r="Z86" s="62" t="s">
        <v>86</v>
      </c>
    </row>
    <row r="87" spans="1:26" ht="27" customHeight="1">
      <c r="A87" s="13">
        <v>83</v>
      </c>
      <c r="B87" s="69"/>
      <c r="C87" s="1" t="s">
        <v>27</v>
      </c>
      <c r="D87" s="14" t="s">
        <v>28</v>
      </c>
      <c r="E87" s="14" t="s">
        <v>29</v>
      </c>
      <c r="F87" s="43" t="s">
        <v>20</v>
      </c>
      <c r="G87" s="23" t="s">
        <v>3</v>
      </c>
      <c r="H87" s="5">
        <v>0.35416666666666702</v>
      </c>
      <c r="I87" s="5">
        <v>0.4375</v>
      </c>
      <c r="J87" s="5">
        <v>0.50763888888888886</v>
      </c>
      <c r="K87" s="5">
        <v>0.625</v>
      </c>
      <c r="L87" s="5">
        <v>0.75277777777777777</v>
      </c>
      <c r="M87" s="5">
        <v>0.88888888888888884</v>
      </c>
      <c r="N87" s="5">
        <v>1.3194444444444444E-2</v>
      </c>
      <c r="O87" s="5">
        <v>0.22569444444444445</v>
      </c>
      <c r="P87" s="54" t="s">
        <v>294</v>
      </c>
      <c r="Q87" s="54"/>
      <c r="R87" s="55" t="s">
        <v>294</v>
      </c>
      <c r="S87" s="56"/>
      <c r="T87" s="57"/>
      <c r="U87" s="58" t="s">
        <v>295</v>
      </c>
      <c r="V87" s="38"/>
      <c r="W87" s="39"/>
      <c r="X87" s="61"/>
      <c r="Y87" s="62" t="s">
        <v>28</v>
      </c>
      <c r="Z87" s="62" t="s">
        <v>29</v>
      </c>
    </row>
    <row r="88" spans="1:26" ht="27" customHeight="1">
      <c r="A88" s="13">
        <v>84</v>
      </c>
      <c r="B88" s="66">
        <v>139486</v>
      </c>
      <c r="C88" s="1" t="s">
        <v>256</v>
      </c>
      <c r="D88" s="14" t="s">
        <v>258</v>
      </c>
      <c r="E88" s="14" t="s">
        <v>257</v>
      </c>
      <c r="F88" s="43" t="s">
        <v>20</v>
      </c>
      <c r="G88" s="23" t="s">
        <v>3</v>
      </c>
      <c r="H88" s="5">
        <v>0.35416666666666702</v>
      </c>
      <c r="I88" s="5">
        <v>0.44305555555555554</v>
      </c>
      <c r="J88" s="5">
        <v>0.48541666666666666</v>
      </c>
      <c r="K88" s="5">
        <v>0.58402777777777781</v>
      </c>
      <c r="L88" s="5">
        <v>0.72361111111111109</v>
      </c>
      <c r="M88" s="5">
        <v>0.82361111111111107</v>
      </c>
      <c r="N88" s="5">
        <v>0.92499999999999993</v>
      </c>
      <c r="O88" s="5">
        <v>0.14027777777777778</v>
      </c>
      <c r="P88" s="5">
        <v>0.27708333333333335</v>
      </c>
      <c r="Q88" s="5">
        <v>0.41250000000000003</v>
      </c>
      <c r="R88" s="35">
        <f t="shared" si="1"/>
        <v>1.0583333333333331</v>
      </c>
      <c r="S88" s="4" t="s">
        <v>292</v>
      </c>
      <c r="T88" s="15" t="s">
        <v>292</v>
      </c>
      <c r="U88" s="2" t="s">
        <v>292</v>
      </c>
      <c r="V88" s="38"/>
      <c r="W88" s="39"/>
      <c r="X88" s="61">
        <v>139486</v>
      </c>
      <c r="Y88" s="62" t="s">
        <v>299</v>
      </c>
      <c r="Z88" s="62" t="s">
        <v>300</v>
      </c>
    </row>
    <row r="89" spans="1:26" ht="27" customHeight="1" thickBot="1">
      <c r="A89" s="13">
        <v>85</v>
      </c>
      <c r="B89" s="70">
        <v>139487</v>
      </c>
      <c r="C89" s="1" t="s">
        <v>274</v>
      </c>
      <c r="D89" s="14" t="s">
        <v>275</v>
      </c>
      <c r="E89" s="14" t="s">
        <v>276</v>
      </c>
      <c r="F89" s="43" t="s">
        <v>277</v>
      </c>
      <c r="G89" s="23" t="s">
        <v>3</v>
      </c>
      <c r="H89" s="5">
        <v>0.35416666666666702</v>
      </c>
      <c r="I89" s="5">
        <v>0.44930555555555557</v>
      </c>
      <c r="J89" s="5">
        <v>0.4993055555555555</v>
      </c>
      <c r="K89" s="5">
        <v>0.62083333333333335</v>
      </c>
      <c r="L89" s="5">
        <v>0.76388888888888884</v>
      </c>
      <c r="M89" s="5">
        <v>0.89444444444444438</v>
      </c>
      <c r="N89" s="5">
        <v>9.0277777777777787E-3</v>
      </c>
      <c r="O89" s="5">
        <v>0.19999999999999998</v>
      </c>
      <c r="P89" s="5">
        <v>0.31875000000000003</v>
      </c>
      <c r="Q89" s="5">
        <v>0.44166666666666665</v>
      </c>
      <c r="R89" s="35">
        <f t="shared" si="1"/>
        <v>1.0874999999999997</v>
      </c>
      <c r="S89" s="4" t="s">
        <v>292</v>
      </c>
      <c r="T89" s="52"/>
      <c r="V89" s="38"/>
      <c r="W89" s="39"/>
      <c r="X89" s="63">
        <v>139487</v>
      </c>
      <c r="Y89" s="64" t="s">
        <v>123</v>
      </c>
      <c r="Z89" s="64" t="s">
        <v>301</v>
      </c>
    </row>
    <row r="90" spans="1:26" ht="54.75" customHeight="1">
      <c r="A90" s="8" t="s">
        <v>0</v>
      </c>
      <c r="B90" s="37" t="s">
        <v>87</v>
      </c>
      <c r="C90" s="3"/>
      <c r="D90" s="6" t="s">
        <v>12</v>
      </c>
      <c r="E90" s="7"/>
      <c r="F90" s="21" t="s">
        <v>19</v>
      </c>
      <c r="G90" s="26" t="s">
        <v>1</v>
      </c>
      <c r="H90" s="9" t="s">
        <v>271</v>
      </c>
      <c r="I90" s="9" t="s">
        <v>262</v>
      </c>
      <c r="J90" s="9" t="s">
        <v>263</v>
      </c>
      <c r="K90" s="9" t="s">
        <v>264</v>
      </c>
      <c r="L90" s="9" t="s">
        <v>265</v>
      </c>
      <c r="M90" s="9" t="s">
        <v>266</v>
      </c>
      <c r="N90" s="9" t="s">
        <v>267</v>
      </c>
      <c r="O90" s="9" t="s">
        <v>268</v>
      </c>
      <c r="P90" s="9" t="s">
        <v>269</v>
      </c>
      <c r="Q90" s="9" t="s">
        <v>270</v>
      </c>
      <c r="R90" s="10" t="s">
        <v>9</v>
      </c>
      <c r="S90" s="11" t="s">
        <v>10</v>
      </c>
      <c r="T90" s="12" t="s">
        <v>11</v>
      </c>
      <c r="X90" s="39"/>
    </row>
    <row r="91" spans="1:26" ht="21.6" customHeight="1">
      <c r="B91"/>
      <c r="C91" s="17"/>
      <c r="X91" s="39"/>
    </row>
    <row r="92" spans="1:26">
      <c r="B92"/>
      <c r="C92" s="16" t="s">
        <v>14</v>
      </c>
      <c r="D92" s="16">
        <f>COUNTA(D3:D89)-2</f>
        <v>85</v>
      </c>
      <c r="E92" s="16" t="s">
        <v>44</v>
      </c>
      <c r="F92" s="16">
        <f>COUNTIF(H3:H89,"DNS")</f>
        <v>25</v>
      </c>
      <c r="G92" s="25" t="s">
        <v>15</v>
      </c>
      <c r="H92" s="16">
        <f>COUNT(H3:H89)</f>
        <v>60</v>
      </c>
      <c r="I92" s="16" t="s">
        <v>13</v>
      </c>
      <c r="J92" s="16">
        <f>COUNTIF(I3:Q89,"DNF")</f>
        <v>2</v>
      </c>
      <c r="K92" s="16" t="s">
        <v>16</v>
      </c>
      <c r="L92" s="16">
        <f>COUNT(R3:R89)</f>
        <v>58</v>
      </c>
      <c r="M92" s="20" t="s">
        <v>17</v>
      </c>
      <c r="N92" s="16">
        <f>COUNTIF(Q3:R89,"認定外完走")</f>
        <v>0</v>
      </c>
      <c r="Q92" s="16" t="s">
        <v>18</v>
      </c>
      <c r="R92" s="16">
        <f>COUNTIF(S3:S89,"x")</f>
        <v>31</v>
      </c>
      <c r="S92" s="16" t="s">
        <v>36</v>
      </c>
      <c r="T92" s="16">
        <f>COUNTIF(T3:U89,"x")</f>
        <v>22</v>
      </c>
    </row>
    <row r="93" spans="1:26">
      <c r="B93"/>
      <c r="M93" s="16" t="s">
        <v>279</v>
      </c>
      <c r="N93" s="16" t="s">
        <v>280</v>
      </c>
    </row>
    <row r="94" spans="1:26">
      <c r="B94"/>
      <c r="M94" s="16">
        <f>L92-N94</f>
        <v>0</v>
      </c>
      <c r="N94" s="16">
        <f>COUNT(Q3:Q89)</f>
        <v>58</v>
      </c>
    </row>
    <row r="95" spans="1:26">
      <c r="B95"/>
      <c r="H95" s="19"/>
    </row>
    <row r="96" spans="1:26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</sheetData>
  <phoneticPr fontId="2"/>
  <pageMargins left="0.31496062992125984" right="0" top="0.86614173228346458" bottom="0" header="0.31496062992125984" footer="0.31496062992125984"/>
  <pageSetup paperSize="9" scale="48" orientation="portrait" r:id="rId1"/>
  <rowBreaks count="1" manualBreakCount="1">
    <brk id="4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HP用</vt:lpstr>
      <vt:lpstr>Sheet1</vt:lpstr>
      <vt:lpstr>HP用!Print_Area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桑田芳昭</dc:creator>
  <cp:lastModifiedBy>桑田　芳昭</cp:lastModifiedBy>
  <cp:lastPrinted>2018-05-18T21:43:39Z</cp:lastPrinted>
  <dcterms:created xsi:type="dcterms:W3CDTF">2016-04-07T16:00:52Z</dcterms:created>
  <dcterms:modified xsi:type="dcterms:W3CDTF">2018-05-29T03:51:33Z</dcterms:modified>
</cp:coreProperties>
</file>