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T_HDD\BRM\2018_602\"/>
    </mc:Choice>
  </mc:AlternateContent>
  <xr:revisionPtr revIDLastSave="0" documentId="8_{51C953FF-3539-45C4-8435-073A570AF37D}" xr6:coauthVersionLast="33" xr6:coauthVersionMax="33" xr10:uidLastSave="{00000000-0000-0000-0000-000000000000}"/>
  <bookViews>
    <workbookView xWindow="0" yWindow="0" windowWidth="18984" windowHeight="7656" xr2:uid="{00000000-000D-0000-FFFF-FFFF00000000}"/>
  </bookViews>
  <sheets>
    <sheet name="HP用ｱﾝｹｰﾄ" sheetId="3" r:id="rId1"/>
    <sheet name="Sheet1" sheetId="2" r:id="rId2"/>
  </sheets>
  <definedNames>
    <definedName name="_xlnm._FilterDatabase" localSheetId="0" hidden="1">HP用ｱﾝｹｰﾄ!$A$2:$AF$165</definedName>
    <definedName name="_xlnm.Print_Area" localSheetId="0">HP用ｱﾝｹｰﾄ!$A$1:$AF$169</definedName>
  </definedNames>
  <calcPr calcId="162913"/>
</workbook>
</file>

<file path=xl/calcChain.xml><?xml version="1.0" encoding="utf-8"?>
<calcChain xmlns="http://schemas.openxmlformats.org/spreadsheetml/2006/main">
  <c r="Q167" i="3" l="1"/>
  <c r="S167" i="3"/>
  <c r="AC170" i="3"/>
  <c r="AC169" i="3" l="1"/>
  <c r="W169" i="3" l="1"/>
  <c r="AD161" i="3"/>
  <c r="AF167" i="3"/>
  <c r="AD167" i="3"/>
  <c r="P87" i="3" l="1"/>
  <c r="P144" i="3" l="1"/>
  <c r="L166" i="3" l="1"/>
  <c r="K166" i="3" l="1"/>
  <c r="I166" i="3"/>
  <c r="H166" i="3"/>
  <c r="K168" i="3" l="1"/>
  <c r="P141" i="3"/>
  <c r="AD141" i="3"/>
  <c r="P142" i="3"/>
  <c r="P143" i="3"/>
  <c r="P145" i="3"/>
  <c r="AD145" i="3"/>
  <c r="P146" i="3"/>
  <c r="AD146" i="3"/>
  <c r="P147" i="3"/>
  <c r="P148" i="3"/>
  <c r="AD148" i="3"/>
  <c r="P149" i="3"/>
  <c r="AD149" i="3"/>
  <c r="P150" i="3"/>
  <c r="AD150" i="3"/>
  <c r="P151" i="3"/>
  <c r="AD151" i="3"/>
  <c r="P152" i="3"/>
  <c r="AD152" i="3"/>
  <c r="P153" i="3"/>
  <c r="AD153" i="3"/>
  <c r="P154" i="3"/>
  <c r="AD154" i="3"/>
  <c r="P155" i="3"/>
  <c r="AD155" i="3"/>
  <c r="P156" i="3"/>
  <c r="P157" i="3"/>
  <c r="AD157" i="3"/>
  <c r="P158" i="3"/>
  <c r="AD158" i="3"/>
  <c r="P159" i="3"/>
  <c r="AD159" i="3"/>
  <c r="P160" i="3"/>
  <c r="P161" i="3"/>
  <c r="P162" i="3"/>
  <c r="AD162" i="3"/>
  <c r="P136" i="3"/>
  <c r="P137" i="3"/>
  <c r="AD137" i="3"/>
  <c r="P138" i="3"/>
  <c r="P98" i="3"/>
  <c r="AD98" i="3"/>
  <c r="P99" i="3"/>
  <c r="AD99" i="3"/>
  <c r="P100" i="3"/>
  <c r="AD100" i="3"/>
  <c r="P101" i="3"/>
  <c r="AD101" i="3"/>
  <c r="P102" i="3"/>
  <c r="P103" i="3"/>
  <c r="AD103" i="3"/>
  <c r="P104" i="3"/>
  <c r="AD104" i="3"/>
  <c r="P105" i="3"/>
  <c r="AD105" i="3"/>
  <c r="P106" i="3"/>
  <c r="AD106" i="3"/>
  <c r="P107" i="3"/>
  <c r="AD107" i="3"/>
  <c r="P108" i="3"/>
  <c r="AD108" i="3"/>
  <c r="P109" i="3"/>
  <c r="AD109" i="3"/>
  <c r="P110" i="3"/>
  <c r="P111" i="3"/>
  <c r="P112" i="3"/>
  <c r="P113" i="3"/>
  <c r="AD113" i="3"/>
  <c r="P114" i="3"/>
  <c r="AD114" i="3"/>
  <c r="P115" i="3"/>
  <c r="AD115" i="3"/>
  <c r="P116" i="3"/>
  <c r="P117" i="3"/>
  <c r="AD117" i="3"/>
  <c r="P118" i="3"/>
  <c r="AD118" i="3"/>
  <c r="P119" i="3"/>
  <c r="P120" i="3"/>
  <c r="AD120" i="3"/>
  <c r="P121" i="3"/>
  <c r="P122" i="3"/>
  <c r="AD122" i="3"/>
  <c r="P123" i="3"/>
  <c r="AD123" i="3"/>
  <c r="P124" i="3"/>
  <c r="AD124" i="3"/>
  <c r="P125" i="3"/>
  <c r="AD125" i="3"/>
  <c r="P126" i="3"/>
  <c r="P127" i="3"/>
  <c r="AD127" i="3"/>
  <c r="P128" i="3"/>
  <c r="AD128" i="3"/>
  <c r="P129" i="3"/>
  <c r="AD129" i="3"/>
  <c r="P130" i="3"/>
  <c r="P13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AD53" i="3"/>
  <c r="AD54" i="3"/>
  <c r="AD56" i="3"/>
  <c r="AD57" i="3"/>
  <c r="AD58" i="3"/>
  <c r="AD61" i="3"/>
  <c r="AD62" i="3"/>
  <c r="AD64" i="3"/>
  <c r="AD65" i="3"/>
  <c r="AD66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2" i="3"/>
  <c r="AD85" i="3"/>
  <c r="AD48" i="3"/>
  <c r="AD49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AD8" i="3"/>
  <c r="AD9" i="3"/>
  <c r="AD10" i="3"/>
  <c r="AD12" i="3"/>
  <c r="AD14" i="3"/>
  <c r="AD15" i="3"/>
  <c r="AD16" i="3"/>
  <c r="AD19" i="3"/>
  <c r="AD20" i="3"/>
  <c r="AD22" i="3"/>
  <c r="AD23" i="3"/>
  <c r="AD24" i="3"/>
  <c r="AD25" i="3"/>
  <c r="AD28" i="3"/>
  <c r="AD32" i="3"/>
  <c r="AD35" i="3"/>
  <c r="AD36" i="3"/>
  <c r="AD37" i="3"/>
  <c r="AD38" i="3"/>
  <c r="AD39" i="3"/>
  <c r="AD40" i="3"/>
  <c r="AD41" i="3"/>
  <c r="AD4" i="3"/>
  <c r="D167" i="3"/>
  <c r="AD92" i="3" l="1"/>
  <c r="AD96" i="3"/>
  <c r="F167" i="3" l="1"/>
  <c r="M166" i="3" l="1"/>
  <c r="N166" i="3"/>
  <c r="O166" i="3"/>
  <c r="J166" i="3"/>
  <c r="I168" i="3" l="1"/>
  <c r="P139" i="3" l="1"/>
  <c r="P140" i="3"/>
  <c r="P93" i="3"/>
  <c r="P94" i="3"/>
  <c r="P95" i="3"/>
  <c r="P96" i="3"/>
  <c r="P97" i="3"/>
  <c r="P92" i="3"/>
  <c r="P5" i="3"/>
  <c r="P4" i="3"/>
  <c r="P48" i="3"/>
  <c r="P49" i="3"/>
  <c r="P50" i="3"/>
  <c r="P51" i="3"/>
  <c r="AD140" i="3"/>
  <c r="AD139" i="3"/>
  <c r="AD97" i="3"/>
  <c r="AD95" i="3"/>
  <c r="AD50" i="3"/>
  <c r="U167" i="3" l="1"/>
  <c r="P168" i="3"/>
  <c r="W16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桑田芳昭</author>
    <author>桑田　芳昭</author>
  </authors>
  <commentList>
    <comment ref="L19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補欠6(男性10)繰り上げ</t>
        </r>
      </text>
    </comment>
    <comment ref="L21" authorId="0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男性3:キャンセル</t>
        </r>
      </text>
    </comment>
    <comment ref="L32" authorId="0" shapeId="0" xr:uid="{00000000-0006-0000-0000-000003000000}">
      <text>
        <r>
          <rPr>
            <b/>
            <sz val="11"/>
            <color indexed="81"/>
            <rFont val="MS P ゴシック"/>
            <family val="3"/>
            <charset val="128"/>
          </rPr>
          <t>男性2</t>
        </r>
      </text>
    </comment>
    <comment ref="L49" authorId="0" shapeId="0" xr:uid="{00000000-0006-0000-0000-000004000000}">
      <text>
        <r>
          <rPr>
            <b/>
            <sz val="11"/>
            <color indexed="81"/>
            <rFont val="MS P ゴシック"/>
            <family val="3"/>
            <charset val="128"/>
          </rPr>
          <t>補欠7(男性11)繰り上げ</t>
        </r>
      </text>
    </comment>
    <comment ref="O53" authorId="1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補欠1(男性5)繰り上げ</t>
        </r>
      </text>
    </comment>
    <comment ref="L66" authorId="0" shapeId="0" xr:uid="{00000000-0006-0000-0000-000006000000}">
      <text>
        <r>
          <rPr>
            <b/>
            <sz val="11"/>
            <color indexed="81"/>
            <rFont val="MS P ゴシック"/>
            <family val="3"/>
            <charset val="128"/>
          </rPr>
          <t>男性1</t>
        </r>
      </text>
    </comment>
    <comment ref="L75" authorId="1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女性4</t>
        </r>
      </text>
    </comment>
    <comment ref="L76" authorId="0" shapeId="0" xr:uid="{00000000-0006-0000-0000-000008000000}">
      <text>
        <r>
          <rPr>
            <b/>
            <sz val="11"/>
            <color indexed="81"/>
            <rFont val="MS P ゴシック"/>
            <family val="3"/>
            <charset val="128"/>
          </rPr>
          <t>男性4(繰り上げ)</t>
        </r>
      </text>
    </comment>
    <comment ref="L80" authorId="0" shapeId="0" xr:uid="{00000000-0006-0000-0000-000009000000}">
      <text>
        <r>
          <rPr>
            <b/>
            <sz val="11"/>
            <color indexed="81"/>
            <rFont val="MS P ゴシック"/>
            <family val="3"/>
            <charset val="128"/>
          </rPr>
          <t>補欠4(男性8)繰り上げ</t>
        </r>
      </text>
    </comment>
    <comment ref="L86" authorId="0" shapeId="0" xr:uid="{00000000-0006-0000-0000-00000A000000}">
      <text>
        <r>
          <rPr>
            <b/>
            <sz val="11"/>
            <color indexed="81"/>
            <rFont val="MS P ゴシック"/>
            <family val="3"/>
            <charset val="128"/>
          </rPr>
          <t>補欠5(男性9)繰り上げ</t>
        </r>
      </text>
    </comment>
    <comment ref="L105" authorId="0" shapeId="0" xr:uid="{00000000-0006-0000-0000-00000B000000}">
      <text>
        <r>
          <rPr>
            <b/>
            <sz val="11"/>
            <color indexed="81"/>
            <rFont val="MS P ゴシック"/>
            <family val="3"/>
            <charset val="128"/>
          </rPr>
          <t>女性1</t>
        </r>
      </text>
    </comment>
    <comment ref="L114" authorId="1" shapeId="0" xr:uid="{00000000-0006-0000-0000-00000C000000}">
      <text>
        <r>
          <rPr>
            <b/>
            <sz val="11"/>
            <color indexed="81"/>
            <rFont val="ＭＳ Ｐゴシック"/>
            <family val="3"/>
            <charset val="128"/>
          </rPr>
          <t>女性2</t>
        </r>
      </text>
    </comment>
    <comment ref="L123" authorId="1" shapeId="0" xr:uid="{00000000-0006-0000-0000-00000D000000}">
      <text>
        <r>
          <rPr>
            <b/>
            <sz val="11"/>
            <color indexed="81"/>
            <rFont val="ＭＳ Ｐゴシック"/>
            <family val="3"/>
            <charset val="128"/>
          </rPr>
          <t>補欠3(男性7)繰り上げ</t>
        </r>
      </text>
    </comment>
    <comment ref="L129" authorId="1" shapeId="0" xr:uid="{00000000-0006-0000-0000-00000E000000}">
      <text>
        <r>
          <rPr>
            <b/>
            <sz val="11"/>
            <color indexed="81"/>
            <rFont val="ＭＳ Ｐゴシック"/>
            <family val="3"/>
            <charset val="128"/>
          </rPr>
          <t>男性3(繰り上げ)</t>
        </r>
      </text>
    </comment>
    <comment ref="L139" authorId="0" shapeId="0" xr:uid="{00000000-0006-0000-0000-00000F000000}">
      <text>
        <r>
          <rPr>
            <b/>
            <sz val="11"/>
            <color indexed="81"/>
            <rFont val="MS P ゴシック"/>
            <family val="3"/>
            <charset val="128"/>
          </rPr>
          <t>女性5</t>
        </r>
      </text>
    </comment>
    <comment ref="L145" authorId="1" shapeId="0" xr:uid="{00000000-0006-0000-0000-000010000000}">
      <text>
        <r>
          <rPr>
            <b/>
            <sz val="11"/>
            <color indexed="81"/>
            <rFont val="ＭＳ Ｐゴシック"/>
            <family val="3"/>
            <charset val="128"/>
          </rPr>
          <t>女性3</t>
        </r>
      </text>
    </comment>
    <comment ref="L147" authorId="1" shapeId="0" xr:uid="{00000000-0006-0000-0000-000011000000}">
      <text>
        <r>
          <rPr>
            <b/>
            <sz val="11"/>
            <color indexed="81"/>
            <rFont val="ＭＳ Ｐゴシック"/>
            <family val="3"/>
            <charset val="128"/>
          </rPr>
          <t>女性6</t>
        </r>
      </text>
    </comment>
    <comment ref="L148" authorId="1" shapeId="0" xr:uid="{00000000-0006-0000-0000-000012000000}">
      <text>
        <r>
          <rPr>
            <b/>
            <sz val="11"/>
            <color indexed="81"/>
            <rFont val="ＭＳ Ｐゴシック"/>
            <family val="3"/>
            <charset val="128"/>
          </rPr>
          <t>補欠2(男性6)繰り上げ</t>
        </r>
      </text>
    </comment>
    <comment ref="L161" authorId="1" shapeId="0" xr:uid="{00000000-0006-0000-0000-000013000000}">
      <text>
        <r>
          <rPr>
            <b/>
            <sz val="11"/>
            <color indexed="81"/>
            <rFont val="ＭＳ Ｐゴシック"/>
            <family val="3"/>
            <charset val="128"/>
          </rPr>
          <t>補欠8(男性12)繰り上げ</t>
        </r>
      </text>
    </comment>
  </commentList>
</comments>
</file>

<file path=xl/sharedStrings.xml><?xml version="1.0" encoding="utf-8"?>
<sst xmlns="http://schemas.openxmlformats.org/spreadsheetml/2006/main" count="1697" uniqueCount="567">
  <si>
    <t>No.</t>
    <phoneticPr fontId="2"/>
  </si>
  <si>
    <t>所属クラブ</t>
  </si>
  <si>
    <t>無所属</t>
  </si>
  <si>
    <t>オダックス近畿</t>
  </si>
  <si>
    <t>Audax Japan</t>
  </si>
  <si>
    <t>Yoshito</t>
  </si>
  <si>
    <t>Shigeki</t>
  </si>
  <si>
    <t>Yusuke</t>
  </si>
  <si>
    <t>廣田　茂樹</t>
  </si>
  <si>
    <t>HIROTA</t>
  </si>
  <si>
    <t>total</t>
  </si>
  <si>
    <t>medal</t>
  </si>
  <si>
    <t>pins</t>
  </si>
  <si>
    <t>name</t>
    <phoneticPr fontId="2"/>
  </si>
  <si>
    <t>DNF</t>
    <phoneticPr fontId="2"/>
  </si>
  <si>
    <t>ｴﾝﾄﾘｰ</t>
    <phoneticPr fontId="2"/>
  </si>
  <si>
    <t>出走</t>
    <rPh sb="0" eb="2">
      <t>シュッソウ</t>
    </rPh>
    <phoneticPr fontId="2"/>
  </si>
  <si>
    <t>完走</t>
    <rPh sb="0" eb="2">
      <t>カンソウ</t>
    </rPh>
    <phoneticPr fontId="2"/>
  </si>
  <si>
    <t>認定外完走</t>
    <rPh sb="0" eb="2">
      <t>ニンテイ</t>
    </rPh>
    <rPh sb="2" eb="3">
      <t>ガイ</t>
    </rPh>
    <rPh sb="3" eb="5">
      <t>カンソウ</t>
    </rPh>
    <phoneticPr fontId="2"/>
  </si>
  <si>
    <t>メダル</t>
    <phoneticPr fontId="2"/>
  </si>
  <si>
    <t>都道府県</t>
    <rPh sb="0" eb="4">
      <t>トドウフケン</t>
    </rPh>
    <phoneticPr fontId="2"/>
  </si>
  <si>
    <t>和歌山県</t>
  </si>
  <si>
    <t>兵庫県</t>
  </si>
  <si>
    <t>奈良県</t>
  </si>
  <si>
    <t>大阪府</t>
  </si>
  <si>
    <t>京都府</t>
  </si>
  <si>
    <t>愛知県</t>
  </si>
  <si>
    <t>KIMURA</t>
  </si>
  <si>
    <t>和気　泰行</t>
  </si>
  <si>
    <t>WAKE</t>
  </si>
  <si>
    <t>Yasuyuki</t>
  </si>
  <si>
    <t>長町　和哉</t>
  </si>
  <si>
    <t>NAGAMACHI</t>
  </si>
  <si>
    <t>Kazuya</t>
  </si>
  <si>
    <t>左近　健久</t>
  </si>
  <si>
    <t>SAKON</t>
  </si>
  <si>
    <t>Takehisa</t>
  </si>
  <si>
    <t>ピンズ</t>
    <phoneticPr fontId="2"/>
  </si>
  <si>
    <t>DNS</t>
    <phoneticPr fontId="2"/>
  </si>
  <si>
    <t>池田　光晴</t>
  </si>
  <si>
    <t>IKEDA</t>
  </si>
  <si>
    <t>Mitsuharu</t>
  </si>
  <si>
    <t>Tomohiro</t>
  </si>
  <si>
    <t>OKUDA</t>
  </si>
  <si>
    <t>小澤　隆</t>
  </si>
  <si>
    <t>OZAWA</t>
  </si>
  <si>
    <t>Takashi</t>
  </si>
  <si>
    <t>織田　修</t>
  </si>
  <si>
    <t>ORITA</t>
  </si>
  <si>
    <t>Osamu</t>
  </si>
  <si>
    <t>木ノ元　友貴</t>
  </si>
  <si>
    <t>KINOMOTO</t>
  </si>
  <si>
    <t>Tomoki</t>
  </si>
  <si>
    <t>木村　友亮</t>
  </si>
  <si>
    <t>滋賀県</t>
  </si>
  <si>
    <t>高橋　一樹</t>
  </si>
  <si>
    <t>TAKAHASHI</t>
  </si>
  <si>
    <t>Kazuki</t>
  </si>
  <si>
    <t>TANAKA</t>
  </si>
  <si>
    <t>西村　圭二郎</t>
  </si>
  <si>
    <t>NISHIMURA</t>
  </si>
  <si>
    <t>Keijiro</t>
  </si>
  <si>
    <t>Manabu</t>
  </si>
  <si>
    <t>Yoshiko</t>
  </si>
  <si>
    <t>神奈川県</t>
  </si>
  <si>
    <t>宮田　勝嗣</t>
  </si>
  <si>
    <t>MIYATA</t>
  </si>
  <si>
    <t>Katsuji</t>
  </si>
  <si>
    <t>湯川　信忠</t>
  </si>
  <si>
    <t>YUKAWA</t>
  </si>
  <si>
    <t>Nobutada</t>
  </si>
  <si>
    <t>米澤　正弘</t>
  </si>
  <si>
    <t>YONEZAWA</t>
  </si>
  <si>
    <t>Masahiro</t>
  </si>
  <si>
    <t>Tatsuya</t>
  </si>
  <si>
    <t>Takahiro</t>
  </si>
  <si>
    <t>大西　基夫</t>
  </si>
  <si>
    <t>OKADA</t>
  </si>
  <si>
    <t>奥田　弘和</t>
  </si>
  <si>
    <t>Hirokazu</t>
  </si>
  <si>
    <t>長村　徹</t>
  </si>
  <si>
    <t>OSAMURA</t>
  </si>
  <si>
    <t>Tohru</t>
  </si>
  <si>
    <t>蔭山　辰也</t>
  </si>
  <si>
    <t>KAGEYAMA</t>
  </si>
  <si>
    <t>KATAYAMA</t>
  </si>
  <si>
    <t>千葉県</t>
  </si>
  <si>
    <t>岸田　淳</t>
  </si>
  <si>
    <t>KISHIDA</t>
  </si>
  <si>
    <t>Atsushi</t>
  </si>
  <si>
    <t>北川　貞大</t>
  </si>
  <si>
    <t>KITAGAWA</t>
  </si>
  <si>
    <t>Sadahiro</t>
  </si>
  <si>
    <t>北橋　篤</t>
  </si>
  <si>
    <t>KITAHASHI</t>
  </si>
  <si>
    <t>櫛谷　人志</t>
  </si>
  <si>
    <t>KUSHITANI</t>
  </si>
  <si>
    <t>Hitoshi</t>
  </si>
  <si>
    <t>KUBO</t>
  </si>
  <si>
    <t>広島県</t>
  </si>
  <si>
    <t>ランドヌ東京</t>
  </si>
  <si>
    <t>Makoto</t>
  </si>
  <si>
    <t>斉藤　忠義</t>
  </si>
  <si>
    <t>SAITO</t>
  </si>
  <si>
    <t>Tadayosi</t>
  </si>
  <si>
    <t>SAKAGUCHI</t>
  </si>
  <si>
    <t>澤井　一幸</t>
  </si>
  <si>
    <t>SAWAI</t>
  </si>
  <si>
    <t>Kazuyuki</t>
  </si>
  <si>
    <t>Takayuki</t>
  </si>
  <si>
    <t>Junji</t>
  </si>
  <si>
    <t>SUZUKI</t>
  </si>
  <si>
    <t>愛媛県</t>
  </si>
  <si>
    <t>多喜田　吉人</t>
  </si>
  <si>
    <t>TAKITA</t>
  </si>
  <si>
    <t>徳島県</t>
  </si>
  <si>
    <t>Takayoshi</t>
  </si>
  <si>
    <t>Yuki</t>
  </si>
  <si>
    <t>筒井　俊光</t>
  </si>
  <si>
    <t>TSUTSUI</t>
  </si>
  <si>
    <t>Toshimitsu</t>
  </si>
  <si>
    <t>HASHIMOTO</t>
  </si>
  <si>
    <t>原　基裕</t>
  </si>
  <si>
    <t>HARA</t>
  </si>
  <si>
    <t>Motohiro</t>
  </si>
  <si>
    <t>鳥取県</t>
  </si>
  <si>
    <t>平井　次郎</t>
  </si>
  <si>
    <t>HIRAI</t>
  </si>
  <si>
    <t>Jiro</t>
  </si>
  <si>
    <t>Hisato</t>
  </si>
  <si>
    <t>藤岡　英二</t>
  </si>
  <si>
    <t>FUJIOKA</t>
  </si>
  <si>
    <t>Eiji</t>
  </si>
  <si>
    <t>香川県</t>
  </si>
  <si>
    <t>AR四国</t>
  </si>
  <si>
    <t>藤木　佑基</t>
  </si>
  <si>
    <t>FUJIKI</t>
  </si>
  <si>
    <t>古久保　進</t>
  </si>
  <si>
    <t>FURUKUBO</t>
  </si>
  <si>
    <t>Susumu</t>
  </si>
  <si>
    <t>前田　孝久</t>
  </si>
  <si>
    <t>MAEDA</t>
  </si>
  <si>
    <t>Takahisa</t>
  </si>
  <si>
    <t>MATSUO</t>
  </si>
  <si>
    <t>松尾　茂男</t>
  </si>
  <si>
    <t>Shigeo</t>
  </si>
  <si>
    <t>南　裕輔</t>
  </si>
  <si>
    <t>MINAMI</t>
  </si>
  <si>
    <t>峯近　兼臣</t>
  </si>
  <si>
    <t>MINECHIKA</t>
  </si>
  <si>
    <t>Kazutomi</t>
  </si>
  <si>
    <t>森口　高史</t>
  </si>
  <si>
    <t>MORIGUCHI</t>
  </si>
  <si>
    <t>東京都</t>
  </si>
  <si>
    <t>和田　耕太</t>
  </si>
  <si>
    <t>WADA</t>
  </si>
  <si>
    <t>Kota</t>
  </si>
  <si>
    <t>渡辺　英明</t>
  </si>
  <si>
    <t>WATANABE</t>
  </si>
  <si>
    <t>Hideaki</t>
  </si>
  <si>
    <t>竹森　光伸</t>
  </si>
  <si>
    <t>TAKEMORI</t>
  </si>
  <si>
    <t>Mitunobu</t>
  </si>
  <si>
    <t>半田　有佳子</t>
  </si>
  <si>
    <t>HANDA</t>
  </si>
  <si>
    <t>Yukako</t>
  </si>
  <si>
    <t>Satoshi</t>
  </si>
  <si>
    <t>YAMAMOTO</t>
  </si>
  <si>
    <t>園田　聖</t>
  </si>
  <si>
    <t>SONODA</t>
  </si>
  <si>
    <t>Hijiri</t>
  </si>
  <si>
    <t>Kazuhiro</t>
  </si>
  <si>
    <t>丁子　英樹</t>
  </si>
  <si>
    <t>CHOJI</t>
  </si>
  <si>
    <t>Hideki</t>
  </si>
  <si>
    <t>乾　智裕</t>
  </si>
  <si>
    <t>INUI</t>
  </si>
  <si>
    <t>OKAMOTO</t>
  </si>
  <si>
    <t>NAKAO</t>
  </si>
  <si>
    <t>AR中部</t>
  </si>
  <si>
    <t>岡本　英一</t>
  </si>
  <si>
    <t>Hidekazu</t>
  </si>
  <si>
    <t>久保　充司</t>
  </si>
  <si>
    <t>Mitsuji</t>
  </si>
  <si>
    <r>
      <t xml:space="preserve">PC1
(五條)
</t>
    </r>
    <r>
      <rPr>
        <b/>
        <sz val="11"/>
        <color rgb="FFFF0000"/>
        <rFont val="HG丸ｺﾞｼｯｸM-PRO"/>
        <family val="3"/>
        <charset val="128"/>
      </rPr>
      <t>8:34</t>
    </r>
    <rPh sb="5" eb="7">
      <t>ゴジョウ</t>
    </rPh>
    <phoneticPr fontId="2"/>
  </si>
  <si>
    <r>
      <rPr>
        <sz val="9"/>
        <color rgb="FF000000"/>
        <rFont val="HG丸ｺﾞｼｯｸM-PRO"/>
        <family val="3"/>
        <charset val="128"/>
      </rPr>
      <t>通過ﾁｪｯｸ1</t>
    </r>
    <r>
      <rPr>
        <sz val="10.5"/>
        <color rgb="FF000000"/>
        <rFont val="HG丸ｺﾞｼｯｸM-PRO"/>
        <family val="3"/>
        <charset val="128"/>
      </rPr>
      <t xml:space="preserve">
</t>
    </r>
    <r>
      <rPr>
        <sz val="11"/>
        <color rgb="FF000000"/>
        <rFont val="HG丸ｺﾞｼｯｸM-PRO"/>
        <family val="3"/>
        <charset val="128"/>
      </rPr>
      <t xml:space="preserve">(高見山)
</t>
    </r>
    <r>
      <rPr>
        <sz val="11"/>
        <color rgb="FFFF0000"/>
        <rFont val="HG丸ｺﾞｼｯｸM-PRO"/>
        <family val="3"/>
        <charset val="128"/>
      </rPr>
      <t>(12:06)</t>
    </r>
    <rPh sb="0" eb="2">
      <t>ツウカ</t>
    </rPh>
    <rPh sb="9" eb="11">
      <t>タカミ</t>
    </rPh>
    <rPh sb="11" eb="12">
      <t>ヤマ</t>
    </rPh>
    <phoneticPr fontId="2"/>
  </si>
  <si>
    <r>
      <t xml:space="preserve">PC3
(鳥羽)
</t>
    </r>
    <r>
      <rPr>
        <b/>
        <sz val="11"/>
        <color rgb="FFFF0000"/>
        <rFont val="HG丸ｺﾞｼｯｸM-PRO"/>
        <family val="3"/>
        <charset val="128"/>
      </rPr>
      <t>17:50</t>
    </r>
    <rPh sb="5" eb="7">
      <t>トバ</t>
    </rPh>
    <phoneticPr fontId="2"/>
  </si>
  <si>
    <r>
      <t xml:space="preserve">START
(和歌山)
</t>
    </r>
    <r>
      <rPr>
        <b/>
        <sz val="10.5"/>
        <color rgb="FFFF0000"/>
        <rFont val="HG丸ｺﾞｼｯｸM-PRO"/>
        <family val="3"/>
        <charset val="128"/>
      </rPr>
      <t>4:30</t>
    </r>
    <rPh sb="7" eb="10">
      <t>ワカヤマ</t>
    </rPh>
    <phoneticPr fontId="2"/>
  </si>
  <si>
    <r>
      <rPr>
        <sz val="9"/>
        <color rgb="FF000000"/>
        <rFont val="HG丸ｺﾞｼｯｸM-PRO"/>
        <family val="3"/>
        <charset val="128"/>
      </rPr>
      <t xml:space="preserve">通過ﾁｪｯｸ2
</t>
    </r>
    <r>
      <rPr>
        <sz val="11"/>
        <color rgb="FF000000"/>
        <rFont val="HG丸ｺﾞｼｯｸM-PRO"/>
        <family val="3"/>
        <charset val="128"/>
      </rPr>
      <t xml:space="preserve">(紀宝)
</t>
    </r>
    <r>
      <rPr>
        <sz val="11"/>
        <color rgb="FFFF0000"/>
        <rFont val="HG丸ｺﾞｼｯｸM-PRO"/>
        <family val="3"/>
        <charset val="128"/>
      </rPr>
      <t>(翌6:06)</t>
    </r>
    <rPh sb="0" eb="2">
      <t>ツウカ</t>
    </rPh>
    <rPh sb="9" eb="11">
      <t>キホウ</t>
    </rPh>
    <rPh sb="14" eb="15">
      <t>ヨク</t>
    </rPh>
    <phoneticPr fontId="2"/>
  </si>
  <si>
    <r>
      <t xml:space="preserve">PC4
(大紀)
</t>
    </r>
    <r>
      <rPr>
        <b/>
        <sz val="11"/>
        <color rgb="FFFF0000"/>
        <rFont val="HG丸ｺﾞｼｯｸM-PRO"/>
        <family val="3"/>
        <charset val="128"/>
      </rPr>
      <t>22:46</t>
    </r>
    <rPh sb="5" eb="6">
      <t>ダイ</t>
    </rPh>
    <rPh sb="6" eb="7">
      <t>キ</t>
    </rPh>
    <phoneticPr fontId="2"/>
  </si>
  <si>
    <r>
      <t xml:space="preserve">PC5
(尾鷲)
</t>
    </r>
    <r>
      <rPr>
        <b/>
        <sz val="11"/>
        <color rgb="FFFF0000"/>
        <rFont val="HG丸ｺﾞｼｯｸM-PRO"/>
        <family val="3"/>
        <charset val="128"/>
      </rPr>
      <t>翌3:06</t>
    </r>
    <rPh sb="5" eb="7">
      <t>オワセ</t>
    </rPh>
    <rPh sb="9" eb="10">
      <t>ヨク</t>
    </rPh>
    <phoneticPr fontId="2"/>
  </si>
  <si>
    <r>
      <rPr>
        <sz val="9"/>
        <color rgb="FF000000"/>
        <rFont val="HG丸ｺﾞｼｯｸM-PRO"/>
        <family val="3"/>
        <charset val="128"/>
      </rPr>
      <t xml:space="preserve">通過ﾁｪｯｸ3
</t>
    </r>
    <r>
      <rPr>
        <sz val="11"/>
        <color rgb="FF000000"/>
        <rFont val="HG丸ｺﾞｼｯｸM-PRO"/>
        <family val="3"/>
        <charset val="128"/>
      </rPr>
      <t xml:space="preserve">(串本)
</t>
    </r>
    <r>
      <rPr>
        <sz val="11"/>
        <color rgb="FFFF0000"/>
        <rFont val="HG丸ｺﾞｼｯｸM-PRO"/>
        <family val="3"/>
        <charset val="128"/>
      </rPr>
      <t>(翌9:14)</t>
    </r>
    <rPh sb="0" eb="2">
      <t>ツウカ</t>
    </rPh>
    <rPh sb="9" eb="11">
      <t>クシモト</t>
    </rPh>
    <rPh sb="14" eb="15">
      <t>ヨク</t>
    </rPh>
    <phoneticPr fontId="2"/>
  </si>
  <si>
    <t>合計</t>
    <rPh sb="0" eb="2">
      <t>ゴウケイ</t>
    </rPh>
    <phoneticPr fontId="2"/>
  </si>
  <si>
    <t>②
1000</t>
    <phoneticPr fontId="2"/>
  </si>
  <si>
    <t>③
2000</t>
    <phoneticPr fontId="2"/>
  </si>
  <si>
    <t>④
3000</t>
    <phoneticPr fontId="2"/>
  </si>
  <si>
    <t>⑤
500</t>
    <phoneticPr fontId="2"/>
  </si>
  <si>
    <t>⑥
1500</t>
    <phoneticPr fontId="2"/>
  </si>
  <si>
    <t>⑦
2500</t>
    <phoneticPr fontId="2"/>
  </si>
  <si>
    <t>ﾄﾞﾛｯﾌﾟ
ﾊﾞｯｸﾞ
500</t>
    <phoneticPr fontId="2"/>
  </si>
  <si>
    <t>①
0</t>
    <phoneticPr fontId="2"/>
  </si>
  <si>
    <t>弁当個数</t>
    <rPh sb="0" eb="2">
      <t>ベントウ</t>
    </rPh>
    <rPh sb="2" eb="4">
      <t>コスウ</t>
    </rPh>
    <phoneticPr fontId="2"/>
  </si>
  <si>
    <t>集金合計</t>
    <rPh sb="0" eb="2">
      <t>シュウキン</t>
    </rPh>
    <rPh sb="2" eb="4">
      <t>ゴウケイ</t>
    </rPh>
    <phoneticPr fontId="2"/>
  </si>
  <si>
    <t>ﾄﾞﾛｯﾌﾟﾊﾞｯｸﾞ</t>
    <phoneticPr fontId="2"/>
  </si>
  <si>
    <r>
      <t xml:space="preserve">PC2
(多気)
</t>
    </r>
    <r>
      <rPr>
        <b/>
        <sz val="11"/>
        <color rgb="FFFF0000"/>
        <rFont val="HG丸ｺﾞｼｯｸM-PRO"/>
        <family val="3"/>
        <charset val="128"/>
      </rPr>
      <t>15:26</t>
    </r>
    <rPh sb="5" eb="7">
      <t>タキ</t>
    </rPh>
    <phoneticPr fontId="2"/>
  </si>
  <si>
    <r>
      <t xml:space="preserve">PC7
(日高)
</t>
    </r>
    <r>
      <rPr>
        <b/>
        <sz val="9.5"/>
        <color rgb="FFFF0000"/>
        <rFont val="HG丸ｺﾞｼｯｸM-PRO"/>
        <family val="3"/>
        <charset val="128"/>
      </rPr>
      <t>翌17:38</t>
    </r>
    <rPh sb="5" eb="7">
      <t>ヒダカ</t>
    </rPh>
    <rPh sb="9" eb="10">
      <t>ヨク</t>
    </rPh>
    <phoneticPr fontId="2"/>
  </si>
  <si>
    <t>当日FINISH</t>
    <rPh sb="0" eb="2">
      <t>トウジツ</t>
    </rPh>
    <phoneticPr fontId="2"/>
  </si>
  <si>
    <t>2018BRM602近畿600km紀伊半島一周Reverse_ｴﾝﾄﾘｰﾘｽﾄ･ﾘｻﾞﾙﾄ</t>
    <rPh sb="10" eb="12">
      <t>キンキ</t>
    </rPh>
    <rPh sb="17" eb="19">
      <t>キイ</t>
    </rPh>
    <rPh sb="19" eb="21">
      <t>ハントウ</t>
    </rPh>
    <rPh sb="21" eb="23">
      <t>イッシュウ</t>
    </rPh>
    <rPh sb="22" eb="23">
      <t>ヤマイチ</t>
    </rPh>
    <phoneticPr fontId="2"/>
  </si>
  <si>
    <t>青井　誠也</t>
  </si>
  <si>
    <t>AOI</t>
  </si>
  <si>
    <t>Seiya</t>
  </si>
  <si>
    <t>麻生　真一郎</t>
  </si>
  <si>
    <t>ASO</t>
  </si>
  <si>
    <t>Shinichiro</t>
  </si>
  <si>
    <t>麻生　ひろみ</t>
  </si>
  <si>
    <t>Hiromi</t>
  </si>
  <si>
    <t>足立　正光</t>
  </si>
  <si>
    <t>ADACHI</t>
  </si>
  <si>
    <t>Masamitsu</t>
  </si>
  <si>
    <t>荒木　教弘</t>
  </si>
  <si>
    <t>ARAKI</t>
  </si>
  <si>
    <t>Norihiro</t>
  </si>
  <si>
    <t>石山　渉</t>
  </si>
  <si>
    <t>ISHIYAMA</t>
  </si>
  <si>
    <t>Wataru</t>
  </si>
  <si>
    <t>出原　奨三</t>
  </si>
  <si>
    <t>IZUHARA</t>
  </si>
  <si>
    <t>Shozo</t>
  </si>
  <si>
    <t>櫟本　誠</t>
  </si>
  <si>
    <t>ICHINOMOTO</t>
  </si>
  <si>
    <t>猪塚　久永</t>
  </si>
  <si>
    <t>IZUKA</t>
  </si>
  <si>
    <t>Hisanori</t>
  </si>
  <si>
    <t>伊東　勝儀</t>
  </si>
  <si>
    <t>ITO</t>
  </si>
  <si>
    <t>Katsuyoshi</t>
  </si>
  <si>
    <t>今井　貴弘</t>
  </si>
  <si>
    <t>IMAI</t>
  </si>
  <si>
    <t>岩本　裕</t>
  </si>
  <si>
    <t>IWAMOTO</t>
  </si>
  <si>
    <t>Yutaka</t>
  </si>
  <si>
    <t>植木　潤</t>
  </si>
  <si>
    <t>UEKI</t>
  </si>
  <si>
    <t>Jun</t>
  </si>
  <si>
    <t>埼玉県</t>
  </si>
  <si>
    <t>上野　良介</t>
  </si>
  <si>
    <t>UENO</t>
  </si>
  <si>
    <t>Ryosuke</t>
  </si>
  <si>
    <t>内山　善博</t>
  </si>
  <si>
    <t>UCHIYAMA</t>
  </si>
  <si>
    <t>Yoshihiro</t>
  </si>
  <si>
    <t>梅田　順也</t>
  </si>
  <si>
    <t>UMEDA</t>
  </si>
  <si>
    <t>Junya</t>
  </si>
  <si>
    <t>大石　護</t>
  </si>
  <si>
    <t>OISHI</t>
  </si>
  <si>
    <t>Mamoru</t>
  </si>
  <si>
    <t>大上　皓久</t>
  </si>
  <si>
    <t>OGAMI</t>
  </si>
  <si>
    <t>Hirohisa</t>
  </si>
  <si>
    <t>静岡県</t>
  </si>
  <si>
    <t>AJ静岡</t>
  </si>
  <si>
    <t>大谷　研史</t>
  </si>
  <si>
    <t>OHTANI</t>
  </si>
  <si>
    <t>Kenshi</t>
  </si>
  <si>
    <t>ONISHI</t>
  </si>
  <si>
    <t>Motoo</t>
  </si>
  <si>
    <t>大平　貴史</t>
  </si>
  <si>
    <t>OHIRA</t>
  </si>
  <si>
    <t>岡島　幹樹</t>
  </si>
  <si>
    <t>OKAJIMA</t>
  </si>
  <si>
    <t>Motoki</t>
  </si>
  <si>
    <t>岡田　慶太</t>
  </si>
  <si>
    <t>Keita</t>
  </si>
  <si>
    <t>沖本　達也</t>
  </si>
  <si>
    <t>OKIMOTO</t>
  </si>
  <si>
    <t>奥　丈信</t>
  </si>
  <si>
    <t>OKU</t>
  </si>
  <si>
    <t>Takenobu</t>
  </si>
  <si>
    <t>奥野　節子</t>
  </si>
  <si>
    <t>OKUNO</t>
  </si>
  <si>
    <t>Setsuko</t>
  </si>
  <si>
    <t>奥野　豊</t>
  </si>
  <si>
    <t>垣内　信吾</t>
  </si>
  <si>
    <t>KAKIUCHI</t>
  </si>
  <si>
    <t>Shingo</t>
  </si>
  <si>
    <t>梶原　昌之</t>
  </si>
  <si>
    <t>KAJIWARA</t>
  </si>
  <si>
    <t>Masayuki</t>
  </si>
  <si>
    <t>片山　一洋</t>
  </si>
  <si>
    <t>門　慧</t>
  </si>
  <si>
    <t>KADO</t>
  </si>
  <si>
    <t>金城　克紀</t>
  </si>
  <si>
    <t>KANESHIRO</t>
  </si>
  <si>
    <t>Katsunori</t>
  </si>
  <si>
    <t>亀井　英応</t>
  </si>
  <si>
    <t>KAMEI</t>
  </si>
  <si>
    <t>Hideo</t>
  </si>
  <si>
    <t>河合　信也</t>
  </si>
  <si>
    <t>KAWAI</t>
  </si>
  <si>
    <t>Shinya</t>
  </si>
  <si>
    <t>河島　茂</t>
  </si>
  <si>
    <t>KAWASHIMA</t>
  </si>
  <si>
    <t>Shigeru</t>
  </si>
  <si>
    <t>川田　寛人</t>
  </si>
  <si>
    <t>KAWADA</t>
  </si>
  <si>
    <t>Hiroto</t>
  </si>
  <si>
    <t>川野　知也</t>
  </si>
  <si>
    <t>KAWANO</t>
  </si>
  <si>
    <t>Tomoya</t>
  </si>
  <si>
    <t>菊池　幸忠</t>
  </si>
  <si>
    <t>KIKUCHI</t>
  </si>
  <si>
    <t>Yukitada</t>
  </si>
  <si>
    <t>杵渕　慎也</t>
  </si>
  <si>
    <t>KINEFUCHI</t>
  </si>
  <si>
    <t>紀野　伸一</t>
  </si>
  <si>
    <t>KINO</t>
  </si>
  <si>
    <t>Shinichi</t>
  </si>
  <si>
    <t>木村　淳二</t>
  </si>
  <si>
    <t>楠　和憲</t>
  </si>
  <si>
    <t>KUSUNOKI</t>
  </si>
  <si>
    <t>栗原　宏和</t>
  </si>
  <si>
    <t>KURIHARA</t>
  </si>
  <si>
    <t>小林　剛</t>
  </si>
  <si>
    <t>KOBAYASHI</t>
  </si>
  <si>
    <t>Tsuyoshi</t>
  </si>
  <si>
    <t>小山　太一</t>
  </si>
  <si>
    <t>KOYAMA</t>
  </si>
  <si>
    <t>Taichi</t>
  </si>
  <si>
    <t>小山　寛樹</t>
  </si>
  <si>
    <t>Hiroki</t>
  </si>
  <si>
    <t>阪口　浩一</t>
  </si>
  <si>
    <t>佐々木　聡</t>
  </si>
  <si>
    <t>SASAKI</t>
  </si>
  <si>
    <t>Satoru</t>
  </si>
  <si>
    <t>佐藤　典明</t>
  </si>
  <si>
    <t>SATO</t>
  </si>
  <si>
    <t>Noriaki</t>
  </si>
  <si>
    <t>山形県</t>
  </si>
  <si>
    <t>ランドヌール宮城</t>
  </si>
  <si>
    <t>柴垣　良子</t>
  </si>
  <si>
    <t>SHIBAGAKI</t>
  </si>
  <si>
    <t>鈴木　幹夫</t>
  </si>
  <si>
    <t>Mikio</t>
  </si>
  <si>
    <t>角　俊和</t>
  </si>
  <si>
    <t>SUMI</t>
  </si>
  <si>
    <t>Toshikazu</t>
  </si>
  <si>
    <t>曽山　仁美</t>
  </si>
  <si>
    <t>SOYAMA</t>
  </si>
  <si>
    <t>Hitomi</t>
  </si>
  <si>
    <t>高岡　勝憲</t>
  </si>
  <si>
    <t>TAKAOKA</t>
  </si>
  <si>
    <t>竹内　猛</t>
  </si>
  <si>
    <t>TAKEUCHI</t>
  </si>
  <si>
    <t>Takeshi</t>
  </si>
  <si>
    <t>竹田　伸</t>
  </si>
  <si>
    <t>TAKEDA</t>
  </si>
  <si>
    <t>Shin</t>
  </si>
  <si>
    <t>三重県</t>
  </si>
  <si>
    <t>竹田　誉</t>
  </si>
  <si>
    <t>Homare</t>
  </si>
  <si>
    <t>立具　幸紘</t>
  </si>
  <si>
    <t>TATEGU</t>
  </si>
  <si>
    <t>Yukihiro</t>
  </si>
  <si>
    <t>田中　明信</t>
  </si>
  <si>
    <t>Akinobu</t>
  </si>
  <si>
    <t>田中　秀典</t>
  </si>
  <si>
    <t>Hidenori</t>
  </si>
  <si>
    <t>田仲　弘</t>
  </si>
  <si>
    <t>Hiromu</t>
  </si>
  <si>
    <t>辻　貴幸</t>
  </si>
  <si>
    <t>TSUJI</t>
  </si>
  <si>
    <t>冨山　和昭</t>
  </si>
  <si>
    <t>TOMIYAMA</t>
  </si>
  <si>
    <t>Kazuaki</t>
  </si>
  <si>
    <t>鳥越　生資</t>
  </si>
  <si>
    <t>TORIGOE</t>
  </si>
  <si>
    <t>Seiji</t>
  </si>
  <si>
    <t>永井　智</t>
  </si>
  <si>
    <t>NAGAI</t>
  </si>
  <si>
    <t>永井　孝佳</t>
  </si>
  <si>
    <t>中尾　優也</t>
  </si>
  <si>
    <t>Yuya</t>
  </si>
  <si>
    <t>中川　泰晴</t>
  </si>
  <si>
    <t>NAKAGAWA</t>
  </si>
  <si>
    <t>Yasuharu</t>
  </si>
  <si>
    <t>永森　直子</t>
  </si>
  <si>
    <t>NAGAMORI</t>
  </si>
  <si>
    <t>Naoko</t>
  </si>
  <si>
    <t>西本　学</t>
  </si>
  <si>
    <t>NISHIMOTO</t>
  </si>
  <si>
    <t>西山　尚人</t>
  </si>
  <si>
    <t>NISHIYAMA</t>
  </si>
  <si>
    <t>萩原　洋右</t>
  </si>
  <si>
    <t>HAGIHARA</t>
  </si>
  <si>
    <t>Yosuke</t>
  </si>
  <si>
    <t>橋本　雅人</t>
  </si>
  <si>
    <t>Masato</t>
  </si>
  <si>
    <t>波多　智行</t>
  </si>
  <si>
    <t>HATA</t>
  </si>
  <si>
    <t>Tomoyuki</t>
  </si>
  <si>
    <t>早坂　篤史</t>
  </si>
  <si>
    <t>HAYASAKA</t>
  </si>
  <si>
    <t>樋ノ上　圭佑</t>
  </si>
  <si>
    <t>HINOUE</t>
  </si>
  <si>
    <t>Keisuke</t>
  </si>
  <si>
    <t>平松　章治</t>
  </si>
  <si>
    <t>HIRAMATSU</t>
  </si>
  <si>
    <t>Shoji</t>
  </si>
  <si>
    <t>岡山県</t>
  </si>
  <si>
    <t>福田　淳二</t>
  </si>
  <si>
    <t>FUKUDA</t>
  </si>
  <si>
    <t>福地　徹</t>
  </si>
  <si>
    <t>FUKUCHI</t>
  </si>
  <si>
    <t>Toru</t>
  </si>
  <si>
    <t>藤本　鉄也</t>
  </si>
  <si>
    <t>FUJIMOTO</t>
  </si>
  <si>
    <t>Tetsuya</t>
  </si>
  <si>
    <t>古川　英和</t>
  </si>
  <si>
    <t>FURUKAWA</t>
  </si>
  <si>
    <t>堀籠　雄基</t>
  </si>
  <si>
    <t>HORIGOME</t>
  </si>
  <si>
    <t>岐阜県</t>
  </si>
  <si>
    <t>前野　太志</t>
  </si>
  <si>
    <t>MAENO</t>
  </si>
  <si>
    <t>松岡　志朗</t>
  </si>
  <si>
    <t>MATSUOKA</t>
  </si>
  <si>
    <t>Shiro</t>
  </si>
  <si>
    <t>水谷　正樹</t>
  </si>
  <si>
    <t>MIZUTANI</t>
  </si>
  <si>
    <t>Masaki</t>
  </si>
  <si>
    <t>水野　宏美</t>
  </si>
  <si>
    <t>MIZUNO</t>
  </si>
  <si>
    <t>南　克弥</t>
  </si>
  <si>
    <t>Katsuya</t>
  </si>
  <si>
    <t>南　修平</t>
  </si>
  <si>
    <t>Shuhei</t>
  </si>
  <si>
    <t>南　智子</t>
  </si>
  <si>
    <t>Tomoko</t>
  </si>
  <si>
    <t>峰　誠</t>
  </si>
  <si>
    <t>MINE</t>
  </si>
  <si>
    <t>三宅　岳志</t>
  </si>
  <si>
    <t>MIYAKE</t>
  </si>
  <si>
    <t>棟近　陽子</t>
  </si>
  <si>
    <t>MUNECHIKA</t>
  </si>
  <si>
    <t>Yoko</t>
  </si>
  <si>
    <t>目黒　元康</t>
  </si>
  <si>
    <t>MEGURO</t>
  </si>
  <si>
    <t>Motoyasu</t>
  </si>
  <si>
    <t>持田　博美</t>
  </si>
  <si>
    <t>MOCHIDA</t>
  </si>
  <si>
    <t>森　千尋</t>
  </si>
  <si>
    <t>MORI</t>
  </si>
  <si>
    <t>Chihiro</t>
  </si>
  <si>
    <t>森田　宮子</t>
  </si>
  <si>
    <t>MORITA</t>
  </si>
  <si>
    <t>Miyako</t>
  </si>
  <si>
    <t>矢倉　一豊</t>
  </si>
  <si>
    <t>YAGURA</t>
  </si>
  <si>
    <t>Kazutoyo</t>
  </si>
  <si>
    <t>山口　輝剛</t>
  </si>
  <si>
    <t>YAMAGUCHI</t>
  </si>
  <si>
    <t>Terutaka</t>
  </si>
  <si>
    <t>山口　博一</t>
  </si>
  <si>
    <t>山田　純</t>
  </si>
  <si>
    <t>YAMADA</t>
  </si>
  <si>
    <t>山本　勝司</t>
  </si>
  <si>
    <t>Katsushi</t>
  </si>
  <si>
    <t>和島　恭士郎</t>
  </si>
  <si>
    <t>WAJIMA</t>
  </si>
  <si>
    <t>Kyoshiro</t>
  </si>
  <si>
    <t>桑田　芳昭</t>
    <rPh sb="0" eb="2">
      <t>クワタ</t>
    </rPh>
    <rPh sb="3" eb="5">
      <t>ヨシアキ</t>
    </rPh>
    <phoneticPr fontId="17"/>
  </si>
  <si>
    <t>KUWATA</t>
  </si>
  <si>
    <t>Yoshiaki</t>
  </si>
  <si>
    <t>和歌山県</t>
    <rPh sb="0" eb="3">
      <t>ワカヤマ</t>
    </rPh>
    <phoneticPr fontId="17"/>
  </si>
  <si>
    <t>DNS</t>
    <phoneticPr fontId="2"/>
  </si>
  <si>
    <t>DNS</t>
    <phoneticPr fontId="2"/>
  </si>
  <si>
    <t>4:30</t>
    <phoneticPr fontId="2"/>
  </si>
  <si>
    <t>ｱﾝｹｰﾄ入力済</t>
    <rPh sb="5" eb="7">
      <t>ニュウリョク</t>
    </rPh>
    <rPh sb="7" eb="8">
      <t>スミ</t>
    </rPh>
    <phoneticPr fontId="2"/>
  </si>
  <si>
    <t>③弁当+シャワー+雑魚寝　　　　 2000円</t>
  </si>
  <si>
    <t>⑦4人部屋(室内ﾕﾆｯﾄﾊﾞｽ有)　 　　 2500円</t>
  </si>
  <si>
    <r>
      <rPr>
        <sz val="14"/>
        <color theme="1"/>
        <rFont val="メイリオ"/>
        <family val="3"/>
        <charset val="128"/>
      </rPr>
      <t>ドロップバッグ</t>
    </r>
    <r>
      <rPr>
        <sz val="14"/>
        <color theme="1"/>
        <rFont val="Arial"/>
        <family val="2"/>
      </rPr>
      <t xml:space="preserve">          </t>
    </r>
    <r>
      <rPr>
        <sz val="14"/>
        <color theme="1"/>
        <rFont val="メイリオ"/>
        <family val="3"/>
        <charset val="128"/>
      </rPr>
      <t>　　　　　</t>
    </r>
    <r>
      <rPr>
        <sz val="14"/>
        <color theme="1"/>
        <rFont val="Arial"/>
        <family val="2"/>
      </rPr>
      <t xml:space="preserve"> 500</t>
    </r>
    <r>
      <rPr>
        <sz val="14"/>
        <color theme="1"/>
        <rFont val="メイリオ"/>
        <family val="3"/>
        <charset val="128"/>
      </rPr>
      <t>円</t>
    </r>
    <rPh sb="26" eb="27">
      <t>エン</t>
    </rPh>
    <phoneticPr fontId="2"/>
  </si>
  <si>
    <r>
      <rPr>
        <sz val="14"/>
        <color theme="1"/>
        <rFont val="ＭＳ Ｐゴシック"/>
        <family val="3"/>
        <charset val="128"/>
      </rPr>
      <t>①</t>
    </r>
    <r>
      <rPr>
        <sz val="14"/>
        <color theme="1"/>
        <rFont val="Arial"/>
        <family val="2"/>
      </rPr>
      <t>PC</t>
    </r>
    <r>
      <rPr>
        <sz val="14"/>
        <color theme="1"/>
        <rFont val="ＭＳ Ｐゴシック"/>
        <family val="3"/>
        <charset val="128"/>
      </rPr>
      <t>チェックのみ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ＭＳ Ｐゴシック"/>
        <family val="3"/>
        <charset val="128"/>
      </rPr>
      <t>　　　　　　　　　　　　　無料</t>
    </r>
    <phoneticPr fontId="2"/>
  </si>
  <si>
    <r>
      <rPr>
        <sz val="14"/>
        <color theme="1"/>
        <rFont val="ＭＳ Ｐゴシック"/>
        <family val="3"/>
        <charset val="128"/>
      </rPr>
      <t>②弁当</t>
    </r>
    <r>
      <rPr>
        <sz val="14"/>
        <color theme="1"/>
        <rFont val="Arial"/>
        <family val="2"/>
      </rPr>
      <t>+</t>
    </r>
    <r>
      <rPr>
        <sz val="14"/>
        <color theme="1"/>
        <rFont val="ＭＳ Ｐゴシック"/>
        <family val="3"/>
        <charset val="128"/>
      </rPr>
      <t>シャワー　　　　　　　　　　　　　</t>
    </r>
    <r>
      <rPr>
        <sz val="14"/>
        <color theme="1"/>
        <rFont val="Arial"/>
        <family val="2"/>
      </rPr>
      <t>1000</t>
    </r>
    <r>
      <rPr>
        <sz val="14"/>
        <color theme="1"/>
        <rFont val="ＭＳ Ｐゴシック"/>
        <family val="3"/>
        <charset val="128"/>
      </rPr>
      <t>円</t>
    </r>
    <phoneticPr fontId="2"/>
  </si>
  <si>
    <r>
      <rPr>
        <sz val="14"/>
        <color theme="1"/>
        <rFont val="ＭＳ Ｐゴシック"/>
        <family val="3"/>
        <charset val="128"/>
      </rPr>
      <t>④弁当</t>
    </r>
    <r>
      <rPr>
        <sz val="14"/>
        <color theme="1"/>
        <rFont val="Arial"/>
        <family val="2"/>
      </rPr>
      <t>+4</t>
    </r>
    <r>
      <rPr>
        <sz val="14"/>
        <color theme="1"/>
        <rFont val="ＭＳ Ｐゴシック"/>
        <family val="3"/>
        <charset val="128"/>
      </rPr>
      <t>人部屋</t>
    </r>
    <r>
      <rPr>
        <sz val="14"/>
        <color theme="1"/>
        <rFont val="Arial"/>
        <family val="2"/>
      </rPr>
      <t>(</t>
    </r>
    <r>
      <rPr>
        <sz val="14"/>
        <color theme="1"/>
        <rFont val="ＭＳ Ｐゴシック"/>
        <family val="3"/>
        <charset val="128"/>
      </rPr>
      <t>室内ﾕﾆｯﾄﾊﾞｽ有</t>
    </r>
    <r>
      <rPr>
        <sz val="14"/>
        <color theme="1"/>
        <rFont val="Arial"/>
        <family val="2"/>
      </rPr>
      <t xml:space="preserve">) </t>
    </r>
    <r>
      <rPr>
        <sz val="14"/>
        <color theme="1"/>
        <rFont val="ＭＳ Ｐゴシック"/>
        <family val="3"/>
        <charset val="128"/>
      </rPr>
      <t>　　</t>
    </r>
    <r>
      <rPr>
        <sz val="14"/>
        <color theme="1"/>
        <rFont val="Arial"/>
        <family val="2"/>
      </rPr>
      <t>3000</t>
    </r>
    <r>
      <rPr>
        <sz val="14"/>
        <color theme="1"/>
        <rFont val="ＭＳ Ｐゴシック"/>
        <family val="3"/>
        <charset val="128"/>
      </rPr>
      <t>円</t>
    </r>
    <phoneticPr fontId="2"/>
  </si>
  <si>
    <r>
      <rPr>
        <sz val="14"/>
        <color theme="1"/>
        <rFont val="ＭＳ Ｐゴシック"/>
        <family val="3"/>
        <charset val="128"/>
      </rPr>
      <t>⑤シャワーのみ　　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ＭＳ Ｐゴシック"/>
        <family val="3"/>
        <charset val="128"/>
      </rPr>
      <t>　　　　　　　　　　　　</t>
    </r>
    <r>
      <rPr>
        <sz val="14"/>
        <color theme="1"/>
        <rFont val="Arial"/>
        <family val="2"/>
      </rPr>
      <t>500</t>
    </r>
    <r>
      <rPr>
        <sz val="14"/>
        <color theme="1"/>
        <rFont val="ＭＳ Ｐゴシック"/>
        <family val="3"/>
        <charset val="128"/>
      </rPr>
      <t>円</t>
    </r>
    <phoneticPr fontId="2"/>
  </si>
  <si>
    <r>
      <rPr>
        <sz val="14"/>
        <color theme="1"/>
        <rFont val="ＭＳ Ｐゴシック"/>
        <family val="3"/>
        <charset val="128"/>
      </rPr>
      <t>⑥シャワー</t>
    </r>
    <r>
      <rPr>
        <sz val="14"/>
        <color theme="1"/>
        <rFont val="Arial"/>
        <family val="2"/>
      </rPr>
      <t>+</t>
    </r>
    <r>
      <rPr>
        <sz val="14"/>
        <color theme="1"/>
        <rFont val="ＭＳ Ｐゴシック"/>
        <family val="3"/>
        <charset val="128"/>
      </rPr>
      <t>雑魚寝　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ＭＳ Ｐゴシック"/>
        <family val="3"/>
        <charset val="128"/>
      </rPr>
      <t>　　　　　　　　　　</t>
    </r>
    <r>
      <rPr>
        <sz val="14"/>
        <color theme="1"/>
        <rFont val="Arial"/>
        <family val="2"/>
      </rPr>
      <t>1500</t>
    </r>
    <r>
      <rPr>
        <sz val="14"/>
        <color theme="1"/>
        <rFont val="ＭＳ Ｐゴシック"/>
        <family val="3"/>
        <charset val="128"/>
      </rPr>
      <t>円</t>
    </r>
    <phoneticPr fontId="2"/>
  </si>
  <si>
    <t>DNS</t>
    <phoneticPr fontId="2"/>
  </si>
  <si>
    <t>DNS</t>
    <phoneticPr fontId="2"/>
  </si>
  <si>
    <t>DNS</t>
    <phoneticPr fontId="2"/>
  </si>
  <si>
    <t>人</t>
    <rPh sb="0" eb="1">
      <t>ニン</t>
    </rPh>
    <phoneticPr fontId="2"/>
  </si>
  <si>
    <r>
      <rPr>
        <sz val="9"/>
        <color rgb="FF000000"/>
        <rFont val="HG丸ｺﾞｼｯｸM-PRO"/>
        <family val="3"/>
        <charset val="128"/>
      </rPr>
      <t xml:space="preserve">通過ﾁｪｯｸ4
</t>
    </r>
    <r>
      <rPr>
        <sz val="11"/>
        <color rgb="FF000000"/>
        <rFont val="HG丸ｺﾞｼｯｸM-PRO"/>
        <family val="3"/>
        <charset val="128"/>
      </rPr>
      <t xml:space="preserve">(串本)
</t>
    </r>
    <r>
      <rPr>
        <sz val="11"/>
        <color rgb="FFFF0000"/>
        <rFont val="HG丸ｺﾞｼｯｸM-PRO"/>
        <family val="3"/>
        <charset val="128"/>
      </rPr>
      <t>(翌9:54)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ツウカ</t>
    </rPh>
    <rPh sb="9" eb="11">
      <t>クシモト</t>
    </rPh>
    <rPh sb="14" eb="15">
      <t>ヨク</t>
    </rPh>
    <phoneticPr fontId="2"/>
  </si>
  <si>
    <r>
      <t xml:space="preserve">PC6
(日置川)
</t>
    </r>
    <r>
      <rPr>
        <b/>
        <sz val="9.5"/>
        <color rgb="FFFF0000"/>
        <rFont val="HG丸ｺﾞｼｯｸM-PRO"/>
        <family val="3"/>
        <charset val="128"/>
      </rPr>
      <t>翌13:30</t>
    </r>
    <rPh sb="5" eb="8">
      <t>ヒキガワ</t>
    </rPh>
    <rPh sb="10" eb="11">
      <t>ヨク</t>
    </rPh>
    <phoneticPr fontId="2"/>
  </si>
  <si>
    <r>
      <t xml:space="preserve">FINISH
(海南)
</t>
    </r>
    <r>
      <rPr>
        <b/>
        <sz val="9.5"/>
        <color rgb="FFFF0000"/>
        <rFont val="HG丸ｺﾞｼｯｸM-PRO"/>
        <family val="3"/>
        <charset val="128"/>
      </rPr>
      <t>翌20:30</t>
    </r>
    <rPh sb="8" eb="10">
      <t>カイナン</t>
    </rPh>
    <rPh sb="12" eb="13">
      <t>ヨク</t>
    </rPh>
    <phoneticPr fontId="2"/>
  </si>
  <si>
    <t>0km</t>
    <phoneticPr fontId="2"/>
  </si>
  <si>
    <t>60.5km</t>
    <phoneticPr fontId="2"/>
  </si>
  <si>
    <t>114.4km</t>
    <phoneticPr fontId="2"/>
  </si>
  <si>
    <t>163.5km</t>
    <phoneticPr fontId="2"/>
  </si>
  <si>
    <t>200.0km</t>
    <phoneticPr fontId="2"/>
  </si>
  <si>
    <t>273.9km</t>
    <phoneticPr fontId="2"/>
  </si>
  <si>
    <t>338.8km</t>
    <phoneticPr fontId="2"/>
  </si>
  <si>
    <t>384.1km</t>
    <phoneticPr fontId="2"/>
  </si>
  <si>
    <t>431.0km</t>
    <phoneticPr fontId="2"/>
  </si>
  <si>
    <t>441.2km</t>
    <phoneticPr fontId="2"/>
  </si>
  <si>
    <t>494.8km</t>
    <phoneticPr fontId="2"/>
  </si>
  <si>
    <t>561.4km</t>
    <phoneticPr fontId="2"/>
  </si>
  <si>
    <t>601.1km</t>
    <phoneticPr fontId="2"/>
  </si>
  <si>
    <t>累積距離</t>
    <rPh sb="0" eb="2">
      <t>ルイセキ</t>
    </rPh>
    <rPh sb="2" eb="4">
      <t>キョリ</t>
    </rPh>
    <phoneticPr fontId="2"/>
  </si>
  <si>
    <t>DNS</t>
    <phoneticPr fontId="2"/>
  </si>
  <si>
    <r>
      <rPr>
        <sz val="12"/>
        <color theme="0" tint="-0.34998626667073579"/>
        <rFont val="メイリオ"/>
        <family val="3"/>
        <charset val="128"/>
      </rPr>
      <t>500</t>
    </r>
    <phoneticPr fontId="2"/>
  </si>
  <si>
    <t>2000</t>
    <phoneticPr fontId="2"/>
  </si>
  <si>
    <t>DNS</t>
    <phoneticPr fontId="2"/>
  </si>
  <si>
    <t>DNS</t>
    <phoneticPr fontId="2"/>
  </si>
  <si>
    <t>当日PC5到着</t>
    <rPh sb="0" eb="2">
      <t>トウジツ</t>
    </rPh>
    <rPh sb="5" eb="7">
      <t>トウチャク</t>
    </rPh>
    <phoneticPr fontId="2"/>
  </si>
  <si>
    <t>0</t>
    <phoneticPr fontId="2"/>
  </si>
  <si>
    <t>DNS</t>
    <phoneticPr fontId="2"/>
  </si>
  <si>
    <t>1000</t>
    <phoneticPr fontId="2"/>
  </si>
  <si>
    <t>DNS</t>
    <phoneticPr fontId="2"/>
  </si>
  <si>
    <t>3000</t>
    <phoneticPr fontId="2"/>
  </si>
  <si>
    <t>500</t>
    <phoneticPr fontId="2"/>
  </si>
  <si>
    <t>0</t>
    <phoneticPr fontId="2"/>
  </si>
  <si>
    <t>DNS</t>
    <phoneticPr fontId="2"/>
  </si>
  <si>
    <t>500</t>
    <phoneticPr fontId="2"/>
  </si>
  <si>
    <t>2000</t>
    <phoneticPr fontId="2"/>
  </si>
  <si>
    <t>x</t>
    <phoneticPr fontId="2"/>
  </si>
  <si>
    <t>2500</t>
    <phoneticPr fontId="2"/>
  </si>
  <si>
    <t>DNS</t>
    <phoneticPr fontId="2"/>
  </si>
  <si>
    <t>DNF</t>
    <phoneticPr fontId="2"/>
  </si>
  <si>
    <t>○</t>
    <phoneticPr fontId="2"/>
  </si>
  <si>
    <t>DNF</t>
    <phoneticPr fontId="2"/>
  </si>
  <si>
    <t>筋を痛めていて続行不可</t>
    <rPh sb="0" eb="1">
      <t>スジ</t>
    </rPh>
    <rPh sb="2" eb="3">
      <t>イタ</t>
    </rPh>
    <rPh sb="7" eb="9">
      <t>ゾッコウ</t>
    </rPh>
    <rPh sb="9" eb="11">
      <t>フカ</t>
    </rPh>
    <phoneticPr fontId="2"/>
  </si>
  <si>
    <t>17:28TEL、229km地点体調不良</t>
    <rPh sb="14" eb="16">
      <t>チテン</t>
    </rPh>
    <rPh sb="16" eb="18">
      <t>タイチョウ</t>
    </rPh>
    <rPh sb="18" eb="20">
      <t>フリョウ</t>
    </rPh>
    <phoneticPr fontId="2"/>
  </si>
  <si>
    <t>〇</t>
    <phoneticPr fontId="2"/>
  </si>
  <si>
    <t>66km地点、膝痛のため続行不可、8:20SMSあり</t>
    <rPh sb="4" eb="6">
      <t>チテン</t>
    </rPh>
    <rPh sb="7" eb="8">
      <t>ヒザ</t>
    </rPh>
    <rPh sb="8" eb="9">
      <t>イタ</t>
    </rPh>
    <rPh sb="12" eb="14">
      <t>ゾッコウ</t>
    </rPh>
    <rPh sb="14" eb="16">
      <t>フカ</t>
    </rPh>
    <phoneticPr fontId="2"/>
  </si>
  <si>
    <t>DNF</t>
    <phoneticPr fontId="2"/>
  </si>
  <si>
    <t>23:31TELあり尾鷲で泊り帰ります。</t>
    <rPh sb="10" eb="12">
      <t>オワセ</t>
    </rPh>
    <rPh sb="13" eb="14">
      <t>トマリ</t>
    </rPh>
    <rPh sb="15" eb="16">
      <t>カエ</t>
    </rPh>
    <phoneticPr fontId="2"/>
  </si>
  <si>
    <t>ﾀｲﾔﾊﾞｰｽﾄのため</t>
    <phoneticPr fontId="2"/>
  </si>
  <si>
    <t>DNF</t>
    <phoneticPr fontId="2"/>
  </si>
  <si>
    <t>〇</t>
    <phoneticPr fontId="2"/>
  </si>
  <si>
    <t>x</t>
    <phoneticPr fontId="2"/>
  </si>
  <si>
    <t>落車による怪我で</t>
    <rPh sb="0" eb="2">
      <t>ラクシャ</t>
    </rPh>
    <rPh sb="5" eb="7">
      <t>ケガ</t>
    </rPh>
    <phoneticPr fontId="2"/>
  </si>
  <si>
    <t>串本ﾀｲﾑｱｳﾄ確実でDNF</t>
    <rPh sb="0" eb="2">
      <t>クシモト</t>
    </rPh>
    <rPh sb="8" eb="10">
      <t>カクジツ</t>
    </rPh>
    <phoneticPr fontId="2"/>
  </si>
  <si>
    <t>新宮まで行くも膝痛のためDNF</t>
    <rPh sb="0" eb="2">
      <t>シングウ</t>
    </rPh>
    <rPh sb="4" eb="5">
      <t>イ</t>
    </rPh>
    <rPh sb="7" eb="8">
      <t>ヒザ</t>
    </rPh>
    <rPh sb="8" eb="9">
      <t>ツウ</t>
    </rPh>
    <phoneticPr fontId="2"/>
  </si>
  <si>
    <t>紀宝町ﾛｰｿﾝ10km手前でDNF</t>
    <rPh sb="0" eb="3">
      <t>キホウチョウ</t>
    </rPh>
    <rPh sb="11" eb="13">
      <t>テマエ</t>
    </rPh>
    <phoneticPr fontId="2"/>
  </si>
  <si>
    <t>通過ﾁｪｯｸ2の後、睡魔により</t>
    <rPh sb="0" eb="2">
      <t>ツウカ</t>
    </rPh>
    <rPh sb="8" eb="9">
      <t>アト</t>
    </rPh>
    <rPh sb="10" eb="12">
      <t>スイマ</t>
    </rPh>
    <phoneticPr fontId="2"/>
  </si>
  <si>
    <t>PC5を出てDNF、二木島駅から輪行</t>
    <rPh sb="4" eb="5">
      <t>デ</t>
    </rPh>
    <rPh sb="10" eb="11">
      <t>ニ</t>
    </rPh>
    <rPh sb="11" eb="12">
      <t>キ</t>
    </rPh>
    <rPh sb="12" eb="13">
      <t>ジマ</t>
    </rPh>
    <rPh sb="13" eb="14">
      <t>エキ</t>
    </rPh>
    <rPh sb="16" eb="18">
      <t>リンコウ</t>
    </rPh>
    <phoneticPr fontId="2"/>
  </si>
  <si>
    <t>PC5の後、膝痛によりDNF</t>
    <rPh sb="4" eb="5">
      <t>アト</t>
    </rPh>
    <rPh sb="6" eb="7">
      <t>ヒザ</t>
    </rPh>
    <rPh sb="7" eb="8">
      <t>ツウ</t>
    </rPh>
    <phoneticPr fontId="2"/>
  </si>
  <si>
    <t>昨年結果
(桑田)</t>
    <rPh sb="0" eb="2">
      <t>サクネン</t>
    </rPh>
    <rPh sb="2" eb="4">
      <t>ケッカ</t>
    </rPh>
    <rPh sb="6" eb="8">
      <t>クワタ</t>
    </rPh>
    <phoneticPr fontId="2"/>
  </si>
  <si>
    <t>PC5ﾀｲﾑｱｳﾄによりDNF</t>
    <phoneticPr fontId="2"/>
  </si>
  <si>
    <t>全完走者</t>
    <rPh sb="0" eb="1">
      <t>ゼン</t>
    </rPh>
    <rPh sb="1" eb="4">
      <t>カンソウシャ</t>
    </rPh>
    <phoneticPr fontId="2"/>
  </si>
  <si>
    <t>x</t>
    <phoneticPr fontId="2"/>
  </si>
  <si>
    <t>10:56TEL有り、串本灯台前まで行くもDNF</t>
    <rPh sb="8" eb="9">
      <t>アリ</t>
    </rPh>
    <rPh sb="11" eb="13">
      <t>クシモト</t>
    </rPh>
    <rPh sb="13" eb="15">
      <t>トウダイ</t>
    </rPh>
    <rPh sb="15" eb="16">
      <t>マエ</t>
    </rPh>
    <rPh sb="18" eb="19">
      <t>イ</t>
    </rPh>
    <phoneticPr fontId="2"/>
  </si>
  <si>
    <t>DNFﾄﾞﾛｯﾌﾟﾊﾞｯｸﾞ取りに来る⇒済</t>
    <rPh sb="14" eb="15">
      <t>ト</t>
    </rPh>
    <rPh sb="17" eb="18">
      <t>ク</t>
    </rPh>
    <rPh sb="20" eb="21">
      <t>スミ</t>
    </rPh>
    <phoneticPr fontId="2"/>
  </si>
  <si>
    <t>残り100km、13:50落とし物連絡あり</t>
    <rPh sb="0" eb="1">
      <t>ノコ</t>
    </rPh>
    <rPh sb="13" eb="14">
      <t>オ</t>
    </rPh>
    <rPh sb="16" eb="17">
      <t>モノ</t>
    </rPh>
    <rPh sb="17" eb="19">
      <t>レンラク</t>
    </rPh>
    <phoneticPr fontId="2"/>
  </si>
  <si>
    <t>ﾐｽｺｰｽによる時間ﾛｽでDNF</t>
    <rPh sb="8" eb="10">
      <t>ジカン</t>
    </rPh>
    <phoneticPr fontId="2"/>
  </si>
  <si>
    <t>開始5kmｶｰﾎﾞﾝﾊﾝﾄﾞﾙ折れ</t>
    <rPh sb="0" eb="2">
      <t>カイシ</t>
    </rPh>
    <rPh sb="15" eb="16">
      <t>オ</t>
    </rPh>
    <phoneticPr fontId="2"/>
  </si>
  <si>
    <t>238km地点ｸﾗﾝｸ破損によりNo80と共にDNF</t>
    <rPh sb="5" eb="7">
      <t>チテン</t>
    </rPh>
    <rPh sb="11" eb="13">
      <t>ハソン</t>
    </rPh>
    <rPh sb="21" eb="22">
      <t>トモ</t>
    </rPh>
    <phoneticPr fontId="2"/>
  </si>
  <si>
    <t>No.123ｸﾗﾝｸ破損者と共にDNF</t>
    <rPh sb="10" eb="12">
      <t>ハソン</t>
    </rPh>
    <rPh sb="12" eb="13">
      <t>シャ</t>
    </rPh>
    <rPh sb="14" eb="15">
      <t>トモ</t>
    </rPh>
    <phoneticPr fontId="2"/>
  </si>
  <si>
    <t>x</t>
    <phoneticPr fontId="2"/>
  </si>
  <si>
    <t>DNF</t>
    <phoneticPr fontId="2"/>
  </si>
  <si>
    <t>x</t>
    <phoneticPr fontId="2"/>
  </si>
  <si>
    <t>x</t>
    <phoneticPr fontId="2"/>
  </si>
  <si>
    <t>勝三屋にてスタッフにDNFを告知</t>
    <rPh sb="0" eb="1">
      <t>カツ</t>
    </rPh>
    <rPh sb="1" eb="2">
      <t>サン</t>
    </rPh>
    <rPh sb="2" eb="3">
      <t>ヤ</t>
    </rPh>
    <rPh sb="14" eb="16">
      <t>コクチ</t>
    </rPh>
    <phoneticPr fontId="2"/>
  </si>
  <si>
    <t>最終更新　2018/06/04 00:03</t>
    <rPh sb="0" eb="2">
      <t>サイシュウ</t>
    </rPh>
    <rPh sb="2" eb="4">
      <t>コウシン</t>
    </rPh>
    <phoneticPr fontId="2"/>
  </si>
  <si>
    <t>N° Homologation</t>
  </si>
  <si>
    <t>認定番号</t>
    <rPh sb="0" eb="2">
      <t>ニンテイ</t>
    </rPh>
    <rPh sb="2" eb="4">
      <t>バンゴウ</t>
    </rPh>
    <phoneticPr fontId="2"/>
  </si>
  <si>
    <t>N° Homologation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</si>
</sst>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h]:mm;@"/>
    <numFmt numFmtId="177" formatCode="0_);[Red]\(0\)"/>
    <numFmt numFmtId="178" formatCode="[$-F400]h:mm:ss\ AM/PM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.5"/>
      <color rgb="FF000000"/>
      <name val="HG丸ｺﾞｼｯｸM-PRO"/>
      <family val="3"/>
      <charset val="128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0.5"/>
      <color rgb="FFFF0000"/>
      <name val="HG丸ｺﾞｼｯｸM-PRO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name val="メイリオ"/>
      <family val="3"/>
      <charset val="128"/>
    </font>
    <font>
      <sz val="9.5"/>
      <color rgb="FF000000"/>
      <name val="HG丸ｺﾞｼｯｸM-PRO"/>
      <family val="3"/>
      <charset val="128"/>
    </font>
    <font>
      <b/>
      <sz val="9.5"/>
      <color rgb="FFFF0000"/>
      <name val="HG丸ｺﾞｼｯｸM-PRO"/>
      <family val="3"/>
      <charset val="128"/>
    </font>
    <font>
      <b/>
      <sz val="11"/>
      <color indexed="81"/>
      <name val="MS P ゴシック"/>
      <family val="3"/>
      <charset val="128"/>
    </font>
    <font>
      <sz val="12"/>
      <color rgb="FFFF00FF"/>
      <name val="メイリオ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theme="1"/>
      <name val="Arial"/>
      <family val="2"/>
    </font>
    <font>
      <sz val="14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0" tint="-0.249977111117893"/>
      <name val="メイリオ"/>
      <family val="3"/>
      <charset val="128"/>
    </font>
    <font>
      <sz val="12"/>
      <color theme="0" tint="-0.34998626667073579"/>
      <name val="メイリオ"/>
      <family val="3"/>
      <charset val="128"/>
    </font>
    <font>
      <sz val="9.5"/>
      <color theme="1"/>
      <name val="メイリオ"/>
      <family val="3"/>
      <charset val="128"/>
    </font>
    <font>
      <sz val="12"/>
      <color theme="0" tint="-0.499984740745262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12"/>
      <color theme="7" tint="0.79998168889431442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sz val="9"/>
      <color rgb="FF000000"/>
      <name val="Arial"/>
      <family val="2"/>
    </font>
    <font>
      <sz val="9"/>
      <color rgb="FF000000"/>
      <name val="Arial CYR"/>
    </font>
    <font>
      <sz val="16"/>
      <color theme="1"/>
      <name val="メイリオ"/>
      <family val="3"/>
      <charset val="128"/>
    </font>
    <font>
      <sz val="16"/>
      <color rgb="FF000000"/>
      <name val="Arial"/>
      <family val="2"/>
    </font>
    <font>
      <sz val="16"/>
      <color theme="1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12" fillId="2" borderId="2" xfId="0" applyFont="1" applyFill="1" applyBorder="1">
      <alignment vertical="center"/>
    </xf>
    <xf numFmtId="0" fontId="12" fillId="2" borderId="0" xfId="0" applyFont="1" applyFill="1">
      <alignment vertical="center"/>
    </xf>
    <xf numFmtId="0" fontId="12" fillId="2" borderId="8" xfId="0" applyFont="1" applyFill="1" applyBorder="1" applyAlignment="1">
      <alignment vertical="center"/>
    </xf>
    <xf numFmtId="0" fontId="12" fillId="4" borderId="2" xfId="0" applyFont="1" applyFill="1" applyBorder="1">
      <alignment vertical="center"/>
    </xf>
    <xf numFmtId="0" fontId="13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2" xfId="0" applyFont="1" applyFill="1" applyBorder="1">
      <alignment vertical="center"/>
    </xf>
    <xf numFmtId="0" fontId="14" fillId="4" borderId="2" xfId="0" applyFont="1" applyFill="1" applyBorder="1">
      <alignment vertical="center"/>
    </xf>
    <xf numFmtId="0" fontId="14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20" fontId="12" fillId="2" borderId="2" xfId="0" applyNumberFormat="1" applyFont="1" applyFill="1" applyBorder="1" applyAlignment="1">
      <alignment horizontal="center" vertical="center"/>
    </xf>
    <xf numFmtId="20" fontId="12" fillId="4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77" fontId="12" fillId="2" borderId="0" xfId="0" applyNumberFormat="1" applyFont="1" applyFill="1" applyAlignment="1">
      <alignment horizontal="center" vertical="center"/>
    </xf>
    <xf numFmtId="177" fontId="4" fillId="3" borderId="5" xfId="0" applyNumberFormat="1" applyFont="1" applyFill="1" applyBorder="1" applyAlignment="1">
      <alignment horizontal="center" vertical="center" wrapText="1"/>
    </xf>
    <xf numFmtId="177" fontId="12" fillId="2" borderId="2" xfId="0" applyNumberFormat="1" applyFont="1" applyFill="1" applyBorder="1" applyAlignment="1">
      <alignment horizontal="center" vertical="center"/>
    </xf>
    <xf numFmtId="177" fontId="12" fillId="4" borderId="2" xfId="0" applyNumberFormat="1" applyFont="1" applyFill="1" applyBorder="1" applyAlignment="1">
      <alignment horizontal="center" vertical="center"/>
    </xf>
    <xf numFmtId="177" fontId="15" fillId="2" borderId="0" xfId="0" applyNumberFormat="1" applyFont="1" applyFill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7" fontId="14" fillId="2" borderId="0" xfId="0" applyNumberFormat="1" applyFont="1" applyFill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/>
    </xf>
    <xf numFmtId="177" fontId="13" fillId="2" borderId="2" xfId="0" applyNumberFormat="1" applyFont="1" applyFill="1" applyBorder="1" applyAlignment="1">
      <alignment horizontal="center" vertical="center"/>
    </xf>
    <xf numFmtId="20" fontId="16" fillId="2" borderId="2" xfId="0" applyNumberFormat="1" applyFont="1" applyFill="1" applyBorder="1" applyAlignment="1">
      <alignment horizontal="center" vertical="center" wrapText="1"/>
    </xf>
    <xf numFmtId="177" fontId="17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77" fontId="1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0" fontId="12" fillId="2" borderId="2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6" fontId="12" fillId="4" borderId="2" xfId="0" applyNumberFormat="1" applyFont="1" applyFill="1" applyBorder="1" applyAlignment="1">
      <alignment horizontal="center" vertical="center"/>
    </xf>
    <xf numFmtId="0" fontId="12" fillId="6" borderId="2" xfId="0" applyFont="1" applyFill="1" applyBorder="1">
      <alignment vertical="center"/>
    </xf>
    <xf numFmtId="0" fontId="22" fillId="6" borderId="2" xfId="0" applyFont="1" applyFill="1" applyBorder="1">
      <alignment vertical="center"/>
    </xf>
    <xf numFmtId="0" fontId="22" fillId="2" borderId="2" xfId="0" applyFont="1" applyFill="1" applyBorder="1">
      <alignment vertical="center"/>
    </xf>
    <xf numFmtId="0" fontId="12" fillId="6" borderId="0" xfId="0" applyFont="1" applyFill="1">
      <alignment vertical="center"/>
    </xf>
    <xf numFmtId="177" fontId="12" fillId="6" borderId="2" xfId="0" applyNumberFormat="1" applyFont="1" applyFill="1" applyBorder="1" applyAlignment="1">
      <alignment horizontal="center" vertical="center"/>
    </xf>
    <xf numFmtId="177" fontId="12" fillId="7" borderId="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top"/>
    </xf>
    <xf numFmtId="177" fontId="12" fillId="2" borderId="0" xfId="0" applyNumberFormat="1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177" fontId="24" fillId="2" borderId="0" xfId="1" applyNumberFormat="1" applyFont="1" applyFill="1" applyAlignment="1">
      <alignment horizontal="left" vertical="top" textRotation="180"/>
    </xf>
    <xf numFmtId="0" fontId="24" fillId="0" borderId="0" xfId="0" applyFont="1" applyAlignment="1">
      <alignment horizontal="left" vertical="top" textRotation="180"/>
    </xf>
    <xf numFmtId="0" fontId="5" fillId="4" borderId="2" xfId="0" applyFont="1" applyFill="1" applyBorder="1" applyAlignment="1">
      <alignment horizontal="left" vertical="center"/>
    </xf>
    <xf numFmtId="20" fontId="16" fillId="4" borderId="2" xfId="0" applyNumberFormat="1" applyFont="1" applyFill="1" applyBorder="1" applyAlignment="1">
      <alignment horizontal="center" vertical="center" wrapText="1"/>
    </xf>
    <xf numFmtId="177" fontId="12" fillId="2" borderId="2" xfId="0" quotePrefix="1" applyNumberFormat="1" applyFont="1" applyFill="1" applyBorder="1" applyAlignment="1">
      <alignment horizontal="center" vertical="center"/>
    </xf>
    <xf numFmtId="177" fontId="12" fillId="6" borderId="0" xfId="0" applyNumberFormat="1" applyFont="1" applyFill="1" applyAlignment="1">
      <alignment horizontal="center" vertical="center"/>
    </xf>
    <xf numFmtId="177" fontId="14" fillId="2" borderId="2" xfId="0" applyNumberFormat="1" applyFont="1" applyFill="1" applyBorder="1" applyAlignment="1">
      <alignment horizontal="center" vertical="center"/>
    </xf>
    <xf numFmtId="177" fontId="12" fillId="4" borderId="2" xfId="0" quotePrefix="1" applyNumberFormat="1" applyFont="1" applyFill="1" applyBorder="1" applyAlignment="1">
      <alignment horizontal="center" vertical="center"/>
    </xf>
    <xf numFmtId="177" fontId="28" fillId="4" borderId="2" xfId="0" quotePrefix="1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177" fontId="27" fillId="2" borderId="2" xfId="0" quotePrefix="1" applyNumberFormat="1" applyFont="1" applyFill="1" applyBorder="1" applyAlignment="1">
      <alignment horizontal="center" vertical="center"/>
    </xf>
    <xf numFmtId="176" fontId="14" fillId="4" borderId="2" xfId="0" applyNumberFormat="1" applyFont="1" applyFill="1" applyBorder="1" applyAlignment="1">
      <alignment horizontal="center" vertical="center"/>
    </xf>
    <xf numFmtId="177" fontId="30" fillId="4" borderId="2" xfId="0" quotePrefix="1" applyNumberFormat="1" applyFont="1" applyFill="1" applyBorder="1" applyAlignment="1">
      <alignment horizontal="center" vertical="center"/>
    </xf>
    <xf numFmtId="178" fontId="12" fillId="4" borderId="2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vertical="center"/>
    </xf>
    <xf numFmtId="0" fontId="31" fillId="2" borderId="15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center" vertical="center"/>
    </xf>
    <xf numFmtId="177" fontId="7" fillId="3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31" fillId="2" borderId="0" xfId="0" applyFont="1" applyFill="1">
      <alignment vertical="center"/>
    </xf>
    <xf numFmtId="177" fontId="12" fillId="8" borderId="2" xfId="0" applyNumberFormat="1" applyFont="1" applyFill="1" applyBorder="1" applyAlignment="1">
      <alignment horizontal="center" vertical="center"/>
    </xf>
    <xf numFmtId="20" fontId="12" fillId="8" borderId="2" xfId="0" applyNumberFormat="1" applyFont="1" applyFill="1" applyBorder="1" applyAlignment="1">
      <alignment horizontal="center" vertical="center"/>
    </xf>
    <xf numFmtId="177" fontId="28" fillId="2" borderId="2" xfId="0" quotePrefix="1" applyNumberFormat="1" applyFont="1" applyFill="1" applyBorder="1" applyAlignment="1">
      <alignment horizontal="center" vertical="center"/>
    </xf>
    <xf numFmtId="177" fontId="12" fillId="9" borderId="2" xfId="0" applyNumberFormat="1" applyFont="1" applyFill="1" applyBorder="1" applyAlignment="1">
      <alignment horizontal="center" vertical="center"/>
    </xf>
    <xf numFmtId="177" fontId="33" fillId="10" borderId="2" xfId="0" applyNumberFormat="1" applyFont="1" applyFill="1" applyBorder="1" applyAlignment="1">
      <alignment horizontal="center" vertical="center"/>
    </xf>
    <xf numFmtId="177" fontId="12" fillId="11" borderId="2" xfId="0" applyNumberFormat="1" applyFont="1" applyFill="1" applyBorder="1" applyAlignment="1">
      <alignment horizontal="center" vertical="center"/>
    </xf>
    <xf numFmtId="20" fontId="12" fillId="5" borderId="2" xfId="0" applyNumberFormat="1" applyFont="1" applyFill="1" applyBorder="1" applyAlignment="1">
      <alignment horizontal="center" vertical="center"/>
    </xf>
    <xf numFmtId="176" fontId="12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20" fontId="12" fillId="13" borderId="2" xfId="0" applyNumberFormat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left" vertical="center"/>
    </xf>
    <xf numFmtId="176" fontId="14" fillId="5" borderId="2" xfId="0" applyNumberFormat="1" applyFont="1" applyFill="1" applyBorder="1" applyAlignment="1">
      <alignment horizontal="center" vertical="center"/>
    </xf>
    <xf numFmtId="177" fontId="34" fillId="2" borderId="2" xfId="0" applyNumberFormat="1" applyFont="1" applyFill="1" applyBorder="1" applyAlignment="1">
      <alignment horizontal="center" vertical="center" wrapText="1"/>
    </xf>
    <xf numFmtId="20" fontId="28" fillId="2" borderId="2" xfId="0" quotePrefix="1" applyNumberFormat="1" applyFont="1" applyFill="1" applyBorder="1" applyAlignment="1">
      <alignment horizontal="center" vertical="center"/>
    </xf>
    <xf numFmtId="20" fontId="28" fillId="2" borderId="2" xfId="0" applyNumberFormat="1" applyFont="1" applyFill="1" applyBorder="1" applyAlignment="1">
      <alignment horizontal="center" vertical="center"/>
    </xf>
    <xf numFmtId="20" fontId="28" fillId="12" borderId="2" xfId="0" quotePrefix="1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 wrapText="1"/>
    </xf>
    <xf numFmtId="0" fontId="36" fillId="0" borderId="19" xfId="0" applyFont="1" applyFill="1" applyBorder="1" applyAlignment="1" applyProtection="1">
      <alignment vertical="center" wrapText="1"/>
      <protection locked="0"/>
    </xf>
    <xf numFmtId="0" fontId="35" fillId="0" borderId="20" xfId="0" applyFont="1" applyFill="1" applyBorder="1" applyAlignment="1">
      <alignment vertical="center" wrapText="1"/>
    </xf>
    <xf numFmtId="0" fontId="36" fillId="0" borderId="21" xfId="0" applyFont="1" applyFill="1" applyBorder="1" applyAlignment="1" applyProtection="1">
      <alignment vertical="center" wrapText="1"/>
      <protection locked="0"/>
    </xf>
    <xf numFmtId="0" fontId="35" fillId="0" borderId="22" xfId="0" applyFont="1" applyFill="1" applyBorder="1" applyAlignment="1">
      <alignment vertical="center" wrapText="1"/>
    </xf>
    <xf numFmtId="0" fontId="36" fillId="0" borderId="23" xfId="0" applyFont="1" applyFill="1" applyBorder="1" applyAlignment="1" applyProtection="1">
      <alignment vertical="center" wrapText="1"/>
      <protection locked="0"/>
    </xf>
    <xf numFmtId="0" fontId="37" fillId="2" borderId="0" xfId="0" applyFont="1" applyFill="1">
      <alignment vertical="center"/>
    </xf>
    <xf numFmtId="0" fontId="38" fillId="0" borderId="20" xfId="0" applyFont="1" applyFill="1" applyBorder="1" applyAlignment="1">
      <alignment vertical="center" wrapText="1"/>
    </xf>
    <xf numFmtId="0" fontId="39" fillId="0" borderId="0" xfId="0" applyFont="1">
      <alignment vertical="center"/>
    </xf>
    <xf numFmtId="0" fontId="38" fillId="0" borderId="22" xfId="0" applyFont="1" applyFill="1" applyBorder="1" applyAlignment="1">
      <alignment vertical="center" wrapText="1"/>
    </xf>
    <xf numFmtId="0" fontId="37" fillId="2" borderId="0" xfId="0" applyFont="1" applyFill="1" applyAlignment="1">
      <alignment vertical="top"/>
    </xf>
    <xf numFmtId="0" fontId="3" fillId="2" borderId="2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8" fillId="0" borderId="27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83"/>
  <sheetViews>
    <sheetView showGridLines="0" tabSelected="1" topLeftCell="A46" zoomScale="60" zoomScaleNormal="60" zoomScaleSheetLayoutView="80" workbookViewId="0">
      <selection activeCell="B46" sqref="B46"/>
    </sheetView>
  </sheetViews>
  <sheetFormatPr defaultColWidth="15.109375" defaultRowHeight="26.4"/>
  <cols>
    <col min="1" max="1" width="5.44140625" style="9" customWidth="1"/>
    <col min="2" max="2" width="15.109375" style="119"/>
    <col min="3" max="3" width="14.21875" style="17" customWidth="1"/>
    <col min="4" max="4" width="14.21875" style="22" customWidth="1"/>
    <col min="5" max="5" width="11.77734375" style="22" customWidth="1"/>
    <col min="6" max="6" width="9" style="11" customWidth="1"/>
    <col min="7" max="7" width="15.44140625" style="2" customWidth="1"/>
    <col min="8" max="8" width="8.6640625" style="39" customWidth="1"/>
    <col min="9" max="9" width="7.21875" style="39" customWidth="1"/>
    <col min="10" max="12" width="7.77734375" style="39" customWidth="1"/>
    <col min="13" max="13" width="7.21875" style="39" customWidth="1"/>
    <col min="14" max="15" width="7.77734375" style="39" customWidth="1"/>
    <col min="16" max="16" width="10.77734375" style="39" customWidth="1"/>
    <col min="17" max="17" width="8.6640625" style="21" customWidth="1"/>
    <col min="18" max="20" width="10.109375" style="9" customWidth="1"/>
    <col min="21" max="21" width="10.44140625" style="9" customWidth="1"/>
    <col min="22" max="22" width="9.77734375" style="9" customWidth="1"/>
    <col min="23" max="25" width="10.44140625" style="9" customWidth="1"/>
    <col min="26" max="32" width="9.77734375" style="9" customWidth="1"/>
    <col min="33" max="35" width="4.33203125" style="2" customWidth="1"/>
    <col min="36" max="16384" width="15.109375" style="2"/>
  </cols>
  <sheetData>
    <row r="1" spans="1:39">
      <c r="A1" s="11" t="s">
        <v>207</v>
      </c>
      <c r="AF1" s="14" t="s">
        <v>563</v>
      </c>
    </row>
    <row r="2" spans="1:39" ht="54" customHeight="1">
      <c r="A2" s="124" t="s">
        <v>0</v>
      </c>
      <c r="B2" s="126" t="s">
        <v>564</v>
      </c>
      <c r="C2" s="125"/>
      <c r="D2" s="23" t="s">
        <v>13</v>
      </c>
      <c r="E2" s="26"/>
      <c r="F2" s="27" t="s">
        <v>20</v>
      </c>
      <c r="G2" s="32" t="s">
        <v>1</v>
      </c>
      <c r="H2" s="40" t="s">
        <v>199</v>
      </c>
      <c r="I2" s="40" t="s">
        <v>200</v>
      </c>
      <c r="J2" s="40" t="s">
        <v>193</v>
      </c>
      <c r="K2" s="40" t="s">
        <v>194</v>
      </c>
      <c r="L2" s="40" t="s">
        <v>195</v>
      </c>
      <c r="M2" s="40" t="s">
        <v>196</v>
      </c>
      <c r="N2" s="40" t="s">
        <v>197</v>
      </c>
      <c r="O2" s="40" t="s">
        <v>198</v>
      </c>
      <c r="P2" s="40" t="s">
        <v>192</v>
      </c>
      <c r="Q2" s="4" t="s">
        <v>187</v>
      </c>
      <c r="R2" s="15" t="s">
        <v>184</v>
      </c>
      <c r="S2" s="4" t="s">
        <v>185</v>
      </c>
      <c r="T2" s="15" t="s">
        <v>204</v>
      </c>
      <c r="U2" s="15" t="s">
        <v>186</v>
      </c>
      <c r="V2" s="15" t="s">
        <v>189</v>
      </c>
      <c r="W2" s="15" t="s">
        <v>190</v>
      </c>
      <c r="X2" s="4" t="s">
        <v>188</v>
      </c>
      <c r="Y2" s="4" t="s">
        <v>191</v>
      </c>
      <c r="Z2" s="4" t="s">
        <v>491</v>
      </c>
      <c r="AA2" s="54" t="s">
        <v>492</v>
      </c>
      <c r="AB2" s="54" t="s">
        <v>205</v>
      </c>
      <c r="AC2" s="54" t="s">
        <v>493</v>
      </c>
      <c r="AD2" s="5" t="s">
        <v>10</v>
      </c>
      <c r="AE2" s="6" t="s">
        <v>11</v>
      </c>
      <c r="AF2" s="7" t="s">
        <v>12</v>
      </c>
    </row>
    <row r="3" spans="1:39" s="92" customFormat="1" ht="19.2" customHeight="1" thickBot="1">
      <c r="A3" s="127"/>
      <c r="B3" s="130" t="s">
        <v>565</v>
      </c>
      <c r="C3" s="128"/>
      <c r="D3" s="83"/>
      <c r="E3" s="84"/>
      <c r="F3" s="85"/>
      <c r="G3" s="86"/>
      <c r="H3" s="87"/>
      <c r="I3" s="87"/>
      <c r="J3" s="87"/>
      <c r="K3" s="87"/>
      <c r="L3" s="87"/>
      <c r="M3" s="87"/>
      <c r="N3" s="87"/>
      <c r="O3" s="87"/>
      <c r="P3" s="87" t="s">
        <v>507</v>
      </c>
      <c r="Q3" s="88" t="s">
        <v>494</v>
      </c>
      <c r="R3" s="88" t="s">
        <v>495</v>
      </c>
      <c r="S3" s="88" t="s">
        <v>496</v>
      </c>
      <c r="T3" s="88" t="s">
        <v>497</v>
      </c>
      <c r="U3" s="88" t="s">
        <v>498</v>
      </c>
      <c r="V3" s="88" t="s">
        <v>499</v>
      </c>
      <c r="W3" s="88" t="s">
        <v>500</v>
      </c>
      <c r="X3" s="88" t="s">
        <v>501</v>
      </c>
      <c r="Y3" s="88" t="s">
        <v>502</v>
      </c>
      <c r="Z3" s="88" t="s">
        <v>503</v>
      </c>
      <c r="AA3" s="88" t="s">
        <v>504</v>
      </c>
      <c r="AB3" s="88" t="s">
        <v>505</v>
      </c>
      <c r="AC3" s="88" t="s">
        <v>506</v>
      </c>
      <c r="AD3" s="89"/>
      <c r="AE3" s="90"/>
      <c r="AF3" s="91"/>
    </row>
    <row r="4" spans="1:39" ht="28.5" customHeight="1">
      <c r="A4" s="8">
        <v>1</v>
      </c>
      <c r="B4" s="129">
        <v>105381</v>
      </c>
      <c r="C4" s="58" t="s">
        <v>208</v>
      </c>
      <c r="D4" s="24" t="s">
        <v>209</v>
      </c>
      <c r="E4" s="24" t="s">
        <v>210</v>
      </c>
      <c r="F4" s="28" t="s">
        <v>54</v>
      </c>
      <c r="G4" s="1" t="s">
        <v>2</v>
      </c>
      <c r="H4" s="41">
        <v>500</v>
      </c>
      <c r="I4" s="41"/>
      <c r="J4" s="41"/>
      <c r="K4" s="41">
        <v>2000</v>
      </c>
      <c r="L4" s="41"/>
      <c r="M4" s="41"/>
      <c r="N4" s="41"/>
      <c r="O4" s="41"/>
      <c r="P4" s="93">
        <f t="shared" ref="P4:P43" si="0">SUM(H4:O4)</f>
        <v>2500</v>
      </c>
      <c r="Q4" s="94">
        <v>0.1875</v>
      </c>
      <c r="R4" s="33">
        <v>0.27499999999999997</v>
      </c>
      <c r="S4" s="33">
        <v>0.3659722222222222</v>
      </c>
      <c r="T4" s="33">
        <v>0.43472222222222223</v>
      </c>
      <c r="U4" s="33">
        <v>0.50902777777777775</v>
      </c>
      <c r="V4" s="33">
        <v>0.65138888888888891</v>
      </c>
      <c r="W4" s="33">
        <v>0.79027777777777775</v>
      </c>
      <c r="X4" s="53">
        <v>4.7916666666666663E-2</v>
      </c>
      <c r="Y4" s="53">
        <v>0.1361111111111111</v>
      </c>
      <c r="Z4" s="33">
        <v>0.16319444444444445</v>
      </c>
      <c r="AA4" s="33">
        <v>0.26041666666666669</v>
      </c>
      <c r="AB4" s="33">
        <v>0.42499999999999999</v>
      </c>
      <c r="AC4" s="33">
        <v>0.51388888888888895</v>
      </c>
      <c r="AD4" s="55">
        <f>(AC4-Q4)+1</f>
        <v>1.3263888888888888</v>
      </c>
      <c r="AE4" s="35" t="s">
        <v>550</v>
      </c>
      <c r="AF4" s="36" t="s">
        <v>550</v>
      </c>
      <c r="AK4" s="113">
        <v>105381</v>
      </c>
      <c r="AL4" s="114" t="s">
        <v>209</v>
      </c>
      <c r="AM4" s="114" t="s">
        <v>210</v>
      </c>
    </row>
    <row r="5" spans="1:39" ht="28.5" customHeight="1">
      <c r="A5" s="8">
        <v>2</v>
      </c>
      <c r="B5" s="120"/>
      <c r="C5" s="58" t="s">
        <v>211</v>
      </c>
      <c r="D5" s="24" t="s">
        <v>212</v>
      </c>
      <c r="E5" s="24" t="s">
        <v>213</v>
      </c>
      <c r="F5" s="29" t="s">
        <v>112</v>
      </c>
      <c r="G5" s="1" t="s">
        <v>2</v>
      </c>
      <c r="H5" s="41">
        <v>500</v>
      </c>
      <c r="I5" s="41"/>
      <c r="J5" s="41"/>
      <c r="K5" s="41">
        <v>2000</v>
      </c>
      <c r="L5" s="41"/>
      <c r="M5" s="41"/>
      <c r="N5" s="41"/>
      <c r="O5" s="41"/>
      <c r="P5" s="93">
        <f t="shared" si="0"/>
        <v>2500</v>
      </c>
      <c r="Q5" s="94">
        <v>0.1875</v>
      </c>
      <c r="R5" s="33">
        <v>0.3347222222222222</v>
      </c>
      <c r="S5" s="33">
        <v>0.48055555555555557</v>
      </c>
      <c r="T5" s="33">
        <v>0.6069444444444444</v>
      </c>
      <c r="U5" s="33">
        <v>0.7104166666666667</v>
      </c>
      <c r="V5" s="33">
        <v>0.93263888888888891</v>
      </c>
      <c r="W5" s="106">
        <v>0.21875</v>
      </c>
      <c r="X5" s="99" t="s">
        <v>537</v>
      </c>
      <c r="Y5" s="99"/>
      <c r="Z5" s="99"/>
      <c r="AA5" s="99"/>
      <c r="AB5" s="99"/>
      <c r="AC5" s="99"/>
      <c r="AD5" s="100" t="s">
        <v>537</v>
      </c>
      <c r="AE5" s="101"/>
      <c r="AF5" s="102"/>
      <c r="AG5" s="2" t="s">
        <v>548</v>
      </c>
      <c r="AK5" s="115"/>
      <c r="AL5" s="116" t="s">
        <v>212</v>
      </c>
      <c r="AM5" s="116" t="s">
        <v>213</v>
      </c>
    </row>
    <row r="6" spans="1:39" ht="28.5" customHeight="1">
      <c r="A6" s="8">
        <v>3</v>
      </c>
      <c r="B6" s="120"/>
      <c r="C6" s="59" t="s">
        <v>214</v>
      </c>
      <c r="D6" s="60" t="s">
        <v>212</v>
      </c>
      <c r="E6" s="60" t="s">
        <v>215</v>
      </c>
      <c r="F6" s="29" t="s">
        <v>112</v>
      </c>
      <c r="G6" s="1" t="s">
        <v>2</v>
      </c>
      <c r="H6" s="62"/>
      <c r="I6" s="41"/>
      <c r="J6" s="41"/>
      <c r="K6" s="41">
        <v>2000</v>
      </c>
      <c r="L6" s="41"/>
      <c r="M6" s="41"/>
      <c r="N6" s="41"/>
      <c r="O6" s="41"/>
      <c r="P6" s="93">
        <f t="shared" si="0"/>
        <v>2000</v>
      </c>
      <c r="Q6" s="94">
        <v>0.1875</v>
      </c>
      <c r="R6" s="33">
        <v>0.3347222222222222</v>
      </c>
      <c r="S6" s="33">
        <v>0.48055555555555557</v>
      </c>
      <c r="T6" s="33">
        <v>0.60763888888888895</v>
      </c>
      <c r="U6" s="33">
        <v>0.70972222222222225</v>
      </c>
      <c r="V6" s="53">
        <v>0.93333333333333324</v>
      </c>
      <c r="W6" s="106">
        <v>0.21875</v>
      </c>
      <c r="X6" s="99" t="s">
        <v>537</v>
      </c>
      <c r="Y6" s="101"/>
      <c r="Z6" s="101"/>
      <c r="AA6" s="101"/>
      <c r="AB6" s="101"/>
      <c r="AC6" s="101"/>
      <c r="AD6" s="100" t="s">
        <v>537</v>
      </c>
      <c r="AE6" s="101"/>
      <c r="AF6" s="102"/>
      <c r="AG6" s="2" t="s">
        <v>548</v>
      </c>
      <c r="AK6" s="115"/>
      <c r="AL6" s="116" t="s">
        <v>212</v>
      </c>
      <c r="AM6" s="116" t="s">
        <v>215</v>
      </c>
    </row>
    <row r="7" spans="1:39" ht="28.5" customHeight="1">
      <c r="A7" s="12">
        <v>4</v>
      </c>
      <c r="B7" s="120"/>
      <c r="C7" s="19" t="s">
        <v>216</v>
      </c>
      <c r="D7" s="25" t="s">
        <v>217</v>
      </c>
      <c r="E7" s="25" t="s">
        <v>218</v>
      </c>
      <c r="F7" s="69" t="s">
        <v>125</v>
      </c>
      <c r="G7" s="13" t="s">
        <v>4</v>
      </c>
      <c r="H7" s="42"/>
      <c r="I7" s="42"/>
      <c r="J7" s="42"/>
      <c r="K7" s="42"/>
      <c r="L7" s="42"/>
      <c r="M7" s="42"/>
      <c r="N7" s="42"/>
      <c r="O7" s="42"/>
      <c r="P7" s="42">
        <f t="shared" si="0"/>
        <v>0</v>
      </c>
      <c r="Q7" s="34" t="s">
        <v>521</v>
      </c>
      <c r="R7" s="34"/>
      <c r="S7" s="80"/>
      <c r="T7" s="37"/>
      <c r="U7" s="34"/>
      <c r="V7" s="34"/>
      <c r="W7" s="34"/>
      <c r="X7" s="34"/>
      <c r="Y7" s="34"/>
      <c r="Z7" s="34"/>
      <c r="AA7" s="34"/>
      <c r="AB7" s="34"/>
      <c r="AC7" s="34"/>
      <c r="AD7" s="57" t="s">
        <v>521</v>
      </c>
      <c r="AE7" s="37"/>
      <c r="AF7" s="38"/>
      <c r="AK7" s="115"/>
      <c r="AL7" s="116" t="s">
        <v>217</v>
      </c>
      <c r="AM7" s="116" t="s">
        <v>218</v>
      </c>
    </row>
    <row r="8" spans="1:39" ht="28.5" customHeight="1">
      <c r="A8" s="8">
        <v>5</v>
      </c>
      <c r="B8" s="120">
        <v>105382</v>
      </c>
      <c r="C8" s="58" t="s">
        <v>219</v>
      </c>
      <c r="D8" s="24" t="s">
        <v>220</v>
      </c>
      <c r="E8" s="24" t="s">
        <v>221</v>
      </c>
      <c r="F8" s="29" t="s">
        <v>22</v>
      </c>
      <c r="G8" s="1" t="s">
        <v>3</v>
      </c>
      <c r="H8" s="62"/>
      <c r="I8" s="41"/>
      <c r="J8" s="41"/>
      <c r="K8" s="41">
        <v>2000</v>
      </c>
      <c r="L8" s="41"/>
      <c r="M8" s="41"/>
      <c r="N8" s="41"/>
      <c r="O8" s="41"/>
      <c r="P8" s="93">
        <f t="shared" si="0"/>
        <v>2000</v>
      </c>
      <c r="Q8" s="94">
        <v>0.1875</v>
      </c>
      <c r="R8" s="33">
        <v>0.28472222222222221</v>
      </c>
      <c r="S8" s="33">
        <v>0.41111111111111115</v>
      </c>
      <c r="T8" s="33">
        <v>0.49652777777777773</v>
      </c>
      <c r="U8" s="33">
        <v>0.58888888888888891</v>
      </c>
      <c r="V8" s="33">
        <v>0.77916666666666667</v>
      </c>
      <c r="W8" s="33">
        <v>0.98263888888888884</v>
      </c>
      <c r="X8" s="33">
        <v>0.18680555555555556</v>
      </c>
      <c r="Y8" s="33">
        <v>0.30763888888888891</v>
      </c>
      <c r="Z8" s="33">
        <v>0.33958333333333335</v>
      </c>
      <c r="AA8" s="33">
        <v>0.47361111111111115</v>
      </c>
      <c r="AB8" s="33">
        <v>0.67291666666666661</v>
      </c>
      <c r="AC8" s="33">
        <v>0.78055555555555556</v>
      </c>
      <c r="AD8" s="55">
        <f t="shared" ref="AD8:AD41" si="1">(AC8-Q8)+1</f>
        <v>1.5930555555555554</v>
      </c>
      <c r="AE8" s="35" t="s">
        <v>558</v>
      </c>
      <c r="AF8" s="36" t="s">
        <v>558</v>
      </c>
      <c r="AK8" s="115">
        <v>105382</v>
      </c>
      <c r="AL8" s="116" t="s">
        <v>220</v>
      </c>
      <c r="AM8" s="116" t="s">
        <v>221</v>
      </c>
    </row>
    <row r="9" spans="1:39" ht="28.5" customHeight="1">
      <c r="A9" s="8">
        <v>6</v>
      </c>
      <c r="B9" s="120">
        <v>105383</v>
      </c>
      <c r="C9" s="58" t="s">
        <v>39</v>
      </c>
      <c r="D9" s="24" t="s">
        <v>40</v>
      </c>
      <c r="E9" s="24" t="s">
        <v>41</v>
      </c>
      <c r="F9" s="29" t="s">
        <v>21</v>
      </c>
      <c r="G9" s="1" t="s">
        <v>4</v>
      </c>
      <c r="H9" s="41">
        <v>500</v>
      </c>
      <c r="I9" s="41"/>
      <c r="J9" s="41"/>
      <c r="K9" s="41">
        <v>2000</v>
      </c>
      <c r="L9" s="41"/>
      <c r="M9" s="41"/>
      <c r="N9" s="41"/>
      <c r="O9" s="41"/>
      <c r="P9" s="93">
        <f t="shared" si="0"/>
        <v>2500</v>
      </c>
      <c r="Q9" s="94">
        <v>0.1875</v>
      </c>
      <c r="R9" s="33">
        <v>0.32430555555555557</v>
      </c>
      <c r="S9" s="33">
        <v>0.45624999999999999</v>
      </c>
      <c r="T9" s="33">
        <v>0.55208333333333337</v>
      </c>
      <c r="U9" s="33">
        <v>0.65694444444444444</v>
      </c>
      <c r="V9" s="33">
        <v>0.85069444444444453</v>
      </c>
      <c r="W9" s="33">
        <v>5.4166666666666669E-2</v>
      </c>
      <c r="X9" s="33">
        <v>0.23750000000000002</v>
      </c>
      <c r="Y9" s="33">
        <v>0.35000000000000003</v>
      </c>
      <c r="Z9" s="33">
        <v>0.38472222222222219</v>
      </c>
      <c r="AA9" s="33">
        <v>0.53125</v>
      </c>
      <c r="AB9" s="33">
        <v>0.7090277777777777</v>
      </c>
      <c r="AC9" s="33">
        <v>0.81666666666666676</v>
      </c>
      <c r="AD9" s="55">
        <f t="shared" si="1"/>
        <v>1.6291666666666669</v>
      </c>
      <c r="AE9" s="35" t="s">
        <v>561</v>
      </c>
      <c r="AF9" s="36" t="s">
        <v>524</v>
      </c>
      <c r="AK9" s="115">
        <v>105383</v>
      </c>
      <c r="AL9" s="116" t="s">
        <v>40</v>
      </c>
      <c r="AM9" s="116" t="s">
        <v>41</v>
      </c>
    </row>
    <row r="10" spans="1:39" ht="28.5" customHeight="1">
      <c r="A10" s="8">
        <v>7</v>
      </c>
      <c r="B10" s="120">
        <v>105384</v>
      </c>
      <c r="C10" s="58" t="s">
        <v>222</v>
      </c>
      <c r="D10" s="24" t="s">
        <v>223</v>
      </c>
      <c r="E10" s="24" t="s">
        <v>224</v>
      </c>
      <c r="F10" s="29" t="s">
        <v>24</v>
      </c>
      <c r="G10" s="1" t="s">
        <v>2</v>
      </c>
      <c r="H10" s="41">
        <v>500</v>
      </c>
      <c r="I10" s="41">
        <v>0</v>
      </c>
      <c r="J10" s="41"/>
      <c r="K10" s="41"/>
      <c r="L10" s="41"/>
      <c r="M10" s="41"/>
      <c r="N10" s="41"/>
      <c r="O10" s="41"/>
      <c r="P10" s="93">
        <f t="shared" si="0"/>
        <v>500</v>
      </c>
      <c r="Q10" s="94">
        <v>0.1875</v>
      </c>
      <c r="R10" s="33">
        <v>0.28611111111111115</v>
      </c>
      <c r="S10" s="33">
        <v>0.39652777777777781</v>
      </c>
      <c r="T10" s="33">
        <v>0.48819444444444443</v>
      </c>
      <c r="U10" s="33">
        <v>0.5756944444444444</v>
      </c>
      <c r="V10" s="33">
        <v>0.73611111111111116</v>
      </c>
      <c r="W10" s="33">
        <v>0.89374999999999993</v>
      </c>
      <c r="X10" s="33">
        <v>0.22777777777777777</v>
      </c>
      <c r="Y10" s="33">
        <v>0.31597222222222221</v>
      </c>
      <c r="Z10" s="33">
        <v>0.34722222222222227</v>
      </c>
      <c r="AA10" s="33">
        <v>0.4604166666666667</v>
      </c>
      <c r="AB10" s="33">
        <v>0.61736111111111114</v>
      </c>
      <c r="AC10" s="33">
        <v>0.70833333333333337</v>
      </c>
      <c r="AD10" s="55">
        <f t="shared" si="1"/>
        <v>1.5208333333333335</v>
      </c>
      <c r="AE10" s="35" t="s">
        <v>558</v>
      </c>
      <c r="AF10" s="36" t="s">
        <v>558</v>
      </c>
      <c r="AK10" s="115">
        <v>105384</v>
      </c>
      <c r="AL10" s="116" t="s">
        <v>223</v>
      </c>
      <c r="AM10" s="116" t="s">
        <v>224</v>
      </c>
    </row>
    <row r="11" spans="1:39" ht="28.5" customHeight="1">
      <c r="A11" s="8">
        <v>8</v>
      </c>
      <c r="B11" s="120"/>
      <c r="C11" s="58" t="s">
        <v>225</v>
      </c>
      <c r="D11" s="24" t="s">
        <v>226</v>
      </c>
      <c r="E11" s="24" t="s">
        <v>227</v>
      </c>
      <c r="F11" s="29" t="s">
        <v>24</v>
      </c>
      <c r="G11" s="1" t="s">
        <v>2</v>
      </c>
      <c r="H11" s="41">
        <v>500</v>
      </c>
      <c r="I11" s="41"/>
      <c r="J11" s="41"/>
      <c r="K11" s="41">
        <v>2000</v>
      </c>
      <c r="L11" s="41"/>
      <c r="M11" s="41"/>
      <c r="N11" s="41"/>
      <c r="O11" s="41"/>
      <c r="P11" s="93">
        <f t="shared" si="0"/>
        <v>2500</v>
      </c>
      <c r="Q11" s="94">
        <v>0.1875</v>
      </c>
      <c r="R11" s="33">
        <v>0.28888888888888892</v>
      </c>
      <c r="S11" s="33">
        <v>0.3923611111111111</v>
      </c>
      <c r="T11" s="33">
        <v>0.47500000000000003</v>
      </c>
      <c r="U11" s="33">
        <v>0.57152777777777775</v>
      </c>
      <c r="V11" s="33">
        <v>0.72222222222222221</v>
      </c>
      <c r="W11" s="33">
        <v>0.88888888888888884</v>
      </c>
      <c r="X11" s="99" t="s">
        <v>537</v>
      </c>
      <c r="Y11" s="99"/>
      <c r="Z11" s="99"/>
      <c r="AA11" s="99"/>
      <c r="AB11" s="99"/>
      <c r="AC11" s="99"/>
      <c r="AD11" s="100" t="s">
        <v>537</v>
      </c>
      <c r="AE11" s="101"/>
      <c r="AF11" s="102"/>
      <c r="AG11" s="2" t="s">
        <v>543</v>
      </c>
      <c r="AK11" s="115"/>
      <c r="AL11" s="116" t="s">
        <v>226</v>
      </c>
      <c r="AM11" s="116" t="s">
        <v>227</v>
      </c>
    </row>
    <row r="12" spans="1:39" ht="28.5" customHeight="1">
      <c r="A12" s="8">
        <v>9</v>
      </c>
      <c r="B12" s="120">
        <v>105385</v>
      </c>
      <c r="C12" s="58" t="s">
        <v>228</v>
      </c>
      <c r="D12" s="24" t="s">
        <v>229</v>
      </c>
      <c r="E12" s="24" t="s">
        <v>101</v>
      </c>
      <c r="F12" s="29" t="s">
        <v>24</v>
      </c>
      <c r="G12" s="1" t="s">
        <v>2</v>
      </c>
      <c r="H12" s="41">
        <v>500</v>
      </c>
      <c r="I12" s="41"/>
      <c r="J12" s="41"/>
      <c r="K12" s="41">
        <v>2000</v>
      </c>
      <c r="L12" s="41"/>
      <c r="M12" s="41"/>
      <c r="N12" s="41"/>
      <c r="O12" s="41"/>
      <c r="P12" s="93">
        <f t="shared" si="0"/>
        <v>2500</v>
      </c>
      <c r="Q12" s="94">
        <v>0.1875</v>
      </c>
      <c r="R12" s="33">
        <v>0.28611111111111115</v>
      </c>
      <c r="S12" s="33">
        <v>0.38194444444444442</v>
      </c>
      <c r="T12" s="33">
        <v>0.45416666666666666</v>
      </c>
      <c r="U12" s="33">
        <v>0.52569444444444446</v>
      </c>
      <c r="V12" s="33">
        <v>0.67638888888888893</v>
      </c>
      <c r="W12" s="33">
        <v>0.80972222222222223</v>
      </c>
      <c r="X12" s="33">
        <v>5.347222222222222E-2</v>
      </c>
      <c r="Y12" s="33">
        <v>0.18541666666666667</v>
      </c>
      <c r="Z12" s="33">
        <v>0.20902777777777778</v>
      </c>
      <c r="AA12" s="33">
        <v>0.31388888888888888</v>
      </c>
      <c r="AB12" s="33">
        <v>0.46527777777777773</v>
      </c>
      <c r="AC12" s="33">
        <v>0.55625000000000002</v>
      </c>
      <c r="AD12" s="55">
        <f t="shared" si="1"/>
        <v>1.3687499999999999</v>
      </c>
      <c r="AE12" s="35" t="s">
        <v>550</v>
      </c>
      <c r="AF12" s="36" t="s">
        <v>550</v>
      </c>
      <c r="AK12" s="115">
        <v>105385</v>
      </c>
      <c r="AL12" s="116" t="s">
        <v>229</v>
      </c>
      <c r="AM12" s="116" t="s">
        <v>101</v>
      </c>
    </row>
    <row r="13" spans="1:39" ht="28.5" customHeight="1">
      <c r="A13" s="12">
        <v>10</v>
      </c>
      <c r="B13" s="120"/>
      <c r="C13" s="58" t="s">
        <v>230</v>
      </c>
      <c r="D13" s="25" t="s">
        <v>231</v>
      </c>
      <c r="E13" s="25" t="s">
        <v>232</v>
      </c>
      <c r="F13" s="69" t="s">
        <v>133</v>
      </c>
      <c r="G13" s="13" t="s">
        <v>2</v>
      </c>
      <c r="H13" s="79" t="s">
        <v>522</v>
      </c>
      <c r="I13" s="42"/>
      <c r="J13" s="42"/>
      <c r="K13" s="79" t="s">
        <v>523</v>
      </c>
      <c r="L13" s="42"/>
      <c r="M13" s="42"/>
      <c r="N13" s="42"/>
      <c r="O13" s="42"/>
      <c r="P13" s="42">
        <f t="shared" si="0"/>
        <v>0</v>
      </c>
      <c r="Q13" s="34" t="s">
        <v>521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57" t="s">
        <v>521</v>
      </c>
      <c r="AE13" s="37"/>
      <c r="AF13" s="38"/>
      <c r="AK13" s="115"/>
      <c r="AL13" s="116" t="s">
        <v>231</v>
      </c>
      <c r="AM13" s="116" t="s">
        <v>232</v>
      </c>
    </row>
    <row r="14" spans="1:39" ht="28.5" customHeight="1">
      <c r="A14" s="8">
        <v>11</v>
      </c>
      <c r="B14" s="120">
        <v>105386</v>
      </c>
      <c r="C14" s="58" t="s">
        <v>233</v>
      </c>
      <c r="D14" s="24" t="s">
        <v>234</v>
      </c>
      <c r="E14" s="24" t="s">
        <v>235</v>
      </c>
      <c r="F14" s="29" t="s">
        <v>24</v>
      </c>
      <c r="G14" s="1" t="s">
        <v>2</v>
      </c>
      <c r="H14" s="41">
        <v>500</v>
      </c>
      <c r="I14" s="41"/>
      <c r="J14" s="41"/>
      <c r="K14" s="41">
        <v>2000</v>
      </c>
      <c r="L14" s="41"/>
      <c r="M14" s="41"/>
      <c r="N14" s="41"/>
      <c r="O14" s="41"/>
      <c r="P14" s="93">
        <f t="shared" si="0"/>
        <v>2500</v>
      </c>
      <c r="Q14" s="94">
        <v>0.1875</v>
      </c>
      <c r="R14" s="33">
        <v>0.29097222222222224</v>
      </c>
      <c r="S14" s="33">
        <v>0.41388888888888892</v>
      </c>
      <c r="T14" s="33">
        <v>0.50277777777777777</v>
      </c>
      <c r="U14" s="33">
        <v>0.60486111111111118</v>
      </c>
      <c r="V14" s="33">
        <v>0.77222222222222225</v>
      </c>
      <c r="W14" s="33">
        <v>0.94444444444444453</v>
      </c>
      <c r="X14" s="33">
        <v>0.17500000000000002</v>
      </c>
      <c r="Y14" s="33">
        <v>0.31875000000000003</v>
      </c>
      <c r="Z14" s="33">
        <v>0.35694444444444445</v>
      </c>
      <c r="AA14" s="33">
        <v>0.47569444444444442</v>
      </c>
      <c r="AB14" s="33">
        <v>0.64166666666666672</v>
      </c>
      <c r="AC14" s="33">
        <v>0.72361111111111109</v>
      </c>
      <c r="AD14" s="55">
        <f t="shared" si="1"/>
        <v>1.536111111111111</v>
      </c>
      <c r="AE14" s="104"/>
      <c r="AF14" s="36" t="s">
        <v>524</v>
      </c>
      <c r="AK14" s="115">
        <v>105386</v>
      </c>
      <c r="AL14" s="116" t="s">
        <v>234</v>
      </c>
      <c r="AM14" s="116" t="s">
        <v>235</v>
      </c>
    </row>
    <row r="15" spans="1:39" ht="28.5" customHeight="1">
      <c r="A15" s="8">
        <v>12</v>
      </c>
      <c r="B15" s="120">
        <v>105387</v>
      </c>
      <c r="C15" s="58" t="s">
        <v>175</v>
      </c>
      <c r="D15" s="24" t="s">
        <v>176</v>
      </c>
      <c r="E15" s="24" t="s">
        <v>42</v>
      </c>
      <c r="F15" s="29" t="s">
        <v>22</v>
      </c>
      <c r="G15" s="1" t="s">
        <v>3</v>
      </c>
      <c r="H15" s="96"/>
      <c r="I15" s="41"/>
      <c r="J15" s="41"/>
      <c r="K15" s="41">
        <v>2000</v>
      </c>
      <c r="L15" s="41"/>
      <c r="M15" s="41"/>
      <c r="N15" s="41"/>
      <c r="O15" s="41"/>
      <c r="P15" s="93">
        <f t="shared" si="0"/>
        <v>2000</v>
      </c>
      <c r="Q15" s="94">
        <v>0.1875</v>
      </c>
      <c r="R15" s="33">
        <v>0.30277777777777776</v>
      </c>
      <c r="S15" s="33">
        <v>0.41319444444444442</v>
      </c>
      <c r="T15" s="33">
        <v>0.52638888888888891</v>
      </c>
      <c r="U15" s="33">
        <v>0.65763888888888888</v>
      </c>
      <c r="V15" s="33">
        <v>0.8520833333333333</v>
      </c>
      <c r="W15" s="33">
        <v>2.013888888888889E-2</v>
      </c>
      <c r="X15" s="33">
        <v>0.24861111111111112</v>
      </c>
      <c r="Y15" s="33">
        <v>0.35694444444444445</v>
      </c>
      <c r="Z15" s="33">
        <v>0.39305555555555555</v>
      </c>
      <c r="AA15" s="33">
        <v>0.51388888888888895</v>
      </c>
      <c r="AB15" s="33">
        <v>0.66597222222222219</v>
      </c>
      <c r="AC15" s="33">
        <v>0.7597222222222223</v>
      </c>
      <c r="AD15" s="55">
        <f t="shared" si="1"/>
        <v>1.5722222222222224</v>
      </c>
      <c r="AE15" s="104"/>
      <c r="AF15" s="36" t="s">
        <v>558</v>
      </c>
      <c r="AK15" s="115">
        <v>105387</v>
      </c>
      <c r="AL15" s="116" t="s">
        <v>176</v>
      </c>
      <c r="AM15" s="116" t="s">
        <v>42</v>
      </c>
    </row>
    <row r="16" spans="1:39" ht="28.5" customHeight="1">
      <c r="A16" s="8">
        <v>13</v>
      </c>
      <c r="B16" s="120">
        <v>105388</v>
      </c>
      <c r="C16" s="58" t="s">
        <v>236</v>
      </c>
      <c r="D16" s="24" t="s">
        <v>237</v>
      </c>
      <c r="E16" s="24" t="s">
        <v>75</v>
      </c>
      <c r="F16" s="29" t="s">
        <v>112</v>
      </c>
      <c r="G16" s="1" t="s">
        <v>4</v>
      </c>
      <c r="H16" s="41">
        <v>500</v>
      </c>
      <c r="I16" s="41">
        <v>0</v>
      </c>
      <c r="J16" s="41"/>
      <c r="K16" s="41"/>
      <c r="L16" s="41"/>
      <c r="M16" s="41"/>
      <c r="N16" s="41"/>
      <c r="O16" s="41"/>
      <c r="P16" s="93">
        <f t="shared" si="0"/>
        <v>500</v>
      </c>
      <c r="Q16" s="94">
        <v>0.1875</v>
      </c>
      <c r="R16" s="33">
        <v>0.2951388888888889</v>
      </c>
      <c r="S16" s="33">
        <v>0.4055555555555555</v>
      </c>
      <c r="T16" s="33">
        <v>0.50902777777777775</v>
      </c>
      <c r="U16" s="33">
        <v>0.60277777777777775</v>
      </c>
      <c r="V16" s="53">
        <v>0.75277777777777777</v>
      </c>
      <c r="W16" s="33">
        <v>0.92222222222222217</v>
      </c>
      <c r="X16" s="33">
        <v>5.0694444444444452E-2</v>
      </c>
      <c r="Y16" s="33">
        <v>0.20208333333333331</v>
      </c>
      <c r="Z16" s="33">
        <v>0.23333333333333331</v>
      </c>
      <c r="AA16" s="33">
        <v>0.3520833333333333</v>
      </c>
      <c r="AB16" s="33">
        <v>0.52638888888888891</v>
      </c>
      <c r="AC16" s="33">
        <v>0.60833333333333328</v>
      </c>
      <c r="AD16" s="55">
        <f t="shared" si="1"/>
        <v>1.4208333333333334</v>
      </c>
      <c r="AE16" s="104"/>
      <c r="AF16" s="36" t="s">
        <v>558</v>
      </c>
      <c r="AK16" s="115">
        <v>105388</v>
      </c>
      <c r="AL16" s="116" t="s">
        <v>237</v>
      </c>
      <c r="AM16" s="116" t="s">
        <v>75</v>
      </c>
    </row>
    <row r="17" spans="1:39" ht="28.5" customHeight="1">
      <c r="A17" s="12">
        <v>14</v>
      </c>
      <c r="B17" s="120"/>
      <c r="C17" s="19" t="s">
        <v>238</v>
      </c>
      <c r="D17" s="25" t="s">
        <v>239</v>
      </c>
      <c r="E17" s="25" t="s">
        <v>240</v>
      </c>
      <c r="F17" s="69" t="s">
        <v>133</v>
      </c>
      <c r="G17" s="13" t="s">
        <v>4</v>
      </c>
      <c r="H17" s="42"/>
      <c r="I17" s="42"/>
      <c r="J17" s="42"/>
      <c r="K17" s="42"/>
      <c r="L17" s="42"/>
      <c r="M17" s="42"/>
      <c r="N17" s="42"/>
      <c r="O17" s="42"/>
      <c r="P17" s="42">
        <f t="shared" si="0"/>
        <v>0</v>
      </c>
      <c r="Q17" s="34" t="s">
        <v>489</v>
      </c>
      <c r="R17" s="34"/>
      <c r="S17" s="34"/>
      <c r="T17" s="37"/>
      <c r="U17" s="37"/>
      <c r="V17" s="70"/>
      <c r="W17" s="34"/>
      <c r="X17" s="34"/>
      <c r="Y17" s="34"/>
      <c r="Z17" s="34"/>
      <c r="AA17" s="34"/>
      <c r="AB17" s="34"/>
      <c r="AC17" s="34"/>
      <c r="AD17" s="57" t="s">
        <v>489</v>
      </c>
      <c r="AE17" s="37"/>
      <c r="AF17" s="38"/>
      <c r="AK17" s="115"/>
      <c r="AL17" s="116" t="s">
        <v>239</v>
      </c>
      <c r="AM17" s="116" t="s">
        <v>240</v>
      </c>
    </row>
    <row r="18" spans="1:39" ht="28.5" customHeight="1">
      <c r="A18" s="12">
        <v>15</v>
      </c>
      <c r="B18" s="120"/>
      <c r="C18" s="19" t="s">
        <v>241</v>
      </c>
      <c r="D18" s="25" t="s">
        <v>242</v>
      </c>
      <c r="E18" s="25" t="s">
        <v>243</v>
      </c>
      <c r="F18" s="69" t="s">
        <v>244</v>
      </c>
      <c r="G18" s="13" t="s">
        <v>4</v>
      </c>
      <c r="H18" s="42"/>
      <c r="I18" s="42"/>
      <c r="J18" s="42"/>
      <c r="K18" s="42"/>
      <c r="L18" s="42"/>
      <c r="M18" s="42"/>
      <c r="N18" s="42"/>
      <c r="O18" s="42"/>
      <c r="P18" s="42">
        <f t="shared" si="0"/>
        <v>0</v>
      </c>
      <c r="Q18" s="34" t="s">
        <v>38</v>
      </c>
      <c r="R18" s="34"/>
      <c r="S18" s="34"/>
      <c r="T18" s="34"/>
      <c r="U18" s="34"/>
      <c r="V18" s="34"/>
      <c r="W18" s="70"/>
      <c r="X18" s="34"/>
      <c r="Y18" s="34"/>
      <c r="Z18" s="34"/>
      <c r="AA18" s="34"/>
      <c r="AB18" s="34"/>
      <c r="AC18" s="34"/>
      <c r="AD18" s="57" t="s">
        <v>38</v>
      </c>
      <c r="AE18" s="37"/>
      <c r="AF18" s="38"/>
      <c r="AK18" s="115"/>
      <c r="AL18" s="116" t="s">
        <v>242</v>
      </c>
      <c r="AM18" s="116" t="s">
        <v>243</v>
      </c>
    </row>
    <row r="19" spans="1:39" ht="28.5" customHeight="1">
      <c r="A19" s="8">
        <v>16</v>
      </c>
      <c r="B19" s="120">
        <v>105389</v>
      </c>
      <c r="C19" s="58" t="s">
        <v>245</v>
      </c>
      <c r="D19" s="24" t="s">
        <v>246</v>
      </c>
      <c r="E19" s="24" t="s">
        <v>247</v>
      </c>
      <c r="F19" s="29" t="s">
        <v>22</v>
      </c>
      <c r="G19" s="1" t="s">
        <v>2</v>
      </c>
      <c r="H19" s="41">
        <v>500</v>
      </c>
      <c r="I19" s="41"/>
      <c r="J19" s="41"/>
      <c r="K19" s="41">
        <v>2000</v>
      </c>
      <c r="L19" s="41"/>
      <c r="M19" s="41"/>
      <c r="N19" s="41"/>
      <c r="O19" s="41"/>
      <c r="P19" s="93">
        <f t="shared" si="0"/>
        <v>2500</v>
      </c>
      <c r="Q19" s="94">
        <v>0.1875</v>
      </c>
      <c r="R19" s="33">
        <v>0.29722222222222222</v>
      </c>
      <c r="S19" s="33">
        <v>0.4284722222222222</v>
      </c>
      <c r="T19" s="33">
        <v>0.53888888888888886</v>
      </c>
      <c r="U19" s="33">
        <v>0.64236111111111105</v>
      </c>
      <c r="V19" s="33">
        <v>0.82013888888888886</v>
      </c>
      <c r="W19" s="33">
        <v>0.98749999999999993</v>
      </c>
      <c r="X19" s="33">
        <v>0.20694444444444446</v>
      </c>
      <c r="Y19" s="48">
        <v>0.30902777777777779</v>
      </c>
      <c r="Z19" s="33">
        <v>0.34861111111111115</v>
      </c>
      <c r="AA19" s="33">
        <v>0.48958333333333331</v>
      </c>
      <c r="AB19" s="33">
        <v>0.67569444444444438</v>
      </c>
      <c r="AC19" s="33">
        <v>0.79236111111111107</v>
      </c>
      <c r="AD19" s="55">
        <f t="shared" si="1"/>
        <v>1.6048611111111111</v>
      </c>
      <c r="AE19" s="35" t="s">
        <v>558</v>
      </c>
      <c r="AF19" s="105"/>
      <c r="AK19" s="115">
        <v>105389</v>
      </c>
      <c r="AL19" s="116" t="s">
        <v>246</v>
      </c>
      <c r="AM19" s="116" t="s">
        <v>247</v>
      </c>
    </row>
    <row r="20" spans="1:39" ht="28.5" customHeight="1">
      <c r="A20" s="8">
        <v>17</v>
      </c>
      <c r="B20" s="120">
        <v>105390</v>
      </c>
      <c r="C20" s="58" t="s">
        <v>248</v>
      </c>
      <c r="D20" s="24" t="s">
        <v>249</v>
      </c>
      <c r="E20" s="24" t="s">
        <v>250</v>
      </c>
      <c r="F20" s="29" t="s">
        <v>24</v>
      </c>
      <c r="G20" s="1" t="s">
        <v>2</v>
      </c>
      <c r="H20" s="41">
        <v>500</v>
      </c>
      <c r="I20" s="41"/>
      <c r="J20" s="41"/>
      <c r="K20" s="41">
        <v>2000</v>
      </c>
      <c r="L20" s="41"/>
      <c r="M20" s="41"/>
      <c r="N20" s="41"/>
      <c r="O20" s="41"/>
      <c r="P20" s="93">
        <f t="shared" si="0"/>
        <v>2500</v>
      </c>
      <c r="Q20" s="94">
        <v>0.1875</v>
      </c>
      <c r="R20" s="33">
        <v>0.28819444444444448</v>
      </c>
      <c r="S20" s="33">
        <v>0.4055555555555555</v>
      </c>
      <c r="T20" s="33">
        <v>0.48958333333333331</v>
      </c>
      <c r="U20" s="33">
        <v>0.58194444444444449</v>
      </c>
      <c r="V20" s="33">
        <v>0.74722222222222223</v>
      </c>
      <c r="W20" s="33">
        <v>0.98888888888888893</v>
      </c>
      <c r="X20" s="33">
        <v>0.24374999999999999</v>
      </c>
      <c r="Y20" s="33">
        <v>0.33888888888888885</v>
      </c>
      <c r="Z20" s="33">
        <v>0.38541666666666669</v>
      </c>
      <c r="AA20" s="33">
        <v>0.51041666666666663</v>
      </c>
      <c r="AB20" s="33">
        <v>0.65555555555555556</v>
      </c>
      <c r="AC20" s="33">
        <v>0.76944444444444438</v>
      </c>
      <c r="AD20" s="55">
        <f t="shared" si="1"/>
        <v>1.5819444444444444</v>
      </c>
      <c r="AE20" s="104"/>
      <c r="AF20" s="105"/>
      <c r="AK20" s="115">
        <v>105390</v>
      </c>
      <c r="AL20" s="116" t="s">
        <v>249</v>
      </c>
      <c r="AM20" s="116" t="s">
        <v>250</v>
      </c>
    </row>
    <row r="21" spans="1:39" ht="28.5" customHeight="1">
      <c r="A21" s="12">
        <v>18</v>
      </c>
      <c r="B21" s="120"/>
      <c r="C21" s="58" t="s">
        <v>251</v>
      </c>
      <c r="D21" s="25" t="s">
        <v>252</v>
      </c>
      <c r="E21" s="25" t="s">
        <v>253</v>
      </c>
      <c r="F21" s="69" t="s">
        <v>24</v>
      </c>
      <c r="G21" s="13" t="s">
        <v>2</v>
      </c>
      <c r="H21" s="75" t="s">
        <v>519</v>
      </c>
      <c r="I21" s="42"/>
      <c r="J21" s="42"/>
      <c r="K21" s="42"/>
      <c r="L21" s="75" t="s">
        <v>518</v>
      </c>
      <c r="M21" s="42"/>
      <c r="N21" s="42"/>
      <c r="O21" s="42"/>
      <c r="P21" s="42">
        <f t="shared" si="0"/>
        <v>0</v>
      </c>
      <c r="Q21" s="34" t="s">
        <v>517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57" t="s">
        <v>517</v>
      </c>
      <c r="AE21" s="37"/>
      <c r="AF21" s="38"/>
      <c r="AK21" s="115"/>
      <c r="AL21" s="116" t="s">
        <v>252</v>
      </c>
      <c r="AM21" s="116" t="s">
        <v>253</v>
      </c>
    </row>
    <row r="22" spans="1:39" ht="28.5" customHeight="1">
      <c r="A22" s="8">
        <v>19</v>
      </c>
      <c r="B22" s="120">
        <v>105391</v>
      </c>
      <c r="C22" s="58" t="s">
        <v>254</v>
      </c>
      <c r="D22" s="24" t="s">
        <v>255</v>
      </c>
      <c r="E22" s="24" t="s">
        <v>256</v>
      </c>
      <c r="F22" s="29" t="s">
        <v>24</v>
      </c>
      <c r="G22" s="1" t="s">
        <v>3</v>
      </c>
      <c r="H22" s="41">
        <v>500</v>
      </c>
      <c r="I22" s="41"/>
      <c r="J22" s="41"/>
      <c r="K22" s="41">
        <v>2000</v>
      </c>
      <c r="L22" s="41"/>
      <c r="M22" s="41"/>
      <c r="N22" s="41"/>
      <c r="O22" s="41"/>
      <c r="P22" s="93">
        <f>SUM(H22:O22)</f>
        <v>2500</v>
      </c>
      <c r="Q22" s="94">
        <v>0.1875</v>
      </c>
      <c r="R22" s="33">
        <v>0.28958333333333336</v>
      </c>
      <c r="S22" s="33">
        <v>0.40902777777777777</v>
      </c>
      <c r="T22" s="33">
        <v>0.53125</v>
      </c>
      <c r="U22" s="33">
        <v>0.6381944444444444</v>
      </c>
      <c r="V22" s="33">
        <v>0.84930555555555554</v>
      </c>
      <c r="W22" s="33">
        <v>3.4027777777777775E-2</v>
      </c>
      <c r="X22" s="33">
        <v>0.2673611111111111</v>
      </c>
      <c r="Y22" s="33">
        <v>0.37152777777777773</v>
      </c>
      <c r="Z22" s="33">
        <v>0.40416666666666662</v>
      </c>
      <c r="AA22" s="33">
        <v>0.54513888888888895</v>
      </c>
      <c r="AB22" s="33">
        <v>0.73472222222222217</v>
      </c>
      <c r="AC22" s="33">
        <v>0.84930555555555554</v>
      </c>
      <c r="AD22" s="55">
        <f t="shared" si="1"/>
        <v>1.6618055555555555</v>
      </c>
      <c r="AE22" s="104"/>
      <c r="AF22" s="105"/>
      <c r="AK22" s="115">
        <v>105391</v>
      </c>
      <c r="AL22" s="116" t="s">
        <v>255</v>
      </c>
      <c r="AM22" s="116" t="s">
        <v>256</v>
      </c>
    </row>
    <row r="23" spans="1:39" ht="28.5" customHeight="1">
      <c r="A23" s="8">
        <v>20</v>
      </c>
      <c r="B23" s="120">
        <v>105392</v>
      </c>
      <c r="C23" s="58" t="s">
        <v>257</v>
      </c>
      <c r="D23" s="24" t="s">
        <v>258</v>
      </c>
      <c r="E23" s="24" t="s">
        <v>259</v>
      </c>
      <c r="F23" s="29" t="s">
        <v>260</v>
      </c>
      <c r="G23" s="1" t="s">
        <v>261</v>
      </c>
      <c r="H23" s="72"/>
      <c r="I23" s="41">
        <v>0</v>
      </c>
      <c r="J23" s="41"/>
      <c r="L23" s="41"/>
      <c r="M23" s="41"/>
      <c r="N23" s="41"/>
      <c r="O23" s="41"/>
      <c r="P23" s="93">
        <f t="shared" si="0"/>
        <v>0</v>
      </c>
      <c r="Q23" s="94">
        <v>0.1875</v>
      </c>
      <c r="R23" s="33">
        <v>0.32361111111111113</v>
      </c>
      <c r="S23" s="33">
        <v>0.45763888888888887</v>
      </c>
      <c r="T23" s="33">
        <v>0.56458333333333333</v>
      </c>
      <c r="U23" s="33">
        <v>0.65902777777777777</v>
      </c>
      <c r="V23" s="33">
        <v>0.86388888888888893</v>
      </c>
      <c r="W23" s="33">
        <v>6.6666666666666666E-2</v>
      </c>
      <c r="X23" s="33">
        <v>0.22013888888888888</v>
      </c>
      <c r="Y23" s="33">
        <v>0.3298611111111111</v>
      </c>
      <c r="Z23" s="33">
        <v>0.38194444444444442</v>
      </c>
      <c r="AA23" s="33">
        <v>0.51527777777777783</v>
      </c>
      <c r="AB23" s="33">
        <v>0.70763888888888893</v>
      </c>
      <c r="AC23" s="33">
        <v>0.81666666666666676</v>
      </c>
      <c r="AD23" s="55">
        <f t="shared" si="1"/>
        <v>1.6291666666666669</v>
      </c>
      <c r="AE23" s="104"/>
      <c r="AF23" s="105"/>
      <c r="AK23" s="115">
        <v>105392</v>
      </c>
      <c r="AL23" s="116" t="s">
        <v>258</v>
      </c>
      <c r="AM23" s="116" t="s">
        <v>259</v>
      </c>
    </row>
    <row r="24" spans="1:39" ht="28.5" customHeight="1">
      <c r="A24" s="8">
        <v>21</v>
      </c>
      <c r="B24" s="120">
        <v>105393</v>
      </c>
      <c r="C24" s="58" t="s">
        <v>262</v>
      </c>
      <c r="D24" s="24" t="s">
        <v>263</v>
      </c>
      <c r="E24" s="24" t="s">
        <v>264</v>
      </c>
      <c r="F24" s="29" t="s">
        <v>21</v>
      </c>
      <c r="G24" s="1" t="s">
        <v>3</v>
      </c>
      <c r="H24" s="41">
        <v>500</v>
      </c>
      <c r="I24" s="41">
        <v>0</v>
      </c>
      <c r="J24" s="41"/>
      <c r="K24" s="41"/>
      <c r="L24" s="41"/>
      <c r="M24" s="41"/>
      <c r="N24" s="41"/>
      <c r="O24" s="41"/>
      <c r="P24" s="93">
        <f t="shared" si="0"/>
        <v>500</v>
      </c>
      <c r="Q24" s="94">
        <v>0.1875</v>
      </c>
      <c r="R24" s="33">
        <v>0.28888888888888892</v>
      </c>
      <c r="S24" s="33">
        <v>0.40069444444444446</v>
      </c>
      <c r="T24" s="33">
        <v>0.48888888888888887</v>
      </c>
      <c r="U24" s="33">
        <v>0.58402777777777781</v>
      </c>
      <c r="V24" s="33">
        <v>0.7597222222222223</v>
      </c>
      <c r="W24" s="33">
        <v>0.9375</v>
      </c>
      <c r="X24" s="33">
        <v>0.21944444444444444</v>
      </c>
      <c r="Y24" s="33">
        <v>0.34097222222222223</v>
      </c>
      <c r="Z24" s="33">
        <v>0.37777777777777777</v>
      </c>
      <c r="AA24" s="33">
        <v>0.50277777777777777</v>
      </c>
      <c r="AB24" s="33">
        <v>0.6791666666666667</v>
      </c>
      <c r="AC24" s="33">
        <v>0.76458333333333339</v>
      </c>
      <c r="AD24" s="55">
        <f t="shared" si="1"/>
        <v>1.5770833333333334</v>
      </c>
      <c r="AE24" s="104"/>
      <c r="AF24" s="105"/>
      <c r="AK24" s="115">
        <v>105393</v>
      </c>
      <c r="AL24" s="116" t="s">
        <v>263</v>
      </c>
      <c r="AM24" s="116" t="s">
        <v>264</v>
      </c>
    </row>
    <row r="25" spans="1:39" ht="28.5" customHeight="1">
      <c r="A25" s="8">
        <v>22</v>
      </c>
      <c r="B25" s="120">
        <v>105394</v>
      </c>
      <c r="C25" s="58" t="s">
        <v>76</v>
      </c>
      <c r="D25" s="24" t="s">
        <v>265</v>
      </c>
      <c r="E25" s="24" t="s">
        <v>266</v>
      </c>
      <c r="F25" s="29" t="s">
        <v>24</v>
      </c>
      <c r="G25" s="1" t="s">
        <v>2</v>
      </c>
      <c r="H25" s="62"/>
      <c r="I25" s="41"/>
      <c r="J25" s="41">
        <v>1000</v>
      </c>
      <c r="K25" s="41"/>
      <c r="L25" s="41"/>
      <c r="M25" s="41"/>
      <c r="N25" s="41"/>
      <c r="O25" s="41"/>
      <c r="P25" s="93">
        <f t="shared" si="0"/>
        <v>1000</v>
      </c>
      <c r="Q25" s="94">
        <v>0.1875</v>
      </c>
      <c r="R25" s="33">
        <v>0.29722222222222222</v>
      </c>
      <c r="S25" s="33">
        <v>0.4201388888888889</v>
      </c>
      <c r="T25" s="33">
        <v>0.5444444444444444</v>
      </c>
      <c r="U25" s="33">
        <v>0.63124999999999998</v>
      </c>
      <c r="V25" s="33">
        <v>0.81805555555555554</v>
      </c>
      <c r="W25" s="33">
        <v>5.9722222222222225E-2</v>
      </c>
      <c r="X25" s="33">
        <v>0.21041666666666667</v>
      </c>
      <c r="Y25" s="33">
        <v>0.33611111111111108</v>
      </c>
      <c r="Z25" s="33">
        <v>0.37777777777777777</v>
      </c>
      <c r="AA25" s="33">
        <v>0.52430555555555558</v>
      </c>
      <c r="AB25" s="33">
        <v>0.70416666666666661</v>
      </c>
      <c r="AC25" s="33">
        <v>0.79027777777777775</v>
      </c>
      <c r="AD25" s="55">
        <f t="shared" si="1"/>
        <v>1.6027777777777779</v>
      </c>
      <c r="AE25" s="35" t="s">
        <v>558</v>
      </c>
      <c r="AF25" s="105"/>
      <c r="AK25" s="115">
        <v>105394</v>
      </c>
      <c r="AL25" s="116" t="s">
        <v>265</v>
      </c>
      <c r="AM25" s="116" t="s">
        <v>266</v>
      </c>
    </row>
    <row r="26" spans="1:39" ht="28.5" customHeight="1">
      <c r="A26" s="8">
        <v>23</v>
      </c>
      <c r="B26" s="120"/>
      <c r="C26" s="58" t="s">
        <v>267</v>
      </c>
      <c r="D26" s="24" t="s">
        <v>268</v>
      </c>
      <c r="E26" s="24" t="s">
        <v>46</v>
      </c>
      <c r="F26" s="29" t="s">
        <v>112</v>
      </c>
      <c r="G26" s="1" t="s">
        <v>134</v>
      </c>
      <c r="H26" s="62"/>
      <c r="I26" s="41">
        <v>0</v>
      </c>
      <c r="J26" s="41"/>
      <c r="K26" s="41"/>
      <c r="L26" s="41"/>
      <c r="M26" s="41"/>
      <c r="N26" s="41"/>
      <c r="O26" s="41"/>
      <c r="P26" s="93">
        <f t="shared" si="0"/>
        <v>0</v>
      </c>
      <c r="Q26" s="94">
        <v>0.1875</v>
      </c>
      <c r="R26" s="33">
        <v>0.30555555555555552</v>
      </c>
      <c r="S26" s="33">
        <v>0.4284722222222222</v>
      </c>
      <c r="T26" s="33" t="s">
        <v>532</v>
      </c>
      <c r="U26" s="33" t="s">
        <v>532</v>
      </c>
      <c r="V26" s="33" t="s">
        <v>532</v>
      </c>
      <c r="W26" s="99" t="s">
        <v>534</v>
      </c>
      <c r="X26" s="99"/>
      <c r="Y26" s="99"/>
      <c r="Z26" s="99"/>
      <c r="AA26" s="99"/>
      <c r="AB26" s="99"/>
      <c r="AC26" s="99"/>
      <c r="AD26" s="100" t="s">
        <v>14</v>
      </c>
      <c r="AE26" s="101"/>
      <c r="AF26" s="102"/>
      <c r="AG26" s="2" t="s">
        <v>535</v>
      </c>
      <c r="AK26" s="115"/>
      <c r="AL26" s="116" t="s">
        <v>268</v>
      </c>
      <c r="AM26" s="116" t="s">
        <v>46</v>
      </c>
    </row>
    <row r="27" spans="1:39" ht="28.5" customHeight="1">
      <c r="A27" s="8">
        <v>24</v>
      </c>
      <c r="B27" s="120"/>
      <c r="C27" s="58" t="s">
        <v>269</v>
      </c>
      <c r="D27" s="24" t="s">
        <v>270</v>
      </c>
      <c r="E27" s="24" t="s">
        <v>271</v>
      </c>
      <c r="F27" s="29" t="s">
        <v>24</v>
      </c>
      <c r="G27" s="1" t="s">
        <v>2</v>
      </c>
      <c r="H27" s="41">
        <v>500</v>
      </c>
      <c r="I27" s="41"/>
      <c r="J27" s="41"/>
      <c r="K27" s="41">
        <v>2000</v>
      </c>
      <c r="L27" s="41"/>
      <c r="M27" s="41"/>
      <c r="N27" s="41"/>
      <c r="O27" s="41"/>
      <c r="P27" s="93">
        <f t="shared" si="0"/>
        <v>2500</v>
      </c>
      <c r="Q27" s="94">
        <v>0.1875</v>
      </c>
      <c r="R27" s="33">
        <v>0.30972222222222223</v>
      </c>
      <c r="S27" s="33">
        <v>0.4458333333333333</v>
      </c>
      <c r="T27" s="33">
        <v>0.55138888888888882</v>
      </c>
      <c r="U27" s="33">
        <v>0.65</v>
      </c>
      <c r="V27" s="33">
        <v>0.8354166666666667</v>
      </c>
      <c r="W27" s="33">
        <v>3.6111111111111115E-2</v>
      </c>
      <c r="X27" s="99" t="s">
        <v>14</v>
      </c>
      <c r="Y27" s="99"/>
      <c r="Z27" s="99"/>
      <c r="AA27" s="99"/>
      <c r="AB27" s="99"/>
      <c r="AC27" s="99"/>
      <c r="AD27" s="100" t="s">
        <v>14</v>
      </c>
      <c r="AE27" s="101"/>
      <c r="AF27" s="102"/>
      <c r="AG27" s="2" t="s">
        <v>562</v>
      </c>
      <c r="AK27" s="115"/>
      <c r="AL27" s="116" t="s">
        <v>270</v>
      </c>
      <c r="AM27" s="116" t="s">
        <v>271</v>
      </c>
    </row>
    <row r="28" spans="1:39" ht="28.5" customHeight="1">
      <c r="A28" s="8">
        <v>25</v>
      </c>
      <c r="B28" s="120">
        <v>105395</v>
      </c>
      <c r="C28" s="58" t="s">
        <v>272</v>
      </c>
      <c r="D28" s="24" t="s">
        <v>77</v>
      </c>
      <c r="E28" s="24" t="s">
        <v>273</v>
      </c>
      <c r="F28" s="29" t="s">
        <v>24</v>
      </c>
      <c r="G28" s="1" t="s">
        <v>2</v>
      </c>
      <c r="H28" s="41">
        <v>500</v>
      </c>
      <c r="I28" s="41"/>
      <c r="J28" s="41"/>
      <c r="K28" s="41">
        <v>2000</v>
      </c>
      <c r="L28" s="41"/>
      <c r="M28" s="41"/>
      <c r="N28" s="47"/>
      <c r="O28" s="41"/>
      <c r="P28" s="93">
        <f t="shared" si="0"/>
        <v>2500</v>
      </c>
      <c r="Q28" s="94">
        <v>0.1875</v>
      </c>
      <c r="R28" s="33">
        <v>0.30763888888888891</v>
      </c>
      <c r="S28" s="33">
        <v>0.42499999999999999</v>
      </c>
      <c r="T28" s="33">
        <v>0.53055555555555556</v>
      </c>
      <c r="U28" s="33">
        <v>0.63750000000000007</v>
      </c>
      <c r="V28" s="33">
        <v>0.8208333333333333</v>
      </c>
      <c r="W28" s="33">
        <v>1.3888888888888888E-2</v>
      </c>
      <c r="X28" s="33">
        <v>0.23055555555555554</v>
      </c>
      <c r="Y28" s="33">
        <v>0.35416666666666669</v>
      </c>
      <c r="Z28" s="33">
        <v>0.39166666666666666</v>
      </c>
      <c r="AA28" s="33">
        <v>0.53125</v>
      </c>
      <c r="AB28" s="33">
        <v>0.70694444444444438</v>
      </c>
      <c r="AC28" s="33">
        <v>0.81874999999999998</v>
      </c>
      <c r="AD28" s="55">
        <f t="shared" si="1"/>
        <v>1.6312500000000001</v>
      </c>
      <c r="AE28" s="35" t="s">
        <v>558</v>
      </c>
      <c r="AF28" s="36" t="s">
        <v>558</v>
      </c>
      <c r="AK28" s="115">
        <v>105395</v>
      </c>
      <c r="AL28" s="116" t="s">
        <v>77</v>
      </c>
      <c r="AM28" s="116" t="s">
        <v>273</v>
      </c>
    </row>
    <row r="29" spans="1:39" ht="28.5" customHeight="1">
      <c r="A29" s="12">
        <v>26</v>
      </c>
      <c r="B29" s="120"/>
      <c r="C29" s="19" t="s">
        <v>180</v>
      </c>
      <c r="D29" s="25" t="s">
        <v>177</v>
      </c>
      <c r="E29" s="25" t="s">
        <v>181</v>
      </c>
      <c r="F29" s="69" t="s">
        <v>26</v>
      </c>
      <c r="G29" s="13" t="s">
        <v>179</v>
      </c>
      <c r="H29" s="42"/>
      <c r="I29" s="42">
        <v>0</v>
      </c>
      <c r="J29" s="42"/>
      <c r="K29" s="42"/>
      <c r="L29" s="42"/>
      <c r="M29" s="42"/>
      <c r="N29" s="42"/>
      <c r="O29" s="42"/>
      <c r="P29" s="42">
        <f t="shared" si="0"/>
        <v>0</v>
      </c>
      <c r="Q29" s="34" t="s">
        <v>526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57" t="s">
        <v>526</v>
      </c>
      <c r="AE29" s="37"/>
      <c r="AF29" s="38"/>
      <c r="AK29" s="115"/>
      <c r="AL29" s="116" t="s">
        <v>177</v>
      </c>
      <c r="AM29" s="116" t="s">
        <v>181</v>
      </c>
    </row>
    <row r="30" spans="1:39" ht="28.5" customHeight="1">
      <c r="A30" s="12">
        <v>27</v>
      </c>
      <c r="B30" s="120"/>
      <c r="C30" s="19" t="s">
        <v>274</v>
      </c>
      <c r="D30" s="25" t="s">
        <v>275</v>
      </c>
      <c r="E30" s="25" t="s">
        <v>74</v>
      </c>
      <c r="F30" s="69" t="s">
        <v>22</v>
      </c>
      <c r="G30" s="13" t="s">
        <v>4</v>
      </c>
      <c r="H30" s="42"/>
      <c r="I30" s="42"/>
      <c r="J30" s="42"/>
      <c r="K30" s="42"/>
      <c r="L30" s="42"/>
      <c r="M30" s="42"/>
      <c r="N30" s="42"/>
      <c r="O30" s="42"/>
      <c r="P30" s="42">
        <f t="shared" si="0"/>
        <v>0</v>
      </c>
      <c r="Q30" s="34" t="s">
        <v>488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57" t="s">
        <v>488</v>
      </c>
      <c r="AE30" s="37"/>
      <c r="AF30" s="38"/>
      <c r="AK30" s="115"/>
      <c r="AL30" s="116" t="s">
        <v>275</v>
      </c>
      <c r="AM30" s="116" t="s">
        <v>74</v>
      </c>
    </row>
    <row r="31" spans="1:39" ht="28.5" customHeight="1">
      <c r="A31" s="12">
        <v>28</v>
      </c>
      <c r="B31" s="120"/>
      <c r="C31" s="19" t="s">
        <v>276</v>
      </c>
      <c r="D31" s="25" t="s">
        <v>277</v>
      </c>
      <c r="E31" s="25" t="s">
        <v>278</v>
      </c>
      <c r="F31" s="69" t="s">
        <v>25</v>
      </c>
      <c r="G31" s="13" t="s">
        <v>4</v>
      </c>
      <c r="H31" s="42"/>
      <c r="I31" s="42"/>
      <c r="J31" s="42"/>
      <c r="K31" s="42"/>
      <c r="L31" s="42"/>
      <c r="M31" s="42"/>
      <c r="N31" s="42"/>
      <c r="O31" s="42"/>
      <c r="P31" s="42">
        <f t="shared" si="0"/>
        <v>0</v>
      </c>
      <c r="Q31" s="34" t="s">
        <v>38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57" t="s">
        <v>38</v>
      </c>
      <c r="AE31" s="37"/>
      <c r="AF31" s="38"/>
      <c r="AK31" s="115"/>
      <c r="AL31" s="116" t="s">
        <v>277</v>
      </c>
      <c r="AM31" s="116" t="s">
        <v>278</v>
      </c>
    </row>
    <row r="32" spans="1:39" ht="28.5" customHeight="1">
      <c r="A32" s="8">
        <v>29</v>
      </c>
      <c r="B32" s="120">
        <v>105396</v>
      </c>
      <c r="C32" s="58" t="s">
        <v>78</v>
      </c>
      <c r="D32" s="24" t="s">
        <v>43</v>
      </c>
      <c r="E32" s="24" t="s">
        <v>79</v>
      </c>
      <c r="F32" s="29" t="s">
        <v>24</v>
      </c>
      <c r="G32" s="1" t="s">
        <v>3</v>
      </c>
      <c r="H32" s="41">
        <v>500</v>
      </c>
      <c r="I32" s="41"/>
      <c r="J32" s="41"/>
      <c r="K32" s="41"/>
      <c r="L32" s="41">
        <v>3000</v>
      </c>
      <c r="M32" s="41"/>
      <c r="N32" s="41"/>
      <c r="O32" s="41"/>
      <c r="P32" s="93">
        <f t="shared" si="0"/>
        <v>3500</v>
      </c>
      <c r="Q32" s="94">
        <v>0.1875</v>
      </c>
      <c r="R32" s="33">
        <v>0.29652777777777778</v>
      </c>
      <c r="S32" s="33">
        <v>0.42083333333333334</v>
      </c>
      <c r="T32" s="33">
        <v>0.54027777777777775</v>
      </c>
      <c r="U32" s="33">
        <v>0.63888888888888895</v>
      </c>
      <c r="V32" s="33">
        <v>0.82708333333333339</v>
      </c>
      <c r="W32" s="33">
        <v>2.7083333333333334E-2</v>
      </c>
      <c r="X32" s="33">
        <v>0.2673611111111111</v>
      </c>
      <c r="Y32" s="33">
        <v>0.37013888888888885</v>
      </c>
      <c r="Z32" s="33">
        <v>0.40972222222222227</v>
      </c>
      <c r="AA32" s="33">
        <v>0.53125</v>
      </c>
      <c r="AB32" s="33">
        <v>0.70000000000000007</v>
      </c>
      <c r="AC32" s="33">
        <v>0.79652777777777783</v>
      </c>
      <c r="AD32" s="55">
        <f t="shared" si="1"/>
        <v>1.6090277777777779</v>
      </c>
      <c r="AE32" s="35" t="s">
        <v>558</v>
      </c>
      <c r="AF32" s="36" t="s">
        <v>558</v>
      </c>
      <c r="AK32" s="115">
        <v>105396</v>
      </c>
      <c r="AL32" s="116" t="s">
        <v>43</v>
      </c>
      <c r="AM32" s="116" t="s">
        <v>79</v>
      </c>
    </row>
    <row r="33" spans="1:39" ht="28.5" customHeight="1">
      <c r="A33" s="8">
        <v>30</v>
      </c>
      <c r="B33" s="120"/>
      <c r="C33" s="59" t="s">
        <v>279</v>
      </c>
      <c r="D33" s="60" t="s">
        <v>280</v>
      </c>
      <c r="E33" s="60" t="s">
        <v>281</v>
      </c>
      <c r="F33" s="29" t="s">
        <v>24</v>
      </c>
      <c r="G33" s="1" t="s">
        <v>4</v>
      </c>
      <c r="H33" s="41">
        <v>500</v>
      </c>
      <c r="I33" s="41"/>
      <c r="J33" s="41"/>
      <c r="K33" s="41">
        <v>2000</v>
      </c>
      <c r="L33" s="41"/>
      <c r="M33" s="41"/>
      <c r="N33" s="41"/>
      <c r="O33" s="41"/>
      <c r="P33" s="93">
        <f t="shared" si="0"/>
        <v>2500</v>
      </c>
      <c r="Q33" s="94">
        <v>0.1875</v>
      </c>
      <c r="R33" s="33">
        <v>0.30555555555555552</v>
      </c>
      <c r="S33" s="33">
        <v>0.43402777777777773</v>
      </c>
      <c r="T33" s="33">
        <v>0.5493055555555556</v>
      </c>
      <c r="U33" s="33">
        <v>0.64374999999999993</v>
      </c>
      <c r="V33" s="33">
        <v>0.82916666666666661</v>
      </c>
      <c r="W33" s="33">
        <v>2.4305555555555556E-2</v>
      </c>
      <c r="X33" s="33" t="s">
        <v>538</v>
      </c>
      <c r="Y33" s="33" t="s">
        <v>538</v>
      </c>
      <c r="Z33" s="33" t="s">
        <v>538</v>
      </c>
      <c r="AA33" s="99" t="s">
        <v>537</v>
      </c>
      <c r="AB33" s="99"/>
      <c r="AC33" s="99"/>
      <c r="AD33" s="99" t="s">
        <v>537</v>
      </c>
      <c r="AE33" s="101"/>
      <c r="AF33" s="102"/>
      <c r="AG33" s="2" t="s">
        <v>551</v>
      </c>
      <c r="AK33" s="115"/>
      <c r="AL33" s="116" t="s">
        <v>280</v>
      </c>
      <c r="AM33" s="116" t="s">
        <v>281</v>
      </c>
    </row>
    <row r="34" spans="1:39" ht="28.5" customHeight="1">
      <c r="A34" s="8">
        <v>31</v>
      </c>
      <c r="B34" s="120"/>
      <c r="C34" s="58" t="s">
        <v>282</v>
      </c>
      <c r="D34" s="24" t="s">
        <v>280</v>
      </c>
      <c r="E34" s="24" t="s">
        <v>240</v>
      </c>
      <c r="F34" s="29" t="s">
        <v>24</v>
      </c>
      <c r="G34" s="1" t="s">
        <v>4</v>
      </c>
      <c r="H34" s="41">
        <v>500</v>
      </c>
      <c r="I34" s="41"/>
      <c r="J34" s="41"/>
      <c r="K34" s="41">
        <v>2000</v>
      </c>
      <c r="L34" s="41"/>
      <c r="M34" s="41"/>
      <c r="N34" s="41"/>
      <c r="O34" s="41"/>
      <c r="P34" s="93">
        <f t="shared" si="0"/>
        <v>2500</v>
      </c>
      <c r="Q34" s="94">
        <v>0.1875</v>
      </c>
      <c r="R34" s="33">
        <v>0.30555555555555552</v>
      </c>
      <c r="S34" s="33">
        <v>0.43402777777777773</v>
      </c>
      <c r="T34" s="33">
        <v>0.54999999999999993</v>
      </c>
      <c r="U34" s="33">
        <v>0.64583333333333337</v>
      </c>
      <c r="V34" s="33">
        <v>0.8305555555555556</v>
      </c>
      <c r="W34" s="33">
        <v>2.4305555555555556E-2</v>
      </c>
      <c r="X34" s="33" t="s">
        <v>538</v>
      </c>
      <c r="Y34" s="33" t="s">
        <v>538</v>
      </c>
      <c r="Z34" s="33" t="s">
        <v>538</v>
      </c>
      <c r="AA34" s="99" t="s">
        <v>537</v>
      </c>
      <c r="AB34" s="99"/>
      <c r="AC34" s="99"/>
      <c r="AD34" s="99" t="s">
        <v>537</v>
      </c>
      <c r="AE34" s="101"/>
      <c r="AF34" s="102"/>
      <c r="AG34" s="2" t="s">
        <v>551</v>
      </c>
      <c r="AK34" s="115"/>
      <c r="AL34" s="116" t="s">
        <v>280</v>
      </c>
      <c r="AM34" s="116" t="s">
        <v>240</v>
      </c>
    </row>
    <row r="35" spans="1:39" ht="28.5" customHeight="1">
      <c r="A35" s="8">
        <v>32</v>
      </c>
      <c r="B35" s="120">
        <v>105397</v>
      </c>
      <c r="C35" s="58" t="s">
        <v>80</v>
      </c>
      <c r="D35" s="24" t="s">
        <v>81</v>
      </c>
      <c r="E35" s="24" t="s">
        <v>82</v>
      </c>
      <c r="F35" s="29" t="s">
        <v>24</v>
      </c>
      <c r="G35" s="1" t="s">
        <v>3</v>
      </c>
      <c r="H35" s="41">
        <v>500</v>
      </c>
      <c r="I35" s="41">
        <v>0</v>
      </c>
      <c r="J35" s="41"/>
      <c r="K35" s="41"/>
      <c r="L35" s="41"/>
      <c r="M35" s="41"/>
      <c r="N35" s="41"/>
      <c r="O35" s="41"/>
      <c r="P35" s="93">
        <f t="shared" si="0"/>
        <v>500</v>
      </c>
      <c r="Q35" s="94">
        <v>0.1875</v>
      </c>
      <c r="R35" s="33">
        <v>0.28819444444444448</v>
      </c>
      <c r="S35" s="33">
        <v>0.39513888888888887</v>
      </c>
      <c r="T35" s="33">
        <v>0.46527777777777773</v>
      </c>
      <c r="U35" s="33">
        <v>0.55347222222222225</v>
      </c>
      <c r="V35" s="33">
        <v>0.7402777777777777</v>
      </c>
      <c r="W35" s="33">
        <v>0.9590277777777777</v>
      </c>
      <c r="X35" s="33">
        <v>0.20069444444444443</v>
      </c>
      <c r="Y35" s="33">
        <v>0.32430555555555557</v>
      </c>
      <c r="Z35" s="33">
        <v>0.3527777777777778</v>
      </c>
      <c r="AA35" s="33">
        <v>0.47430555555555554</v>
      </c>
      <c r="AB35" s="33">
        <v>0.66249999999999998</v>
      </c>
      <c r="AC35" s="33">
        <v>0.74861111111111101</v>
      </c>
      <c r="AD35" s="55">
        <f t="shared" si="1"/>
        <v>1.5611111111111109</v>
      </c>
      <c r="AE35" s="104"/>
      <c r="AF35" s="105"/>
      <c r="AK35" s="115">
        <v>105397</v>
      </c>
      <c r="AL35" s="116" t="s">
        <v>81</v>
      </c>
      <c r="AM35" s="116" t="s">
        <v>82</v>
      </c>
    </row>
    <row r="36" spans="1:39" ht="28.5" customHeight="1">
      <c r="A36" s="8">
        <v>33</v>
      </c>
      <c r="B36" s="120">
        <v>105398</v>
      </c>
      <c r="C36" s="58" t="s">
        <v>44</v>
      </c>
      <c r="D36" s="24" t="s">
        <v>45</v>
      </c>
      <c r="E36" s="24" t="s">
        <v>46</v>
      </c>
      <c r="F36" s="29" t="s">
        <v>24</v>
      </c>
      <c r="G36" s="1" t="s">
        <v>3</v>
      </c>
      <c r="H36" s="62"/>
      <c r="I36" s="41">
        <v>0</v>
      </c>
      <c r="J36" s="41"/>
      <c r="K36" s="41"/>
      <c r="L36" s="41"/>
      <c r="M36" s="41"/>
      <c r="N36" s="41"/>
      <c r="O36" s="41"/>
      <c r="P36" s="93">
        <f t="shared" si="0"/>
        <v>0</v>
      </c>
      <c r="Q36" s="94">
        <v>0.1875</v>
      </c>
      <c r="R36" s="33">
        <v>0.28680555555555554</v>
      </c>
      <c r="S36" s="33">
        <v>0.38611111111111113</v>
      </c>
      <c r="T36" s="33">
        <v>0.45902777777777781</v>
      </c>
      <c r="U36" s="33">
        <v>0.52638888888888891</v>
      </c>
      <c r="V36" s="33">
        <v>0.66805555555555562</v>
      </c>
      <c r="W36" s="33">
        <v>0.8041666666666667</v>
      </c>
      <c r="X36" s="33">
        <v>0.92083333333333339</v>
      </c>
      <c r="Y36" s="33">
        <v>1.1805555555555555E-2</v>
      </c>
      <c r="Z36" s="33">
        <v>3.9583333333333331E-2</v>
      </c>
      <c r="AA36" s="33">
        <v>0.19375000000000001</v>
      </c>
      <c r="AB36" s="33">
        <v>0.33055555555555555</v>
      </c>
      <c r="AC36" s="33">
        <v>0.41111111111111115</v>
      </c>
      <c r="AD36" s="55">
        <f t="shared" si="1"/>
        <v>1.2236111111111112</v>
      </c>
      <c r="AE36" s="104"/>
      <c r="AF36" s="105"/>
      <c r="AK36" s="115">
        <v>105398</v>
      </c>
      <c r="AL36" s="116" t="s">
        <v>45</v>
      </c>
      <c r="AM36" s="116" t="s">
        <v>46</v>
      </c>
    </row>
    <row r="37" spans="1:39" ht="28.5" customHeight="1">
      <c r="A37" s="8">
        <v>34</v>
      </c>
      <c r="B37" s="120">
        <v>105399</v>
      </c>
      <c r="C37" s="58" t="s">
        <v>47</v>
      </c>
      <c r="D37" s="24" t="s">
        <v>48</v>
      </c>
      <c r="E37" s="24" t="s">
        <v>49</v>
      </c>
      <c r="F37" s="29" t="s">
        <v>24</v>
      </c>
      <c r="G37" s="1" t="s">
        <v>3</v>
      </c>
      <c r="H37" s="41">
        <v>500</v>
      </c>
      <c r="I37" s="41"/>
      <c r="J37" s="41">
        <v>1000</v>
      </c>
      <c r="K37" s="41"/>
      <c r="L37" s="41"/>
      <c r="M37" s="41"/>
      <c r="N37" s="41"/>
      <c r="O37" s="41"/>
      <c r="P37" s="93">
        <f t="shared" si="0"/>
        <v>1500</v>
      </c>
      <c r="Q37" s="94">
        <v>0.1875</v>
      </c>
      <c r="R37" s="33">
        <v>0.28958333333333336</v>
      </c>
      <c r="S37" s="33">
        <v>0.39513888888888887</v>
      </c>
      <c r="T37" s="33">
        <v>0.46527777777777773</v>
      </c>
      <c r="U37" s="33">
        <v>0.55555555555555558</v>
      </c>
      <c r="V37" s="33">
        <v>0.70972222222222225</v>
      </c>
      <c r="W37" s="33">
        <v>0.86736111111111114</v>
      </c>
      <c r="X37" s="33">
        <v>1.2499999999999999E-2</v>
      </c>
      <c r="Y37" s="33">
        <v>0.1173611111111111</v>
      </c>
      <c r="Z37" s="33">
        <v>0.15694444444444444</v>
      </c>
      <c r="AA37" s="33">
        <v>0.2638888888888889</v>
      </c>
      <c r="AB37" s="33">
        <v>0.41597222222222219</v>
      </c>
      <c r="AC37" s="33">
        <v>0.51111111111111118</v>
      </c>
      <c r="AD37" s="55">
        <f t="shared" si="1"/>
        <v>1.3236111111111111</v>
      </c>
      <c r="AE37" s="104"/>
      <c r="AF37" s="105"/>
      <c r="AK37" s="115">
        <v>105399</v>
      </c>
      <c r="AL37" s="116" t="s">
        <v>48</v>
      </c>
      <c r="AM37" s="116" t="s">
        <v>49</v>
      </c>
    </row>
    <row r="38" spans="1:39" ht="28.5" customHeight="1">
      <c r="A38" s="8">
        <v>35</v>
      </c>
      <c r="B38" s="120">
        <v>105400</v>
      </c>
      <c r="C38" s="58" t="s">
        <v>283</v>
      </c>
      <c r="D38" s="24" t="s">
        <v>284</v>
      </c>
      <c r="E38" s="24" t="s">
        <v>285</v>
      </c>
      <c r="F38" s="29" t="s">
        <v>21</v>
      </c>
      <c r="G38" s="1" t="s">
        <v>2</v>
      </c>
      <c r="H38" s="41">
        <v>500</v>
      </c>
      <c r="I38" s="41"/>
      <c r="J38" s="41">
        <v>1000</v>
      </c>
      <c r="K38" s="41"/>
      <c r="L38" s="41"/>
      <c r="M38" s="41"/>
      <c r="N38" s="41"/>
      <c r="O38" s="41"/>
      <c r="P38" s="93">
        <f t="shared" si="0"/>
        <v>1500</v>
      </c>
      <c r="Q38" s="94">
        <v>0.1875</v>
      </c>
      <c r="R38" s="33">
        <v>0.28888888888888892</v>
      </c>
      <c r="S38" s="33">
        <v>0.40069444444444446</v>
      </c>
      <c r="T38" s="33">
        <v>0.48888888888888887</v>
      </c>
      <c r="U38" s="33">
        <v>0.58611111111111114</v>
      </c>
      <c r="V38" s="33">
        <v>0.76111111111111107</v>
      </c>
      <c r="W38" s="33">
        <v>0.93680555555555556</v>
      </c>
      <c r="X38" s="33">
        <v>0.22013888888888888</v>
      </c>
      <c r="Y38" s="33">
        <v>0.34027777777777773</v>
      </c>
      <c r="Z38" s="33">
        <v>0.3756944444444445</v>
      </c>
      <c r="AA38" s="33">
        <v>0.50277777777777777</v>
      </c>
      <c r="AB38" s="33">
        <v>0.6743055555555556</v>
      </c>
      <c r="AC38" s="33">
        <v>0.76458333333333339</v>
      </c>
      <c r="AD38" s="55">
        <f t="shared" si="1"/>
        <v>1.5770833333333334</v>
      </c>
      <c r="AE38" s="35" t="s">
        <v>558</v>
      </c>
      <c r="AF38" s="36" t="s">
        <v>558</v>
      </c>
      <c r="AK38" s="115">
        <v>105400</v>
      </c>
      <c r="AL38" s="116" t="s">
        <v>284</v>
      </c>
      <c r="AM38" s="116" t="s">
        <v>285</v>
      </c>
    </row>
    <row r="39" spans="1:39" ht="28.5" customHeight="1">
      <c r="A39" s="8">
        <v>36</v>
      </c>
      <c r="B39" s="120">
        <v>105401</v>
      </c>
      <c r="C39" s="58" t="s">
        <v>83</v>
      </c>
      <c r="D39" s="24" t="s">
        <v>84</v>
      </c>
      <c r="E39" s="24" t="s">
        <v>74</v>
      </c>
      <c r="F39" s="29" t="s">
        <v>24</v>
      </c>
      <c r="G39" s="1" t="s">
        <v>2</v>
      </c>
      <c r="H39" s="41">
        <v>500</v>
      </c>
      <c r="I39" s="41"/>
      <c r="J39" s="41"/>
      <c r="K39" s="41">
        <v>2000</v>
      </c>
      <c r="L39" s="41"/>
      <c r="M39" s="41"/>
      <c r="N39" s="41"/>
      <c r="O39" s="41"/>
      <c r="P39" s="93">
        <f t="shared" si="0"/>
        <v>2500</v>
      </c>
      <c r="Q39" s="94">
        <v>0.1875</v>
      </c>
      <c r="R39" s="33">
        <v>0.33819444444444446</v>
      </c>
      <c r="S39" s="33">
        <v>0.4826388888888889</v>
      </c>
      <c r="T39" s="33">
        <v>0.60347222222222219</v>
      </c>
      <c r="U39" s="33">
        <v>0.69374999999999998</v>
      </c>
      <c r="V39" s="33">
        <v>0.90625</v>
      </c>
      <c r="W39" s="33">
        <v>0.12916666666666668</v>
      </c>
      <c r="X39" s="33">
        <v>0.30069444444444443</v>
      </c>
      <c r="Y39" s="33">
        <v>0.40208333333333335</v>
      </c>
      <c r="Z39" s="33">
        <v>0.43888888888888888</v>
      </c>
      <c r="AA39" s="33">
        <v>0.55763888888888891</v>
      </c>
      <c r="AB39" s="33">
        <v>0.73263888888888884</v>
      </c>
      <c r="AC39" s="33">
        <v>0.83680555555555547</v>
      </c>
      <c r="AD39" s="55">
        <f t="shared" si="1"/>
        <v>1.6493055555555554</v>
      </c>
      <c r="AE39" s="35" t="s">
        <v>561</v>
      </c>
      <c r="AF39" s="105"/>
      <c r="AK39" s="115">
        <v>105401</v>
      </c>
      <c r="AL39" s="116" t="s">
        <v>84</v>
      </c>
      <c r="AM39" s="116" t="s">
        <v>74</v>
      </c>
    </row>
    <row r="40" spans="1:39" ht="28.5" customHeight="1">
      <c r="A40" s="8">
        <v>37</v>
      </c>
      <c r="B40" s="120">
        <v>105402</v>
      </c>
      <c r="C40" s="58" t="s">
        <v>286</v>
      </c>
      <c r="D40" s="24" t="s">
        <v>287</v>
      </c>
      <c r="E40" s="24" t="s">
        <v>288</v>
      </c>
      <c r="F40" s="29" t="s">
        <v>22</v>
      </c>
      <c r="G40" s="1" t="s">
        <v>2</v>
      </c>
      <c r="H40" s="41">
        <v>500</v>
      </c>
      <c r="I40" s="41"/>
      <c r="J40" s="41"/>
      <c r="K40" s="41">
        <v>2000</v>
      </c>
      <c r="L40" s="41"/>
      <c r="M40" s="41"/>
      <c r="N40" s="41"/>
      <c r="O40" s="41"/>
      <c r="P40" s="93">
        <f t="shared" si="0"/>
        <v>2500</v>
      </c>
      <c r="Q40" s="94">
        <v>0.1875</v>
      </c>
      <c r="R40" s="33">
        <v>0.29930555555555555</v>
      </c>
      <c r="S40" s="33">
        <v>0.41319444444444442</v>
      </c>
      <c r="T40" s="33">
        <v>0.52222222222222225</v>
      </c>
      <c r="U40" s="33">
        <v>0.61111111111111105</v>
      </c>
      <c r="V40" s="33">
        <v>0.79027777777777775</v>
      </c>
      <c r="W40" s="33">
        <v>0.9506944444444444</v>
      </c>
      <c r="X40" s="33">
        <v>0.22083333333333333</v>
      </c>
      <c r="Y40" s="33">
        <v>0.33124999999999999</v>
      </c>
      <c r="Z40" s="33">
        <v>0.36736111111111108</v>
      </c>
      <c r="AA40" s="33">
        <v>0.4861111111111111</v>
      </c>
      <c r="AB40" s="33">
        <v>0.64097222222222217</v>
      </c>
      <c r="AC40" s="33">
        <v>0.72777777777777775</v>
      </c>
      <c r="AD40" s="55">
        <f t="shared" si="1"/>
        <v>1.5402777777777779</v>
      </c>
      <c r="AE40" s="35" t="s">
        <v>558</v>
      </c>
      <c r="AF40" s="105"/>
      <c r="AK40" s="115">
        <v>105402</v>
      </c>
      <c r="AL40" s="116" t="s">
        <v>287</v>
      </c>
      <c r="AM40" s="116" t="s">
        <v>288</v>
      </c>
    </row>
    <row r="41" spans="1:39" ht="28.5" customHeight="1">
      <c r="A41" s="8">
        <v>38</v>
      </c>
      <c r="B41" s="120">
        <v>105403</v>
      </c>
      <c r="C41" s="58" t="s">
        <v>289</v>
      </c>
      <c r="D41" s="24" t="s">
        <v>85</v>
      </c>
      <c r="E41" s="24" t="s">
        <v>171</v>
      </c>
      <c r="F41" s="29" t="s">
        <v>25</v>
      </c>
      <c r="G41" s="1" t="s">
        <v>2</v>
      </c>
      <c r="H41" s="41">
        <v>500</v>
      </c>
      <c r="I41" s="41"/>
      <c r="J41" s="41"/>
      <c r="K41" s="41">
        <v>2000</v>
      </c>
      <c r="L41" s="41"/>
      <c r="M41" s="41"/>
      <c r="N41" s="41"/>
      <c r="O41" s="41"/>
      <c r="P41" s="93">
        <f t="shared" si="0"/>
        <v>2500</v>
      </c>
      <c r="Q41" s="94">
        <v>0.1875</v>
      </c>
      <c r="R41" s="33">
        <v>0.29305555555555557</v>
      </c>
      <c r="S41" s="33">
        <v>0.42083333333333334</v>
      </c>
      <c r="T41" s="33">
        <v>0.50416666666666665</v>
      </c>
      <c r="U41" s="33">
        <v>0.61319444444444449</v>
      </c>
      <c r="V41" s="33">
        <v>0.78125</v>
      </c>
      <c r="W41" s="33">
        <v>0.11319444444444444</v>
      </c>
      <c r="X41" s="33">
        <v>0.25763888888888892</v>
      </c>
      <c r="Y41" s="33">
        <v>0.35416666666666669</v>
      </c>
      <c r="Z41" s="33">
        <v>0.38680555555555557</v>
      </c>
      <c r="AA41" s="33">
        <v>0.51666666666666672</v>
      </c>
      <c r="AB41" s="33">
        <v>0.67847222222222225</v>
      </c>
      <c r="AC41" s="33">
        <v>0.76736111111111116</v>
      </c>
      <c r="AD41" s="55">
        <f t="shared" si="1"/>
        <v>1.5798611111111112</v>
      </c>
      <c r="AE41" s="35" t="s">
        <v>558</v>
      </c>
      <c r="AF41" s="36" t="s">
        <v>558</v>
      </c>
      <c r="AK41" s="115">
        <v>105403</v>
      </c>
      <c r="AL41" s="116" t="s">
        <v>85</v>
      </c>
      <c r="AM41" s="116" t="s">
        <v>171</v>
      </c>
    </row>
    <row r="42" spans="1:39" ht="28.5" customHeight="1">
      <c r="A42" s="8">
        <v>39</v>
      </c>
      <c r="B42" s="120"/>
      <c r="C42" s="58" t="s">
        <v>290</v>
      </c>
      <c r="D42" s="24" t="s">
        <v>291</v>
      </c>
      <c r="E42" s="24" t="s">
        <v>166</v>
      </c>
      <c r="F42" s="29" t="s">
        <v>24</v>
      </c>
      <c r="G42" s="1" t="s">
        <v>2</v>
      </c>
      <c r="H42" s="41">
        <v>500</v>
      </c>
      <c r="I42" s="41">
        <v>0</v>
      </c>
      <c r="J42" s="41"/>
      <c r="K42" s="41"/>
      <c r="L42" s="41"/>
      <c r="M42" s="41"/>
      <c r="N42" s="41"/>
      <c r="O42" s="41"/>
      <c r="P42" s="93">
        <f t="shared" si="0"/>
        <v>500</v>
      </c>
      <c r="Q42" s="94">
        <v>0.1875</v>
      </c>
      <c r="R42" s="33">
        <v>0.31041666666666667</v>
      </c>
      <c r="S42" s="33">
        <v>0.42499999999999999</v>
      </c>
      <c r="T42" s="33" t="s">
        <v>528</v>
      </c>
      <c r="U42" s="33" t="s">
        <v>528</v>
      </c>
      <c r="V42" s="99" t="s">
        <v>529</v>
      </c>
      <c r="W42" s="99"/>
      <c r="X42" s="99"/>
      <c r="Y42" s="99"/>
      <c r="Z42" s="99"/>
      <c r="AA42" s="99"/>
      <c r="AB42" s="99"/>
      <c r="AC42" s="99"/>
      <c r="AD42" s="100" t="s">
        <v>14</v>
      </c>
      <c r="AE42" s="101"/>
      <c r="AF42" s="102"/>
      <c r="AG42" s="2" t="s">
        <v>531</v>
      </c>
      <c r="AK42" s="115"/>
      <c r="AL42" s="116" t="s">
        <v>291</v>
      </c>
      <c r="AM42" s="116" t="s">
        <v>166</v>
      </c>
    </row>
    <row r="43" spans="1:39" ht="28.5" customHeight="1">
      <c r="A43" s="8">
        <v>40</v>
      </c>
      <c r="B43" s="120"/>
      <c r="C43" s="58" t="s">
        <v>292</v>
      </c>
      <c r="D43" s="24" t="s">
        <v>293</v>
      </c>
      <c r="E43" s="24" t="s">
        <v>294</v>
      </c>
      <c r="F43" s="29" t="s">
        <v>24</v>
      </c>
      <c r="G43" s="1" t="s">
        <v>4</v>
      </c>
      <c r="H43" s="41">
        <v>500</v>
      </c>
      <c r="I43" s="41"/>
      <c r="J43" s="41">
        <v>1000</v>
      </c>
      <c r="K43" s="41"/>
      <c r="L43" s="41"/>
      <c r="M43" s="41"/>
      <c r="N43" s="41"/>
      <c r="O43" s="41"/>
      <c r="P43" s="93">
        <f t="shared" si="0"/>
        <v>1500</v>
      </c>
      <c r="Q43" s="94">
        <v>0.1875</v>
      </c>
      <c r="R43" s="33">
        <v>0.30694444444444441</v>
      </c>
      <c r="S43" s="33">
        <v>0.4513888888888889</v>
      </c>
      <c r="T43" s="33">
        <v>0.55138888888888882</v>
      </c>
      <c r="U43" s="33">
        <v>0.66249999999999998</v>
      </c>
      <c r="V43" s="33">
        <v>0.84027777777777779</v>
      </c>
      <c r="W43" s="33">
        <v>8.0555555555555561E-2</v>
      </c>
      <c r="X43" s="33" t="s">
        <v>538</v>
      </c>
      <c r="Y43" s="99" t="s">
        <v>537</v>
      </c>
      <c r="Z43" s="99"/>
      <c r="AA43" s="99"/>
      <c r="AB43" s="99"/>
      <c r="AC43" s="99"/>
      <c r="AD43" s="100" t="s">
        <v>537</v>
      </c>
      <c r="AE43" s="101"/>
      <c r="AF43" s="102"/>
      <c r="AG43" s="2" t="s">
        <v>541</v>
      </c>
      <c r="AK43" s="115"/>
      <c r="AL43" s="116" t="s">
        <v>293</v>
      </c>
      <c r="AM43" s="116" t="s">
        <v>294</v>
      </c>
    </row>
    <row r="44" spans="1:39" s="92" customFormat="1" ht="19.2" customHeight="1">
      <c r="A44" s="81"/>
      <c r="B44" s="130" t="s">
        <v>565</v>
      </c>
      <c r="C44" s="82"/>
      <c r="D44" s="83"/>
      <c r="E44" s="84"/>
      <c r="F44" s="85"/>
      <c r="G44" s="86"/>
      <c r="H44" s="87"/>
      <c r="I44" s="87"/>
      <c r="J44" s="87"/>
      <c r="K44" s="87"/>
      <c r="L44" s="87"/>
      <c r="M44" s="87"/>
      <c r="N44" s="87"/>
      <c r="O44" s="87"/>
      <c r="P44" s="87" t="s">
        <v>507</v>
      </c>
      <c r="Q44" s="88" t="s">
        <v>494</v>
      </c>
      <c r="R44" s="88" t="s">
        <v>495</v>
      </c>
      <c r="S44" s="88" t="s">
        <v>496</v>
      </c>
      <c r="T44" s="88" t="s">
        <v>497</v>
      </c>
      <c r="U44" s="88" t="s">
        <v>498</v>
      </c>
      <c r="V44" s="88" t="s">
        <v>499</v>
      </c>
      <c r="W44" s="88" t="s">
        <v>500</v>
      </c>
      <c r="X44" s="88" t="s">
        <v>501</v>
      </c>
      <c r="Y44" s="88" t="s">
        <v>502</v>
      </c>
      <c r="Z44" s="88" t="s">
        <v>503</v>
      </c>
      <c r="AA44" s="88" t="s">
        <v>504</v>
      </c>
      <c r="AB44" s="88" t="s">
        <v>505</v>
      </c>
      <c r="AC44" s="88" t="s">
        <v>506</v>
      </c>
      <c r="AD44" s="89"/>
      <c r="AE44" s="90"/>
      <c r="AF44" s="91"/>
      <c r="AK44"/>
      <c r="AL44"/>
      <c r="AM44"/>
    </row>
    <row r="45" spans="1:39" ht="54" customHeight="1">
      <c r="A45" s="3" t="s">
        <v>0</v>
      </c>
      <c r="B45" s="126" t="s">
        <v>564</v>
      </c>
      <c r="C45" s="18"/>
      <c r="D45" s="23" t="s">
        <v>13</v>
      </c>
      <c r="E45" s="26"/>
      <c r="F45" s="27" t="s">
        <v>20</v>
      </c>
      <c r="G45" s="32" t="s">
        <v>1</v>
      </c>
      <c r="H45" s="40" t="s">
        <v>199</v>
      </c>
      <c r="I45" s="40" t="s">
        <v>200</v>
      </c>
      <c r="J45" s="40" t="s">
        <v>193</v>
      </c>
      <c r="K45" s="40" t="s">
        <v>194</v>
      </c>
      <c r="L45" s="40" t="s">
        <v>195</v>
      </c>
      <c r="M45" s="40" t="s">
        <v>196</v>
      </c>
      <c r="N45" s="40" t="s">
        <v>197</v>
      </c>
      <c r="O45" s="40" t="s">
        <v>198</v>
      </c>
      <c r="P45" s="40" t="s">
        <v>192</v>
      </c>
      <c r="Q45" s="4" t="s">
        <v>187</v>
      </c>
      <c r="R45" s="15" t="s">
        <v>184</v>
      </c>
      <c r="S45" s="4" t="s">
        <v>185</v>
      </c>
      <c r="T45" s="15" t="s">
        <v>204</v>
      </c>
      <c r="U45" s="15" t="s">
        <v>186</v>
      </c>
      <c r="V45" s="15" t="s">
        <v>189</v>
      </c>
      <c r="W45" s="15" t="s">
        <v>190</v>
      </c>
      <c r="X45" s="4" t="s">
        <v>188</v>
      </c>
      <c r="Y45" s="4" t="s">
        <v>191</v>
      </c>
      <c r="Z45" s="4" t="s">
        <v>491</v>
      </c>
      <c r="AA45" s="54" t="s">
        <v>492</v>
      </c>
      <c r="AB45" s="54" t="s">
        <v>205</v>
      </c>
      <c r="AC45" s="54" t="s">
        <v>493</v>
      </c>
      <c r="AD45" s="5" t="s">
        <v>10</v>
      </c>
      <c r="AE45" s="6" t="s">
        <v>11</v>
      </c>
      <c r="AF45" s="7" t="s">
        <v>12</v>
      </c>
      <c r="AK45"/>
      <c r="AL45"/>
      <c r="AM45"/>
    </row>
    <row r="46" spans="1:39" ht="54" customHeight="1">
      <c r="A46" s="3" t="s">
        <v>0</v>
      </c>
      <c r="B46" s="126" t="s">
        <v>566</v>
      </c>
      <c r="C46" s="18"/>
      <c r="D46" s="23" t="s">
        <v>13</v>
      </c>
      <c r="E46" s="26"/>
      <c r="F46" s="27" t="s">
        <v>20</v>
      </c>
      <c r="G46" s="32" t="s">
        <v>1</v>
      </c>
      <c r="H46" s="40" t="s">
        <v>199</v>
      </c>
      <c r="I46" s="40" t="s">
        <v>200</v>
      </c>
      <c r="J46" s="40" t="s">
        <v>193</v>
      </c>
      <c r="K46" s="40" t="s">
        <v>194</v>
      </c>
      <c r="L46" s="40" t="s">
        <v>195</v>
      </c>
      <c r="M46" s="40" t="s">
        <v>196</v>
      </c>
      <c r="N46" s="40" t="s">
        <v>197</v>
      </c>
      <c r="O46" s="40" t="s">
        <v>198</v>
      </c>
      <c r="P46" s="40" t="s">
        <v>192</v>
      </c>
      <c r="Q46" s="4" t="s">
        <v>187</v>
      </c>
      <c r="R46" s="15" t="s">
        <v>184</v>
      </c>
      <c r="S46" s="4" t="s">
        <v>185</v>
      </c>
      <c r="T46" s="15" t="s">
        <v>204</v>
      </c>
      <c r="U46" s="15" t="s">
        <v>186</v>
      </c>
      <c r="V46" s="15" t="s">
        <v>189</v>
      </c>
      <c r="W46" s="15" t="s">
        <v>190</v>
      </c>
      <c r="X46" s="4" t="s">
        <v>188</v>
      </c>
      <c r="Y46" s="4" t="s">
        <v>191</v>
      </c>
      <c r="Z46" s="4" t="s">
        <v>491</v>
      </c>
      <c r="AA46" s="54" t="s">
        <v>492</v>
      </c>
      <c r="AB46" s="54" t="s">
        <v>205</v>
      </c>
      <c r="AC46" s="54" t="s">
        <v>493</v>
      </c>
      <c r="AD46" s="5" t="s">
        <v>10</v>
      </c>
      <c r="AE46" s="6" t="s">
        <v>11</v>
      </c>
      <c r="AF46" s="7" t="s">
        <v>12</v>
      </c>
      <c r="AK46"/>
      <c r="AL46"/>
      <c r="AM46"/>
    </row>
    <row r="47" spans="1:39" s="92" customFormat="1" ht="19.2" customHeight="1">
      <c r="A47" s="81"/>
      <c r="B47" s="130" t="s">
        <v>565</v>
      </c>
      <c r="C47" s="82"/>
      <c r="D47" s="83"/>
      <c r="E47" s="84"/>
      <c r="F47" s="85"/>
      <c r="G47" s="86"/>
      <c r="H47" s="87"/>
      <c r="I47" s="87"/>
      <c r="J47" s="87"/>
      <c r="K47" s="87"/>
      <c r="L47" s="87"/>
      <c r="M47" s="87"/>
      <c r="N47" s="87"/>
      <c r="O47" s="87"/>
      <c r="P47" s="87" t="s">
        <v>507</v>
      </c>
      <c r="Q47" s="88" t="s">
        <v>494</v>
      </c>
      <c r="R47" s="88" t="s">
        <v>495</v>
      </c>
      <c r="S47" s="88" t="s">
        <v>496</v>
      </c>
      <c r="T47" s="88" t="s">
        <v>497</v>
      </c>
      <c r="U47" s="88" t="s">
        <v>498</v>
      </c>
      <c r="V47" s="88" t="s">
        <v>499</v>
      </c>
      <c r="W47" s="88" t="s">
        <v>500</v>
      </c>
      <c r="X47" s="88" t="s">
        <v>501</v>
      </c>
      <c r="Y47" s="88" t="s">
        <v>502</v>
      </c>
      <c r="Z47" s="88" t="s">
        <v>503</v>
      </c>
      <c r="AA47" s="88" t="s">
        <v>504</v>
      </c>
      <c r="AB47" s="88" t="s">
        <v>505</v>
      </c>
      <c r="AC47" s="88" t="s">
        <v>506</v>
      </c>
      <c r="AD47" s="89"/>
      <c r="AE47" s="90"/>
      <c r="AF47" s="91"/>
      <c r="AK47"/>
      <c r="AL47"/>
      <c r="AM47"/>
    </row>
    <row r="48" spans="1:39" ht="29.25" customHeight="1">
      <c r="A48" s="8">
        <v>41</v>
      </c>
      <c r="B48" s="120">
        <v>105404</v>
      </c>
      <c r="C48" s="58" t="s">
        <v>295</v>
      </c>
      <c r="D48" s="24" t="s">
        <v>296</v>
      </c>
      <c r="E48" s="24" t="s">
        <v>297</v>
      </c>
      <c r="F48" s="29" t="s">
        <v>24</v>
      </c>
      <c r="G48" s="1" t="s">
        <v>2</v>
      </c>
      <c r="H48" s="41">
        <v>500</v>
      </c>
      <c r="I48" s="41"/>
      <c r="J48" s="41"/>
      <c r="K48" s="41">
        <v>2000</v>
      </c>
      <c r="L48" s="41"/>
      <c r="M48" s="41"/>
      <c r="N48" s="41"/>
      <c r="O48" s="41"/>
      <c r="P48" s="93">
        <f t="shared" ref="P48:P87" si="2">SUM(H48:O48)</f>
        <v>2500</v>
      </c>
      <c r="Q48" s="94">
        <v>0.1875</v>
      </c>
      <c r="R48" s="33">
        <v>0.3125</v>
      </c>
      <c r="S48" s="33">
        <v>0.4284722222222222</v>
      </c>
      <c r="T48" s="53">
        <v>0.5395833333333333</v>
      </c>
      <c r="U48" s="33">
        <v>0.62847222222222221</v>
      </c>
      <c r="V48" s="33">
        <v>0.84097222222222223</v>
      </c>
      <c r="W48" s="33">
        <v>5.2777777777777778E-2</v>
      </c>
      <c r="X48" s="33">
        <v>0.26250000000000001</v>
      </c>
      <c r="Y48" s="33">
        <v>0.375</v>
      </c>
      <c r="Z48" s="33">
        <v>0.4152777777777778</v>
      </c>
      <c r="AA48" s="33">
        <v>0.53888888888888886</v>
      </c>
      <c r="AB48" s="33">
        <v>0.70486111111111116</v>
      </c>
      <c r="AC48" s="33">
        <v>0.81319444444444444</v>
      </c>
      <c r="AD48" s="55">
        <f t="shared" ref="AD48:AD85" si="3">(AC48-Q48)+1</f>
        <v>1.6256944444444446</v>
      </c>
      <c r="AE48" s="35" t="s">
        <v>561</v>
      </c>
      <c r="AF48" s="105"/>
      <c r="AK48" s="115">
        <v>105404</v>
      </c>
      <c r="AL48" s="116" t="s">
        <v>296</v>
      </c>
      <c r="AM48" s="116" t="s">
        <v>297</v>
      </c>
    </row>
    <row r="49" spans="1:39" ht="29.25" customHeight="1">
      <c r="A49" s="8">
        <v>42</v>
      </c>
      <c r="B49" s="120">
        <v>105405</v>
      </c>
      <c r="C49" s="58" t="s">
        <v>298</v>
      </c>
      <c r="D49" s="24" t="s">
        <v>299</v>
      </c>
      <c r="E49" s="24" t="s">
        <v>300</v>
      </c>
      <c r="F49" s="29" t="s">
        <v>54</v>
      </c>
      <c r="G49" s="1" t="s">
        <v>4</v>
      </c>
      <c r="H49" s="41">
        <v>500</v>
      </c>
      <c r="I49" s="41"/>
      <c r="J49" s="41"/>
      <c r="K49" s="41">
        <v>2000</v>
      </c>
      <c r="L49" s="41"/>
      <c r="M49" s="41"/>
      <c r="N49" s="41"/>
      <c r="O49" s="41"/>
      <c r="P49" s="93">
        <f t="shared" si="2"/>
        <v>2500</v>
      </c>
      <c r="Q49" s="94">
        <v>0.1875</v>
      </c>
      <c r="R49" s="33">
        <v>0.29791666666666666</v>
      </c>
      <c r="S49" s="33">
        <v>0.4152777777777778</v>
      </c>
      <c r="T49" s="33">
        <v>0.50069444444444444</v>
      </c>
      <c r="U49" s="33">
        <v>0.59444444444444444</v>
      </c>
      <c r="V49" s="33">
        <v>0.76388888888888884</v>
      </c>
      <c r="W49" s="33">
        <v>0.95277777777777783</v>
      </c>
      <c r="X49" s="33">
        <v>0.2076388888888889</v>
      </c>
      <c r="Y49" s="33">
        <v>0.32083333333333336</v>
      </c>
      <c r="Z49" s="33">
        <v>0.38819444444444445</v>
      </c>
      <c r="AA49" s="33">
        <v>0.5229166666666667</v>
      </c>
      <c r="AB49" s="33">
        <v>0.67708333333333337</v>
      </c>
      <c r="AC49" s="33">
        <v>0.77361111111111114</v>
      </c>
      <c r="AD49" s="55">
        <f t="shared" si="3"/>
        <v>1.5861111111111112</v>
      </c>
      <c r="AE49" s="35" t="s">
        <v>558</v>
      </c>
      <c r="AF49" s="36" t="s">
        <v>558</v>
      </c>
      <c r="AK49" s="115">
        <v>105405</v>
      </c>
      <c r="AL49" s="116" t="s">
        <v>299</v>
      </c>
      <c r="AM49" s="116" t="s">
        <v>300</v>
      </c>
    </row>
    <row r="50" spans="1:39" ht="29.25" customHeight="1">
      <c r="A50" s="8">
        <v>43</v>
      </c>
      <c r="B50" s="120">
        <v>105406</v>
      </c>
      <c r="C50" s="58" t="s">
        <v>301</v>
      </c>
      <c r="D50" s="24" t="s">
        <v>302</v>
      </c>
      <c r="E50" s="24" t="s">
        <v>303</v>
      </c>
      <c r="F50" s="29" t="s">
        <v>24</v>
      </c>
      <c r="G50" s="1" t="s">
        <v>2</v>
      </c>
      <c r="H50" s="62"/>
      <c r="I50" s="41">
        <v>0</v>
      </c>
      <c r="J50" s="41"/>
      <c r="K50" s="41"/>
      <c r="L50" s="41"/>
      <c r="M50" s="41"/>
      <c r="N50" s="41"/>
      <c r="O50" s="41"/>
      <c r="P50" s="93">
        <f t="shared" si="2"/>
        <v>0</v>
      </c>
      <c r="Q50" s="94">
        <v>0.1875</v>
      </c>
      <c r="R50" s="33">
        <v>0.29236111111111113</v>
      </c>
      <c r="S50" s="33">
        <v>0.39374999999999999</v>
      </c>
      <c r="T50" s="33">
        <v>0.4680555555555555</v>
      </c>
      <c r="U50" s="33">
        <v>0.56805555555555554</v>
      </c>
      <c r="V50" s="33">
        <v>0.72013888888888899</v>
      </c>
      <c r="W50" s="33">
        <v>0.96180555555555547</v>
      </c>
      <c r="X50" s="33">
        <v>6.25E-2</v>
      </c>
      <c r="Y50" s="33">
        <v>0.25277777777777777</v>
      </c>
      <c r="Z50" s="33">
        <v>0.28263888888888888</v>
      </c>
      <c r="AA50" s="33">
        <v>0.37847222222222227</v>
      </c>
      <c r="AB50" s="33">
        <v>0.52569444444444446</v>
      </c>
      <c r="AC50" s="33">
        <v>0.61597222222222225</v>
      </c>
      <c r="AD50" s="55">
        <f t="shared" si="3"/>
        <v>1.4284722222222221</v>
      </c>
      <c r="AE50" s="35" t="s">
        <v>550</v>
      </c>
      <c r="AF50" s="36" t="s">
        <v>550</v>
      </c>
      <c r="AK50" s="115">
        <v>105406</v>
      </c>
      <c r="AL50" s="116" t="s">
        <v>302</v>
      </c>
      <c r="AM50" s="116" t="s">
        <v>303</v>
      </c>
    </row>
    <row r="51" spans="1:39" ht="29.25" customHeight="1">
      <c r="A51" s="12">
        <v>44</v>
      </c>
      <c r="B51" s="120"/>
      <c r="C51" s="58" t="s">
        <v>304</v>
      </c>
      <c r="D51" s="25" t="s">
        <v>305</v>
      </c>
      <c r="E51" s="25" t="s">
        <v>306</v>
      </c>
      <c r="F51" s="69" t="s">
        <v>23</v>
      </c>
      <c r="G51" s="13" t="s">
        <v>4</v>
      </c>
      <c r="H51" s="74" t="s">
        <v>509</v>
      </c>
      <c r="I51" s="42"/>
      <c r="J51" s="42"/>
      <c r="K51" s="75" t="s">
        <v>510</v>
      </c>
      <c r="L51" s="42"/>
      <c r="M51" s="42"/>
      <c r="N51" s="42"/>
      <c r="O51" s="42"/>
      <c r="P51" s="42">
        <f t="shared" si="2"/>
        <v>0</v>
      </c>
      <c r="Q51" s="34" t="s">
        <v>508</v>
      </c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57" t="s">
        <v>508</v>
      </c>
      <c r="AE51" s="37"/>
      <c r="AF51" s="38"/>
      <c r="AK51" s="115"/>
      <c r="AL51" s="116" t="s">
        <v>305</v>
      </c>
      <c r="AM51" s="116" t="s">
        <v>306</v>
      </c>
    </row>
    <row r="52" spans="1:39" ht="29.25" customHeight="1">
      <c r="A52" s="12">
        <v>45</v>
      </c>
      <c r="B52" s="120"/>
      <c r="C52" s="19" t="s">
        <v>307</v>
      </c>
      <c r="D52" s="25" t="s">
        <v>308</v>
      </c>
      <c r="E52" s="25" t="s">
        <v>309</v>
      </c>
      <c r="F52" s="69" t="s">
        <v>24</v>
      </c>
      <c r="G52" s="13" t="s">
        <v>4</v>
      </c>
      <c r="H52" s="42"/>
      <c r="I52" s="42"/>
      <c r="J52" s="42"/>
      <c r="K52" s="42"/>
      <c r="L52" s="42"/>
      <c r="M52" s="42"/>
      <c r="N52" s="42"/>
      <c r="O52" s="42"/>
      <c r="P52" s="42">
        <f t="shared" si="2"/>
        <v>0</v>
      </c>
      <c r="Q52" s="34" t="s">
        <v>526</v>
      </c>
      <c r="R52" s="7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57" t="s">
        <v>526</v>
      </c>
      <c r="AE52" s="37"/>
      <c r="AF52" s="38"/>
      <c r="AK52" s="115"/>
      <c r="AL52" s="116" t="s">
        <v>308</v>
      </c>
      <c r="AM52" s="116" t="s">
        <v>309</v>
      </c>
    </row>
    <row r="53" spans="1:39" ht="29.25" customHeight="1">
      <c r="A53" s="8">
        <v>46</v>
      </c>
      <c r="B53" s="120">
        <v>105407</v>
      </c>
      <c r="C53" s="58" t="s">
        <v>310</v>
      </c>
      <c r="D53" s="24" t="s">
        <v>311</v>
      </c>
      <c r="E53" s="24" t="s">
        <v>312</v>
      </c>
      <c r="F53" s="30" t="s">
        <v>24</v>
      </c>
      <c r="G53" s="1" t="s">
        <v>2</v>
      </c>
      <c r="H53" s="41">
        <v>500</v>
      </c>
      <c r="I53" s="41"/>
      <c r="J53" s="41"/>
      <c r="K53" s="41"/>
      <c r="L53" s="41"/>
      <c r="M53" s="41"/>
      <c r="N53" s="41">
        <v>1500</v>
      </c>
      <c r="O53" s="95" t="s">
        <v>525</v>
      </c>
      <c r="P53" s="93">
        <f t="shared" si="2"/>
        <v>2000</v>
      </c>
      <c r="Q53" s="94">
        <v>0.1875</v>
      </c>
      <c r="R53" s="33">
        <v>0.29722222222222222</v>
      </c>
      <c r="S53" s="33">
        <v>0.43333333333333335</v>
      </c>
      <c r="T53" s="33">
        <v>0.52430555555555558</v>
      </c>
      <c r="U53" s="33">
        <v>0.61875000000000002</v>
      </c>
      <c r="V53" s="33">
        <v>0.78333333333333333</v>
      </c>
      <c r="W53" s="33">
        <v>0.96319444444444446</v>
      </c>
      <c r="X53" s="33">
        <v>0.20694444444444446</v>
      </c>
      <c r="Y53" s="33">
        <v>0.32013888888888892</v>
      </c>
      <c r="Z53" s="33">
        <v>0.36041666666666666</v>
      </c>
      <c r="AA53" s="33">
        <v>0.49374999999999997</v>
      </c>
      <c r="AB53" s="33">
        <v>0.69861111111111107</v>
      </c>
      <c r="AC53" s="33">
        <v>0.80555555555555547</v>
      </c>
      <c r="AD53" s="55">
        <f t="shared" si="3"/>
        <v>1.6180555555555554</v>
      </c>
      <c r="AE53" s="35" t="s">
        <v>561</v>
      </c>
      <c r="AF53" s="105"/>
      <c r="AK53" s="115">
        <v>105407</v>
      </c>
      <c r="AL53" s="116" t="s">
        <v>311</v>
      </c>
      <c r="AM53" s="116" t="s">
        <v>312</v>
      </c>
    </row>
    <row r="54" spans="1:39" ht="29.25" customHeight="1">
      <c r="A54" s="8">
        <v>47</v>
      </c>
      <c r="B54" s="120">
        <v>105408</v>
      </c>
      <c r="C54" s="58" t="s">
        <v>87</v>
      </c>
      <c r="D54" s="24" t="s">
        <v>88</v>
      </c>
      <c r="E54" s="24" t="s">
        <v>89</v>
      </c>
      <c r="F54" s="30" t="s">
        <v>24</v>
      </c>
      <c r="G54" s="1" t="s">
        <v>4</v>
      </c>
      <c r="H54" s="41">
        <v>500</v>
      </c>
      <c r="I54" s="41"/>
      <c r="J54" s="41"/>
      <c r="K54" s="41">
        <v>2000</v>
      </c>
      <c r="L54" s="41"/>
      <c r="M54" s="41"/>
      <c r="N54" s="41"/>
      <c r="O54" s="41"/>
      <c r="P54" s="93">
        <f t="shared" si="2"/>
        <v>2500</v>
      </c>
      <c r="Q54" s="94">
        <v>0.1875</v>
      </c>
      <c r="R54" s="33">
        <v>0.29791666666666666</v>
      </c>
      <c r="S54" s="33">
        <v>0.40833333333333338</v>
      </c>
      <c r="T54" s="33">
        <v>0.49652777777777773</v>
      </c>
      <c r="U54" s="33">
        <v>0.59375</v>
      </c>
      <c r="V54" s="33">
        <v>0.77916666666666667</v>
      </c>
      <c r="W54" s="33">
        <v>0.95347222222222217</v>
      </c>
      <c r="X54" s="33">
        <v>0.1875</v>
      </c>
      <c r="Y54" s="33">
        <v>0.30694444444444441</v>
      </c>
      <c r="Z54" s="33">
        <v>0.33958333333333335</v>
      </c>
      <c r="AA54" s="33">
        <v>0.47291666666666665</v>
      </c>
      <c r="AB54" s="33">
        <v>0.67222222222222217</v>
      </c>
      <c r="AC54" s="33">
        <v>0.78055555555555556</v>
      </c>
      <c r="AD54" s="55">
        <f t="shared" si="3"/>
        <v>1.5930555555555554</v>
      </c>
      <c r="AE54" s="35" t="s">
        <v>558</v>
      </c>
      <c r="AF54" s="36" t="s">
        <v>558</v>
      </c>
      <c r="AK54" s="115">
        <v>105408</v>
      </c>
      <c r="AL54" s="116" t="s">
        <v>88</v>
      </c>
      <c r="AM54" s="116" t="s">
        <v>89</v>
      </c>
    </row>
    <row r="55" spans="1:39" ht="29.25" customHeight="1">
      <c r="A55" s="12">
        <v>48</v>
      </c>
      <c r="B55" s="120"/>
      <c r="C55" s="19" t="s">
        <v>90</v>
      </c>
      <c r="D55" s="25" t="s">
        <v>91</v>
      </c>
      <c r="E55" s="25" t="s">
        <v>92</v>
      </c>
      <c r="F55" s="31" t="s">
        <v>25</v>
      </c>
      <c r="G55" s="13" t="s">
        <v>2</v>
      </c>
      <c r="H55" s="42"/>
      <c r="I55" s="42"/>
      <c r="J55" s="42"/>
      <c r="K55" s="42"/>
      <c r="L55" s="42"/>
      <c r="M55" s="42"/>
      <c r="N55" s="42"/>
      <c r="O55" s="42"/>
      <c r="P55" s="42">
        <f t="shared" si="2"/>
        <v>0</v>
      </c>
      <c r="Q55" s="34" t="s">
        <v>526</v>
      </c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57" t="s">
        <v>526</v>
      </c>
      <c r="AE55" s="37"/>
      <c r="AF55" s="38"/>
      <c r="AK55" s="115"/>
      <c r="AL55" s="116" t="s">
        <v>91</v>
      </c>
      <c r="AM55" s="116" t="s">
        <v>92</v>
      </c>
    </row>
    <row r="56" spans="1:39" ht="29.25" customHeight="1">
      <c r="A56" s="8">
        <v>49</v>
      </c>
      <c r="B56" s="120">
        <v>105409</v>
      </c>
      <c r="C56" s="58" t="s">
        <v>93</v>
      </c>
      <c r="D56" s="24" t="s">
        <v>94</v>
      </c>
      <c r="E56" s="24" t="s">
        <v>89</v>
      </c>
      <c r="F56" s="30" t="s">
        <v>24</v>
      </c>
      <c r="G56" s="1" t="s">
        <v>2</v>
      </c>
      <c r="H56" s="62"/>
      <c r="I56" s="41">
        <v>0</v>
      </c>
      <c r="J56" s="41"/>
      <c r="K56" s="41"/>
      <c r="L56" s="41"/>
      <c r="M56" s="41"/>
      <c r="N56" s="41"/>
      <c r="O56" s="41"/>
      <c r="P56" s="93">
        <f t="shared" si="2"/>
        <v>0</v>
      </c>
      <c r="Q56" s="94">
        <v>0.1875</v>
      </c>
      <c r="R56" s="33">
        <v>0.29583333333333334</v>
      </c>
      <c r="S56" s="33">
        <v>0.41388888888888892</v>
      </c>
      <c r="T56" s="33">
        <v>0.49861111111111112</v>
      </c>
      <c r="U56" s="33">
        <v>0.58819444444444446</v>
      </c>
      <c r="V56" s="33">
        <v>0.75</v>
      </c>
      <c r="W56" s="33">
        <v>0.91805555555555562</v>
      </c>
      <c r="X56" s="33">
        <v>0.24444444444444446</v>
      </c>
      <c r="Y56" s="33">
        <v>0.35347222222222219</v>
      </c>
      <c r="Z56" s="33">
        <v>0.38263888888888892</v>
      </c>
      <c r="AA56" s="33">
        <v>0.50347222222222221</v>
      </c>
      <c r="AB56" s="33">
        <v>0.66527777777777775</v>
      </c>
      <c r="AC56" s="33">
        <v>0.75416666666666676</v>
      </c>
      <c r="AD56" s="55">
        <f t="shared" si="3"/>
        <v>1.5666666666666669</v>
      </c>
      <c r="AE56" s="35" t="s">
        <v>558</v>
      </c>
      <c r="AF56" s="36" t="s">
        <v>558</v>
      </c>
      <c r="AK56" s="115">
        <v>105409</v>
      </c>
      <c r="AL56" s="116" t="s">
        <v>94</v>
      </c>
      <c r="AM56" s="116" t="s">
        <v>89</v>
      </c>
    </row>
    <row r="57" spans="1:39" ht="29.25" customHeight="1">
      <c r="A57" s="8">
        <v>50</v>
      </c>
      <c r="B57" s="120">
        <v>105410</v>
      </c>
      <c r="C57" s="58" t="s">
        <v>313</v>
      </c>
      <c r="D57" s="24" t="s">
        <v>314</v>
      </c>
      <c r="E57" s="24" t="s">
        <v>300</v>
      </c>
      <c r="F57" s="30" t="s">
        <v>24</v>
      </c>
      <c r="G57" s="1" t="s">
        <v>4</v>
      </c>
      <c r="H57" s="41">
        <v>500</v>
      </c>
      <c r="I57" s="41"/>
      <c r="J57" s="41"/>
      <c r="K57" s="41">
        <v>2000</v>
      </c>
      <c r="L57" s="41"/>
      <c r="M57" s="41"/>
      <c r="N57" s="41"/>
      <c r="O57" s="41"/>
      <c r="P57" s="93">
        <f t="shared" si="2"/>
        <v>2500</v>
      </c>
      <c r="Q57" s="94">
        <v>0.1875</v>
      </c>
      <c r="R57" s="33">
        <v>0.29166666666666669</v>
      </c>
      <c r="S57" s="33">
        <v>0.42083333333333334</v>
      </c>
      <c r="T57" s="33">
        <v>0.97430555555555554</v>
      </c>
      <c r="U57" s="33">
        <v>0.61875000000000002</v>
      </c>
      <c r="V57" s="33">
        <v>0.79999999999999993</v>
      </c>
      <c r="W57" s="33">
        <v>0.99236111111111114</v>
      </c>
      <c r="X57" s="33">
        <v>0.22361111111111109</v>
      </c>
      <c r="Y57" s="33">
        <v>0.3347222222222222</v>
      </c>
      <c r="Z57" s="33">
        <v>0.36944444444444446</v>
      </c>
      <c r="AA57" s="33">
        <v>0.49652777777777773</v>
      </c>
      <c r="AB57" s="33">
        <v>0.67708333333333337</v>
      </c>
      <c r="AC57" s="33">
        <v>0.76527777777777783</v>
      </c>
      <c r="AD57" s="55">
        <f t="shared" si="3"/>
        <v>1.5777777777777779</v>
      </c>
      <c r="AE57" s="35" t="s">
        <v>558</v>
      </c>
      <c r="AF57" s="36" t="s">
        <v>558</v>
      </c>
      <c r="AK57" s="115">
        <v>105410</v>
      </c>
      <c r="AL57" s="116" t="s">
        <v>314</v>
      </c>
      <c r="AM57" s="116" t="s">
        <v>300</v>
      </c>
    </row>
    <row r="58" spans="1:39" ht="29.25" customHeight="1">
      <c r="A58" s="8">
        <v>51</v>
      </c>
      <c r="B58" s="120">
        <v>105411</v>
      </c>
      <c r="C58" s="58" t="s">
        <v>315</v>
      </c>
      <c r="D58" s="24" t="s">
        <v>316</v>
      </c>
      <c r="E58" s="24" t="s">
        <v>317</v>
      </c>
      <c r="F58" s="30" t="s">
        <v>24</v>
      </c>
      <c r="G58" s="1" t="s">
        <v>2</v>
      </c>
      <c r="H58" s="62"/>
      <c r="I58" s="41">
        <v>0</v>
      </c>
      <c r="J58" s="41"/>
      <c r="K58" s="41"/>
      <c r="L58" s="41"/>
      <c r="M58" s="41"/>
      <c r="N58" s="41"/>
      <c r="O58" s="41"/>
      <c r="P58" s="93">
        <f t="shared" si="2"/>
        <v>0</v>
      </c>
      <c r="Q58" s="94">
        <v>0.1875</v>
      </c>
      <c r="R58" s="33">
        <v>0.29583333333333334</v>
      </c>
      <c r="S58" s="33">
        <v>0.41388888888888892</v>
      </c>
      <c r="T58" s="33">
        <v>0.49861111111111112</v>
      </c>
      <c r="U58" s="33">
        <v>0.59027777777777779</v>
      </c>
      <c r="V58" s="33">
        <v>0.74930555555555556</v>
      </c>
      <c r="W58" s="33">
        <v>0.91805555555555562</v>
      </c>
      <c r="X58" s="33">
        <v>0.24513888888888888</v>
      </c>
      <c r="Y58" s="33">
        <v>0.35486111111111113</v>
      </c>
      <c r="Z58" s="33">
        <v>0.3833333333333333</v>
      </c>
      <c r="AA58" s="33">
        <v>0.4770833333333333</v>
      </c>
      <c r="AB58" s="33">
        <v>0.62986111111111109</v>
      </c>
      <c r="AC58" s="33">
        <v>0.72083333333333333</v>
      </c>
      <c r="AD58" s="55">
        <f t="shared" si="3"/>
        <v>1.5333333333333332</v>
      </c>
      <c r="AE58" s="104"/>
      <c r="AF58" s="105"/>
      <c r="AK58" s="115">
        <v>105411</v>
      </c>
      <c r="AL58" s="116" t="s">
        <v>316</v>
      </c>
      <c r="AM58" s="116" t="s">
        <v>317</v>
      </c>
    </row>
    <row r="59" spans="1:39" ht="29.25" customHeight="1">
      <c r="A59" s="8">
        <v>52</v>
      </c>
      <c r="B59" s="120"/>
      <c r="C59" s="58" t="s">
        <v>50</v>
      </c>
      <c r="D59" s="24" t="s">
        <v>51</v>
      </c>
      <c r="E59" s="24" t="s">
        <v>52</v>
      </c>
      <c r="F59" s="30" t="s">
        <v>21</v>
      </c>
      <c r="G59" s="1" t="s">
        <v>2</v>
      </c>
      <c r="H59" s="41">
        <v>500</v>
      </c>
      <c r="I59" s="41"/>
      <c r="J59" s="41"/>
      <c r="K59" s="41">
        <v>2000</v>
      </c>
      <c r="L59" s="41"/>
      <c r="M59" s="41"/>
      <c r="N59" s="41"/>
      <c r="O59" s="41"/>
      <c r="P59" s="93">
        <f t="shared" si="2"/>
        <v>2500</v>
      </c>
      <c r="Q59" s="94">
        <v>0.1875</v>
      </c>
      <c r="R59" s="33">
        <v>0.28263888888888888</v>
      </c>
      <c r="S59" s="33">
        <v>0.39027777777777778</v>
      </c>
      <c r="T59" s="33">
        <v>0.48055555555555557</v>
      </c>
      <c r="U59" s="33">
        <v>0.55902777777777779</v>
      </c>
      <c r="V59" s="33">
        <v>0.73125000000000007</v>
      </c>
      <c r="W59" s="33">
        <v>0.8881944444444444</v>
      </c>
      <c r="X59" s="33" t="s">
        <v>538</v>
      </c>
      <c r="Y59" s="99" t="s">
        <v>537</v>
      </c>
      <c r="Z59" s="99"/>
      <c r="AA59" s="99"/>
      <c r="AB59" s="99"/>
      <c r="AC59" s="99"/>
      <c r="AD59" s="100" t="s">
        <v>537</v>
      </c>
      <c r="AE59" s="101"/>
      <c r="AF59" s="102"/>
      <c r="AG59" s="2" t="s">
        <v>544</v>
      </c>
      <c r="AK59" s="115"/>
      <c r="AL59" s="116" t="s">
        <v>51</v>
      </c>
      <c r="AM59" s="116" t="s">
        <v>52</v>
      </c>
    </row>
    <row r="60" spans="1:39" ht="29.25" customHeight="1">
      <c r="A60" s="12">
        <v>53</v>
      </c>
      <c r="B60" s="120"/>
      <c r="C60" s="58" t="s">
        <v>318</v>
      </c>
      <c r="D60" s="25" t="s">
        <v>27</v>
      </c>
      <c r="E60" s="25" t="s">
        <v>110</v>
      </c>
      <c r="F60" s="31" t="s">
        <v>22</v>
      </c>
      <c r="G60" s="13" t="s">
        <v>2</v>
      </c>
      <c r="H60" s="62"/>
      <c r="I60" s="75" t="s">
        <v>520</v>
      </c>
      <c r="J60" s="42"/>
      <c r="K60" s="42"/>
      <c r="L60" s="42"/>
      <c r="M60" s="42"/>
      <c r="N60" s="42"/>
      <c r="O60" s="42"/>
      <c r="P60" s="42">
        <f t="shared" si="2"/>
        <v>0</v>
      </c>
      <c r="Q60" s="34" t="s">
        <v>38</v>
      </c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57" t="s">
        <v>38</v>
      </c>
      <c r="AE60" s="37"/>
      <c r="AF60" s="38"/>
      <c r="AK60" s="115"/>
      <c r="AL60" s="116" t="s">
        <v>27</v>
      </c>
      <c r="AM60" s="116" t="s">
        <v>110</v>
      </c>
    </row>
    <row r="61" spans="1:39" ht="29.25" customHeight="1">
      <c r="A61" s="8">
        <v>54</v>
      </c>
      <c r="B61" s="120">
        <v>105412</v>
      </c>
      <c r="C61" s="58" t="s">
        <v>53</v>
      </c>
      <c r="D61" s="24" t="s">
        <v>27</v>
      </c>
      <c r="E61" s="24" t="s">
        <v>7</v>
      </c>
      <c r="F61" s="30" t="s">
        <v>21</v>
      </c>
      <c r="G61" s="1" t="s">
        <v>2</v>
      </c>
      <c r="H61" s="63">
        <v>1000</v>
      </c>
      <c r="I61" s="41"/>
      <c r="J61" s="41"/>
      <c r="K61" s="41">
        <v>2000</v>
      </c>
      <c r="L61" s="41"/>
      <c r="M61" s="41"/>
      <c r="N61" s="41"/>
      <c r="O61" s="41"/>
      <c r="P61" s="93">
        <f t="shared" si="2"/>
        <v>3000</v>
      </c>
      <c r="Q61" s="94">
        <v>0.1875</v>
      </c>
      <c r="R61" s="33">
        <v>0.3034722222222222</v>
      </c>
      <c r="S61" s="33">
        <v>0.42499999999999999</v>
      </c>
      <c r="T61" s="33">
        <v>0.55069444444444449</v>
      </c>
      <c r="U61" s="33">
        <v>0.63263888888888886</v>
      </c>
      <c r="V61" s="33">
        <v>0.78611111111111109</v>
      </c>
      <c r="W61" s="33">
        <v>0.94861111111111107</v>
      </c>
      <c r="X61" s="33">
        <v>0.1986111111111111</v>
      </c>
      <c r="Y61" s="33">
        <v>0.31875000000000003</v>
      </c>
      <c r="Z61" s="33">
        <v>0.36180555555555555</v>
      </c>
      <c r="AA61" s="33">
        <v>0.48819444444444443</v>
      </c>
      <c r="AB61" s="33">
        <v>0.67222222222222217</v>
      </c>
      <c r="AC61" s="33">
        <v>0.77222222222222225</v>
      </c>
      <c r="AD61" s="55">
        <f t="shared" si="3"/>
        <v>1.5847222222222221</v>
      </c>
      <c r="AE61" s="104"/>
      <c r="AF61" s="105"/>
      <c r="AK61" s="115">
        <v>105412</v>
      </c>
      <c r="AL61" s="116" t="s">
        <v>27</v>
      </c>
      <c r="AM61" s="116" t="s">
        <v>7</v>
      </c>
    </row>
    <row r="62" spans="1:39" ht="29.25" customHeight="1">
      <c r="A62" s="8">
        <v>55</v>
      </c>
      <c r="B62" s="120">
        <v>105413</v>
      </c>
      <c r="C62" s="58" t="s">
        <v>95</v>
      </c>
      <c r="D62" s="24" t="s">
        <v>96</v>
      </c>
      <c r="E62" s="24" t="s">
        <v>97</v>
      </c>
      <c r="F62" s="30" t="s">
        <v>24</v>
      </c>
      <c r="G62" s="1" t="s">
        <v>2</v>
      </c>
      <c r="H62" s="41">
        <v>500</v>
      </c>
      <c r="I62" s="41"/>
      <c r="J62" s="41"/>
      <c r="K62" s="41">
        <v>2000</v>
      </c>
      <c r="L62" s="41"/>
      <c r="M62" s="41"/>
      <c r="N62" s="41"/>
      <c r="O62" s="41"/>
      <c r="P62" s="93">
        <f t="shared" si="2"/>
        <v>2500</v>
      </c>
      <c r="Q62" s="94">
        <v>0.1875</v>
      </c>
      <c r="R62" s="33">
        <v>0.28958333333333336</v>
      </c>
      <c r="S62" s="33">
        <v>0.4069444444444445</v>
      </c>
      <c r="T62" s="33">
        <v>0.49583333333333335</v>
      </c>
      <c r="U62" s="33">
        <v>0.58958333333333335</v>
      </c>
      <c r="V62" s="33">
        <v>0.74652777777777779</v>
      </c>
      <c r="W62" s="33">
        <v>0.92222222222222217</v>
      </c>
      <c r="X62" s="33">
        <v>0.21527777777777779</v>
      </c>
      <c r="Y62" s="33">
        <v>0.31736111111111115</v>
      </c>
      <c r="Z62" s="33">
        <v>0.35069444444444442</v>
      </c>
      <c r="AA62" s="33">
        <v>0.47638888888888892</v>
      </c>
      <c r="AB62" s="33">
        <v>0.62986111111111109</v>
      </c>
      <c r="AC62" s="33">
        <v>0.72499999999999998</v>
      </c>
      <c r="AD62" s="55">
        <f t="shared" si="3"/>
        <v>1.5375000000000001</v>
      </c>
      <c r="AE62" s="104"/>
      <c r="AF62" s="105"/>
      <c r="AK62" s="115">
        <v>105413</v>
      </c>
      <c r="AL62" s="116" t="s">
        <v>96</v>
      </c>
      <c r="AM62" s="116" t="s">
        <v>97</v>
      </c>
    </row>
    <row r="63" spans="1:39" ht="29.25" customHeight="1">
      <c r="A63" s="12">
        <v>56</v>
      </c>
      <c r="B63" s="120"/>
      <c r="C63" s="19" t="s">
        <v>319</v>
      </c>
      <c r="D63" s="25" t="s">
        <v>320</v>
      </c>
      <c r="E63" s="25" t="s">
        <v>294</v>
      </c>
      <c r="F63" s="31" t="s">
        <v>23</v>
      </c>
      <c r="G63" s="13" t="s">
        <v>2</v>
      </c>
      <c r="H63" s="42"/>
      <c r="I63" s="42">
        <v>0</v>
      </c>
      <c r="J63" s="42"/>
      <c r="K63" s="42"/>
      <c r="L63" s="42"/>
      <c r="M63" s="42"/>
      <c r="N63" s="42"/>
      <c r="O63" s="42"/>
      <c r="P63" s="42">
        <f t="shared" si="2"/>
        <v>0</v>
      </c>
      <c r="Q63" s="34" t="s">
        <v>526</v>
      </c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57" t="s">
        <v>526</v>
      </c>
      <c r="AE63" s="37"/>
      <c r="AF63" s="38"/>
      <c r="AK63" s="115"/>
      <c r="AL63" s="116" t="s">
        <v>320</v>
      </c>
      <c r="AM63" s="116" t="s">
        <v>294</v>
      </c>
    </row>
    <row r="64" spans="1:39" ht="29.25" customHeight="1">
      <c r="A64" s="8">
        <v>57</v>
      </c>
      <c r="B64" s="120">
        <v>105414</v>
      </c>
      <c r="C64" s="58" t="s">
        <v>182</v>
      </c>
      <c r="D64" s="24" t="s">
        <v>98</v>
      </c>
      <c r="E64" s="24" t="s">
        <v>183</v>
      </c>
      <c r="F64" s="30" t="s">
        <v>21</v>
      </c>
      <c r="G64" s="1" t="s">
        <v>4</v>
      </c>
      <c r="H64" s="41">
        <v>500</v>
      </c>
      <c r="I64" s="41">
        <v>0</v>
      </c>
      <c r="J64" s="41"/>
      <c r="K64" s="41"/>
      <c r="L64" s="41"/>
      <c r="M64" s="41"/>
      <c r="N64" s="41"/>
      <c r="O64" s="41"/>
      <c r="P64" s="93">
        <f t="shared" si="2"/>
        <v>500</v>
      </c>
      <c r="Q64" s="94">
        <v>0.1875</v>
      </c>
      <c r="R64" s="33">
        <v>0.28888888888888892</v>
      </c>
      <c r="S64" s="33">
        <v>0.3888888888888889</v>
      </c>
      <c r="T64" s="33">
        <v>0.4826388888888889</v>
      </c>
      <c r="U64" s="33">
        <v>0.56527777777777777</v>
      </c>
      <c r="V64" s="33">
        <v>0.72986111111111107</v>
      </c>
      <c r="W64" s="33">
        <v>4.4444444444444446E-2</v>
      </c>
      <c r="X64" s="33">
        <v>0.16250000000000001</v>
      </c>
      <c r="Y64" s="33">
        <v>0.27569444444444446</v>
      </c>
      <c r="Z64" s="33">
        <v>0.30416666666666664</v>
      </c>
      <c r="AA64" s="33">
        <v>0.42291666666666666</v>
      </c>
      <c r="AB64" s="33">
        <v>0.61527777777777781</v>
      </c>
      <c r="AC64" s="33">
        <v>0.71388888888888891</v>
      </c>
      <c r="AD64" s="55">
        <f t="shared" si="3"/>
        <v>1.526388888888889</v>
      </c>
      <c r="AE64" s="104"/>
      <c r="AF64" s="36" t="s">
        <v>558</v>
      </c>
      <c r="AK64" s="115">
        <v>105414</v>
      </c>
      <c r="AL64" s="116" t="s">
        <v>98</v>
      </c>
      <c r="AM64" s="116" t="s">
        <v>183</v>
      </c>
    </row>
    <row r="65" spans="1:39" ht="29.25" customHeight="1">
      <c r="A65" s="8">
        <v>58</v>
      </c>
      <c r="B65" s="120">
        <v>105415</v>
      </c>
      <c r="C65" s="58" t="s">
        <v>321</v>
      </c>
      <c r="D65" s="24" t="s">
        <v>322</v>
      </c>
      <c r="E65" s="24" t="s">
        <v>79</v>
      </c>
      <c r="F65" s="30" t="s">
        <v>26</v>
      </c>
      <c r="G65" s="1" t="s">
        <v>2</v>
      </c>
      <c r="H65" s="63">
        <v>1000</v>
      </c>
      <c r="I65" s="41"/>
      <c r="J65" s="41"/>
      <c r="K65" s="41">
        <v>2000</v>
      </c>
      <c r="L65" s="41"/>
      <c r="M65" s="41"/>
      <c r="N65" s="41"/>
      <c r="O65" s="41"/>
      <c r="P65" s="93">
        <f t="shared" si="2"/>
        <v>3000</v>
      </c>
      <c r="Q65" s="94">
        <v>0.1875</v>
      </c>
      <c r="R65" s="33">
        <v>0.28402777777777777</v>
      </c>
      <c r="S65" s="33">
        <v>0.40069444444444446</v>
      </c>
      <c r="T65" s="33">
        <v>0.50416666666666665</v>
      </c>
      <c r="U65" s="33">
        <v>0.57916666666666672</v>
      </c>
      <c r="V65" s="33">
        <v>0.75555555555555554</v>
      </c>
      <c r="W65" s="33">
        <v>0.90555555555555556</v>
      </c>
      <c r="X65" s="33">
        <v>0.21458333333333335</v>
      </c>
      <c r="Y65" s="33">
        <v>0.31319444444444444</v>
      </c>
      <c r="Z65" s="33">
        <v>0.34791666666666665</v>
      </c>
      <c r="AA65" s="33">
        <v>0.4777777777777778</v>
      </c>
      <c r="AB65" s="33">
        <v>0.65763888888888888</v>
      </c>
      <c r="AC65" s="33">
        <v>0.77847222222222223</v>
      </c>
      <c r="AD65" s="55">
        <f t="shared" si="3"/>
        <v>1.5909722222222222</v>
      </c>
      <c r="AE65" s="35" t="s">
        <v>558</v>
      </c>
      <c r="AF65" s="36" t="s">
        <v>558</v>
      </c>
      <c r="AK65" s="115">
        <v>105415</v>
      </c>
      <c r="AL65" s="116" t="s">
        <v>322</v>
      </c>
      <c r="AM65" s="116" t="s">
        <v>79</v>
      </c>
    </row>
    <row r="66" spans="1:39" ht="29.25" customHeight="1">
      <c r="A66" s="8">
        <v>59</v>
      </c>
      <c r="B66" s="120">
        <v>105416</v>
      </c>
      <c r="C66" s="58" t="s">
        <v>323</v>
      </c>
      <c r="D66" s="24" t="s">
        <v>324</v>
      </c>
      <c r="E66" s="24" t="s">
        <v>325</v>
      </c>
      <c r="F66" s="30" t="s">
        <v>54</v>
      </c>
      <c r="G66" s="1" t="s">
        <v>4</v>
      </c>
      <c r="H66" s="62"/>
      <c r="I66" s="41"/>
      <c r="J66" s="41"/>
      <c r="K66" s="41"/>
      <c r="L66" s="41">
        <v>3000</v>
      </c>
      <c r="M66" s="41"/>
      <c r="N66" s="41"/>
      <c r="O66" s="41"/>
      <c r="P66" s="93">
        <f t="shared" si="2"/>
        <v>3000</v>
      </c>
      <c r="Q66" s="94">
        <v>0.1875</v>
      </c>
      <c r="R66" s="33">
        <v>0.28333333333333333</v>
      </c>
      <c r="S66" s="33">
        <v>0.38472222222222219</v>
      </c>
      <c r="T66" s="33">
        <v>0.45624999999999999</v>
      </c>
      <c r="U66" s="33">
        <v>0.54236111111111118</v>
      </c>
      <c r="V66" s="33">
        <v>0.70347222222222217</v>
      </c>
      <c r="W66" s="33">
        <v>0.85069444444444453</v>
      </c>
      <c r="X66" s="33">
        <v>0.24027777777777778</v>
      </c>
      <c r="Y66" s="33">
        <v>0.3430555555555555</v>
      </c>
      <c r="Z66" s="33">
        <v>0.37222222222222223</v>
      </c>
      <c r="AA66" s="33">
        <v>0.47222222222222227</v>
      </c>
      <c r="AB66" s="33">
        <v>0.62361111111111112</v>
      </c>
      <c r="AC66" s="33">
        <v>0.7104166666666667</v>
      </c>
      <c r="AD66" s="55">
        <f t="shared" si="3"/>
        <v>1.5229166666666667</v>
      </c>
      <c r="AE66" s="104"/>
      <c r="AF66" s="36" t="s">
        <v>524</v>
      </c>
      <c r="AK66" s="115">
        <v>105416</v>
      </c>
      <c r="AL66" s="116" t="s">
        <v>324</v>
      </c>
      <c r="AM66" s="116" t="s">
        <v>325</v>
      </c>
    </row>
    <row r="67" spans="1:39" ht="29.25" customHeight="1">
      <c r="A67" s="8">
        <v>60</v>
      </c>
      <c r="B67" s="120"/>
      <c r="C67" s="58" t="s">
        <v>326</v>
      </c>
      <c r="D67" s="24" t="s">
        <v>327</v>
      </c>
      <c r="E67" s="24" t="s">
        <v>328</v>
      </c>
      <c r="F67" s="30" t="s">
        <v>24</v>
      </c>
      <c r="G67" s="1" t="s">
        <v>2</v>
      </c>
      <c r="H67" s="41">
        <v>500</v>
      </c>
      <c r="I67" s="41"/>
      <c r="J67" s="41"/>
      <c r="K67" s="41">
        <v>2000</v>
      </c>
      <c r="L67" s="41"/>
      <c r="M67" s="41"/>
      <c r="N67" s="41"/>
      <c r="O67" s="41"/>
      <c r="P67" s="93">
        <f t="shared" si="2"/>
        <v>2500</v>
      </c>
      <c r="Q67" s="94">
        <v>0.1875</v>
      </c>
      <c r="R67" s="33" t="s">
        <v>528</v>
      </c>
      <c r="S67" s="99" t="s">
        <v>529</v>
      </c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100" t="s">
        <v>14</v>
      </c>
      <c r="AE67" s="101"/>
      <c r="AF67" s="102"/>
      <c r="AG67" s="2" t="s">
        <v>533</v>
      </c>
      <c r="AH67" s="56"/>
      <c r="AK67" s="115"/>
      <c r="AL67" s="116" t="s">
        <v>327</v>
      </c>
      <c r="AM67" s="116" t="s">
        <v>328</v>
      </c>
    </row>
    <row r="68" spans="1:39" ht="29.25" customHeight="1">
      <c r="A68" s="8">
        <v>61</v>
      </c>
      <c r="B68" s="120">
        <v>105417</v>
      </c>
      <c r="C68" s="58" t="s">
        <v>329</v>
      </c>
      <c r="D68" s="24" t="s">
        <v>327</v>
      </c>
      <c r="E68" s="24" t="s">
        <v>330</v>
      </c>
      <c r="F68" s="30" t="s">
        <v>26</v>
      </c>
      <c r="G68" s="1" t="s">
        <v>4</v>
      </c>
      <c r="H68" s="41">
        <v>500</v>
      </c>
      <c r="I68" s="41"/>
      <c r="J68" s="41"/>
      <c r="K68" s="41">
        <v>2000</v>
      </c>
      <c r="L68" s="41"/>
      <c r="M68" s="41"/>
      <c r="N68" s="41"/>
      <c r="O68" s="41"/>
      <c r="P68" s="93">
        <f t="shared" si="2"/>
        <v>2500</v>
      </c>
      <c r="Q68" s="94">
        <v>0.1875</v>
      </c>
      <c r="R68" s="33">
        <v>0.30416666666666664</v>
      </c>
      <c r="S68" s="33">
        <v>0.42499999999999999</v>
      </c>
      <c r="T68" s="33">
        <v>0.51527777777777783</v>
      </c>
      <c r="U68" s="33">
        <v>0.62430555555555556</v>
      </c>
      <c r="V68" s="33">
        <v>0.79166666666666663</v>
      </c>
      <c r="W68" s="33">
        <v>0.96458333333333324</v>
      </c>
      <c r="X68" s="33">
        <v>0.24652777777777779</v>
      </c>
      <c r="Y68" s="33">
        <v>0.3430555555555555</v>
      </c>
      <c r="Z68" s="33">
        <v>0.38055555555555554</v>
      </c>
      <c r="AA68" s="33">
        <v>0.50486111111111109</v>
      </c>
      <c r="AB68" s="33">
        <v>0.68611111111111101</v>
      </c>
      <c r="AC68" s="33">
        <v>0.78125</v>
      </c>
      <c r="AD68" s="55">
        <f t="shared" si="3"/>
        <v>1.59375</v>
      </c>
      <c r="AE68" s="35" t="s">
        <v>558</v>
      </c>
      <c r="AF68" s="36" t="s">
        <v>558</v>
      </c>
      <c r="AK68" s="115">
        <v>105417</v>
      </c>
      <c r="AL68" s="116" t="s">
        <v>327</v>
      </c>
      <c r="AM68" s="116" t="s">
        <v>330</v>
      </c>
    </row>
    <row r="69" spans="1:39" ht="29.25" customHeight="1">
      <c r="A69" s="8">
        <v>62</v>
      </c>
      <c r="B69" s="120">
        <v>105418</v>
      </c>
      <c r="C69" s="58" t="s">
        <v>102</v>
      </c>
      <c r="D69" s="24" t="s">
        <v>103</v>
      </c>
      <c r="E69" s="24" t="s">
        <v>104</v>
      </c>
      <c r="F69" s="30" t="s">
        <v>24</v>
      </c>
      <c r="G69" s="1" t="s">
        <v>3</v>
      </c>
      <c r="H69" s="62"/>
      <c r="I69" s="41">
        <v>0</v>
      </c>
      <c r="J69" s="41"/>
      <c r="K69" s="41"/>
      <c r="L69" s="41"/>
      <c r="M69" s="41"/>
      <c r="N69" s="41"/>
      <c r="O69" s="41"/>
      <c r="P69" s="93">
        <f t="shared" si="2"/>
        <v>0</v>
      </c>
      <c r="Q69" s="94">
        <v>0.1875</v>
      </c>
      <c r="R69" s="33">
        <v>0.29583333333333334</v>
      </c>
      <c r="S69" s="33">
        <v>0.41388888888888892</v>
      </c>
      <c r="T69" s="33">
        <v>0.49444444444444446</v>
      </c>
      <c r="U69" s="33">
        <v>0.62152777777777779</v>
      </c>
      <c r="V69" s="33">
        <v>0.74652777777777779</v>
      </c>
      <c r="W69" s="33">
        <v>0.91805555555555562</v>
      </c>
      <c r="X69" s="33">
        <v>0.24583333333333335</v>
      </c>
      <c r="Y69" s="33">
        <v>0.35416666666666669</v>
      </c>
      <c r="Z69" s="33">
        <v>0.3833333333333333</v>
      </c>
      <c r="AA69" s="33">
        <v>0.47569444444444442</v>
      </c>
      <c r="AB69" s="33">
        <v>0.62986111111111109</v>
      </c>
      <c r="AC69" s="33">
        <v>0.72083333333333333</v>
      </c>
      <c r="AD69" s="55">
        <f t="shared" si="3"/>
        <v>1.5333333333333332</v>
      </c>
      <c r="AE69" s="35" t="s">
        <v>558</v>
      </c>
      <c r="AF69" s="105"/>
      <c r="AK69" s="115">
        <v>105418</v>
      </c>
      <c r="AL69" s="116" t="s">
        <v>103</v>
      </c>
      <c r="AM69" s="116" t="s">
        <v>104</v>
      </c>
    </row>
    <row r="70" spans="1:39" ht="29.25" customHeight="1">
      <c r="A70" s="8">
        <v>63</v>
      </c>
      <c r="B70" s="120">
        <v>105419</v>
      </c>
      <c r="C70" s="58" t="s">
        <v>331</v>
      </c>
      <c r="D70" s="24" t="s">
        <v>105</v>
      </c>
      <c r="E70" s="24" t="s">
        <v>79</v>
      </c>
      <c r="F70" s="30" t="s">
        <v>24</v>
      </c>
      <c r="G70" s="1" t="s">
        <v>2</v>
      </c>
      <c r="H70" s="41"/>
      <c r="I70" s="41"/>
      <c r="J70" s="41">
        <v>1000</v>
      </c>
      <c r="K70" s="47"/>
      <c r="M70" s="41"/>
      <c r="N70" s="41"/>
      <c r="O70" s="41"/>
      <c r="P70" s="93">
        <f t="shared" si="2"/>
        <v>1000</v>
      </c>
      <c r="Q70" s="94">
        <v>0.1875</v>
      </c>
      <c r="R70" s="33">
        <v>0.27430555555555552</v>
      </c>
      <c r="S70" s="33">
        <v>0.3659722222222222</v>
      </c>
      <c r="T70" s="33">
        <v>0.43611111111111112</v>
      </c>
      <c r="U70" s="33">
        <v>0.50902777777777775</v>
      </c>
      <c r="V70" s="33">
        <v>0.65138888888888891</v>
      </c>
      <c r="W70" s="33">
        <v>0.78611111111111109</v>
      </c>
      <c r="X70" s="33">
        <v>0.90902777777777777</v>
      </c>
      <c r="Y70" s="33">
        <v>9.0277777777777787E-3</v>
      </c>
      <c r="Z70" s="33">
        <v>3.8194444444444441E-2</v>
      </c>
      <c r="AA70" s="33">
        <v>0.14305555555555557</v>
      </c>
      <c r="AB70" s="33">
        <v>0.2951388888888889</v>
      </c>
      <c r="AC70" s="33">
        <v>0.3666666666666667</v>
      </c>
      <c r="AD70" s="55">
        <f t="shared" si="3"/>
        <v>1.1791666666666667</v>
      </c>
      <c r="AE70" s="35" t="s">
        <v>539</v>
      </c>
      <c r="AF70" s="36" t="s">
        <v>539</v>
      </c>
      <c r="AK70" s="115">
        <v>105419</v>
      </c>
      <c r="AL70" s="116" t="s">
        <v>105</v>
      </c>
      <c r="AM70" s="116" t="s">
        <v>79</v>
      </c>
    </row>
    <row r="71" spans="1:39" ht="29.25" customHeight="1">
      <c r="A71" s="8">
        <v>64</v>
      </c>
      <c r="B71" s="120">
        <v>105420</v>
      </c>
      <c r="C71" s="58" t="s">
        <v>34</v>
      </c>
      <c r="D71" s="24" t="s">
        <v>35</v>
      </c>
      <c r="E71" s="24" t="s">
        <v>36</v>
      </c>
      <c r="F71" s="30" t="s">
        <v>21</v>
      </c>
      <c r="G71" s="1" t="s">
        <v>2</v>
      </c>
      <c r="H71" s="41">
        <v>500</v>
      </c>
      <c r="I71" s="41"/>
      <c r="J71" s="41"/>
      <c r="K71" s="41"/>
      <c r="L71" s="41"/>
      <c r="M71" s="41"/>
      <c r="N71" s="41">
        <v>1500</v>
      </c>
      <c r="O71" s="41"/>
      <c r="P71" s="93">
        <f t="shared" si="2"/>
        <v>2000</v>
      </c>
      <c r="Q71" s="94">
        <v>0.1875</v>
      </c>
      <c r="R71" s="33">
        <v>0.30208333333333331</v>
      </c>
      <c r="S71" s="33">
        <v>0.42499999999999999</v>
      </c>
      <c r="T71" s="33">
        <v>0.54999999999999993</v>
      </c>
      <c r="U71" s="33">
        <v>0.63194444444444442</v>
      </c>
      <c r="V71" s="33">
        <v>0.78541666666666676</v>
      </c>
      <c r="W71" s="33">
        <v>0.94791666666666663</v>
      </c>
      <c r="X71" s="33">
        <v>0.1986111111111111</v>
      </c>
      <c r="Y71" s="33">
        <v>0.31944444444444448</v>
      </c>
      <c r="Z71" s="33">
        <v>0.3611111111111111</v>
      </c>
      <c r="AA71" s="33">
        <v>0.48749999999999999</v>
      </c>
      <c r="AB71" s="33">
        <v>0.67083333333333339</v>
      </c>
      <c r="AC71" s="33">
        <v>0.7729166666666667</v>
      </c>
      <c r="AD71" s="55">
        <f t="shared" si="3"/>
        <v>1.5854166666666667</v>
      </c>
      <c r="AE71" s="104"/>
      <c r="AF71" s="36" t="s">
        <v>558</v>
      </c>
      <c r="AK71" s="115">
        <v>105420</v>
      </c>
      <c r="AL71" s="116" t="s">
        <v>35</v>
      </c>
      <c r="AM71" s="116" t="s">
        <v>36</v>
      </c>
    </row>
    <row r="72" spans="1:39" ht="29.25" customHeight="1">
      <c r="A72" s="8">
        <v>65</v>
      </c>
      <c r="B72" s="120">
        <v>105421</v>
      </c>
      <c r="C72" s="58" t="s">
        <v>332</v>
      </c>
      <c r="D72" s="24" t="s">
        <v>333</v>
      </c>
      <c r="E72" s="24" t="s">
        <v>334</v>
      </c>
      <c r="F72" s="30" t="s">
        <v>54</v>
      </c>
      <c r="G72" s="1" t="s">
        <v>2</v>
      </c>
      <c r="H72" s="41">
        <v>500</v>
      </c>
      <c r="I72" s="41"/>
      <c r="J72" s="41"/>
      <c r="K72" s="41">
        <v>2000</v>
      </c>
      <c r="L72" s="41"/>
      <c r="M72" s="41"/>
      <c r="N72" s="41"/>
      <c r="O72" s="41"/>
      <c r="P72" s="93">
        <f t="shared" si="2"/>
        <v>2500</v>
      </c>
      <c r="Q72" s="94">
        <v>0.1875</v>
      </c>
      <c r="R72" s="33">
        <v>0.28958333333333336</v>
      </c>
      <c r="S72" s="33">
        <v>0.40416666666666662</v>
      </c>
      <c r="T72" s="33">
        <v>0.49027777777777781</v>
      </c>
      <c r="U72" s="33">
        <v>0.58958333333333335</v>
      </c>
      <c r="V72" s="33">
        <v>0.76041666666666663</v>
      </c>
      <c r="W72" s="33">
        <v>0.96875</v>
      </c>
      <c r="X72" s="33">
        <v>0.2298611111111111</v>
      </c>
      <c r="Y72" s="33">
        <v>0.3354166666666667</v>
      </c>
      <c r="Z72" s="33">
        <v>0.38611111111111113</v>
      </c>
      <c r="AA72" s="33">
        <v>0.52569444444444446</v>
      </c>
      <c r="AB72" s="33">
        <v>0.70000000000000007</v>
      </c>
      <c r="AC72" s="33">
        <v>0.7895833333333333</v>
      </c>
      <c r="AD72" s="55">
        <f t="shared" si="3"/>
        <v>1.6020833333333333</v>
      </c>
      <c r="AE72" s="35" t="s">
        <v>558</v>
      </c>
      <c r="AF72" s="105"/>
      <c r="AK72" s="115">
        <v>105421</v>
      </c>
      <c r="AL72" s="116" t="s">
        <v>333</v>
      </c>
      <c r="AM72" s="116" t="s">
        <v>334</v>
      </c>
    </row>
    <row r="73" spans="1:39" ht="29.25" customHeight="1">
      <c r="A73" s="8">
        <v>66</v>
      </c>
      <c r="B73" s="120">
        <v>105422</v>
      </c>
      <c r="C73" s="58" t="s">
        <v>335</v>
      </c>
      <c r="D73" s="24" t="s">
        <v>336</v>
      </c>
      <c r="E73" s="24" t="s">
        <v>337</v>
      </c>
      <c r="F73" s="30" t="s">
        <v>338</v>
      </c>
      <c r="G73" s="1" t="s">
        <v>339</v>
      </c>
      <c r="H73" s="62"/>
      <c r="I73" s="41"/>
      <c r="J73" s="41"/>
      <c r="K73" s="41">
        <v>2000</v>
      </c>
      <c r="L73" s="41"/>
      <c r="M73" s="41"/>
      <c r="N73" s="41"/>
      <c r="O73" s="41"/>
      <c r="P73" s="93">
        <f t="shared" si="2"/>
        <v>2000</v>
      </c>
      <c r="Q73" s="94">
        <v>0.1875</v>
      </c>
      <c r="R73" s="33">
        <v>0.2986111111111111</v>
      </c>
      <c r="S73" s="33">
        <v>0.41666666666666669</v>
      </c>
      <c r="T73" s="33">
        <v>0.50763888888888886</v>
      </c>
      <c r="U73" s="33">
        <v>0.61249999999999993</v>
      </c>
      <c r="V73" s="33">
        <v>0.78055555555555556</v>
      </c>
      <c r="W73" s="33">
        <v>0.95208333333333339</v>
      </c>
      <c r="X73" s="33">
        <v>0.20625000000000002</v>
      </c>
      <c r="Y73" s="33">
        <v>0.31666666666666665</v>
      </c>
      <c r="Z73" s="33">
        <v>0.35069444444444442</v>
      </c>
      <c r="AA73" s="33">
        <v>0.47291666666666665</v>
      </c>
      <c r="AB73" s="33">
        <v>0.64236111111111105</v>
      </c>
      <c r="AC73" s="33">
        <v>0.73958333333333337</v>
      </c>
      <c r="AD73" s="55">
        <f t="shared" si="3"/>
        <v>1.5520833333333335</v>
      </c>
      <c r="AE73" s="104"/>
      <c r="AF73" s="105"/>
      <c r="AK73" s="115">
        <v>105422</v>
      </c>
      <c r="AL73" s="116" t="s">
        <v>336</v>
      </c>
      <c r="AM73" s="116" t="s">
        <v>337</v>
      </c>
    </row>
    <row r="74" spans="1:39" ht="29.25" customHeight="1">
      <c r="A74" s="8">
        <v>67</v>
      </c>
      <c r="B74" s="120">
        <v>105423</v>
      </c>
      <c r="C74" s="58" t="s">
        <v>106</v>
      </c>
      <c r="D74" s="24" t="s">
        <v>107</v>
      </c>
      <c r="E74" s="24" t="s">
        <v>108</v>
      </c>
      <c r="F74" s="30" t="s">
        <v>54</v>
      </c>
      <c r="G74" s="1" t="s">
        <v>4</v>
      </c>
      <c r="H74" s="41">
        <v>500</v>
      </c>
      <c r="I74" s="41"/>
      <c r="J74" s="41"/>
      <c r="K74" s="41">
        <v>2000</v>
      </c>
      <c r="L74" s="41"/>
      <c r="M74" s="41"/>
      <c r="N74" s="41"/>
      <c r="O74" s="41"/>
      <c r="P74" s="93">
        <f t="shared" si="2"/>
        <v>2500</v>
      </c>
      <c r="Q74" s="94">
        <v>0.1875</v>
      </c>
      <c r="R74" s="33">
        <v>0.3034722222222222</v>
      </c>
      <c r="S74" s="33">
        <v>0.4284722222222222</v>
      </c>
      <c r="T74" s="33">
        <v>0.53263888888888888</v>
      </c>
      <c r="U74" s="33">
        <v>0.61249999999999993</v>
      </c>
      <c r="V74" s="33">
        <v>0.78819444444444453</v>
      </c>
      <c r="W74" s="33">
        <v>0.95416666666666661</v>
      </c>
      <c r="X74" s="33">
        <v>0.19513888888888889</v>
      </c>
      <c r="Y74" s="33">
        <v>0.30833333333333335</v>
      </c>
      <c r="Z74" s="33">
        <v>0.34791666666666665</v>
      </c>
      <c r="AA74" s="33">
        <v>0.4597222222222222</v>
      </c>
      <c r="AB74" s="33">
        <v>0.63541666666666663</v>
      </c>
      <c r="AC74" s="33">
        <v>0.73333333333333339</v>
      </c>
      <c r="AD74" s="55">
        <f t="shared" si="3"/>
        <v>1.5458333333333334</v>
      </c>
      <c r="AE74" s="104"/>
      <c r="AF74" s="105"/>
      <c r="AK74" s="115">
        <v>105423</v>
      </c>
      <c r="AL74" s="116" t="s">
        <v>107</v>
      </c>
      <c r="AM74" s="116" t="s">
        <v>108</v>
      </c>
    </row>
    <row r="75" spans="1:39" ht="28.95" customHeight="1">
      <c r="A75" s="8">
        <v>68</v>
      </c>
      <c r="B75" s="120">
        <v>105424</v>
      </c>
      <c r="C75" s="59" t="s">
        <v>340</v>
      </c>
      <c r="D75" s="60" t="s">
        <v>341</v>
      </c>
      <c r="E75" s="60" t="s">
        <v>63</v>
      </c>
      <c r="F75" s="30" t="s">
        <v>22</v>
      </c>
      <c r="G75" s="1" t="s">
        <v>2</v>
      </c>
      <c r="H75" s="41">
        <v>500</v>
      </c>
      <c r="I75" s="41"/>
      <c r="J75" s="41"/>
      <c r="K75" s="41"/>
      <c r="L75" s="41">
        <v>3000</v>
      </c>
      <c r="M75" s="41"/>
      <c r="N75" s="41"/>
      <c r="O75" s="41"/>
      <c r="P75" s="93">
        <f t="shared" si="2"/>
        <v>3500</v>
      </c>
      <c r="Q75" s="94">
        <v>0.1875</v>
      </c>
      <c r="R75" s="33">
        <v>0.29375000000000001</v>
      </c>
      <c r="S75" s="33">
        <v>0.42083333333333334</v>
      </c>
      <c r="T75" s="33">
        <v>0.51527777777777783</v>
      </c>
      <c r="U75" s="33">
        <v>0.61249999999999993</v>
      </c>
      <c r="V75" s="33">
        <v>0.77500000000000002</v>
      </c>
      <c r="W75" s="33">
        <v>0.96458333333333324</v>
      </c>
      <c r="X75" s="33">
        <v>0.20416666666666669</v>
      </c>
      <c r="Y75" s="33">
        <v>0.32847222222222222</v>
      </c>
      <c r="Z75" s="33">
        <v>0.36944444444444446</v>
      </c>
      <c r="AA75" s="33">
        <v>0.47916666666666669</v>
      </c>
      <c r="AB75" s="33">
        <v>0.63958333333333328</v>
      </c>
      <c r="AC75" s="33">
        <v>0.72430555555555554</v>
      </c>
      <c r="AD75" s="55">
        <f t="shared" si="3"/>
        <v>1.5368055555555555</v>
      </c>
      <c r="AE75" s="104"/>
      <c r="AF75" s="105"/>
      <c r="AK75" s="115">
        <v>105424</v>
      </c>
      <c r="AL75" s="116" t="s">
        <v>341</v>
      </c>
      <c r="AM75" s="116" t="s">
        <v>63</v>
      </c>
    </row>
    <row r="76" spans="1:39" ht="29.25" customHeight="1">
      <c r="A76" s="8">
        <v>69</v>
      </c>
      <c r="B76" s="120">
        <v>105425</v>
      </c>
      <c r="C76" s="58" t="s">
        <v>342</v>
      </c>
      <c r="D76" s="24" t="s">
        <v>111</v>
      </c>
      <c r="E76" s="24" t="s">
        <v>343</v>
      </c>
      <c r="F76" s="30" t="s">
        <v>25</v>
      </c>
      <c r="G76" s="1" t="s">
        <v>4</v>
      </c>
      <c r="H76" s="41">
        <v>500</v>
      </c>
      <c r="I76" s="41"/>
      <c r="J76" s="41"/>
      <c r="K76" s="41"/>
      <c r="L76" s="41">
        <v>3000</v>
      </c>
      <c r="M76" s="41"/>
      <c r="N76" s="41"/>
      <c r="O76" s="41"/>
      <c r="P76" s="93">
        <f t="shared" si="2"/>
        <v>3500</v>
      </c>
      <c r="Q76" s="94">
        <v>0.1875</v>
      </c>
      <c r="R76" s="33">
        <v>0.29652777777777778</v>
      </c>
      <c r="S76" s="33">
        <v>0.39930555555555558</v>
      </c>
      <c r="T76" s="33">
        <v>0.48194444444444445</v>
      </c>
      <c r="U76" s="33">
        <v>0.56458333333333333</v>
      </c>
      <c r="V76" s="33">
        <v>0.72638888888888886</v>
      </c>
      <c r="W76" s="33">
        <v>0.88055555555555554</v>
      </c>
      <c r="X76" s="33">
        <v>0.16805555555555554</v>
      </c>
      <c r="Y76" s="33">
        <v>0.27777777777777779</v>
      </c>
      <c r="Z76" s="33">
        <v>0.30972222222222223</v>
      </c>
      <c r="AA76" s="33">
        <v>0.42291666666666666</v>
      </c>
      <c r="AB76" s="33">
        <v>0.59513888888888888</v>
      </c>
      <c r="AC76" s="33">
        <v>0.68611111111111101</v>
      </c>
      <c r="AD76" s="55">
        <f t="shared" si="3"/>
        <v>1.4986111111111109</v>
      </c>
      <c r="AE76" s="35" t="s">
        <v>558</v>
      </c>
      <c r="AF76" s="36" t="s">
        <v>558</v>
      </c>
      <c r="AH76" s="56"/>
      <c r="AI76" s="56"/>
      <c r="AJ76" s="56"/>
      <c r="AK76" s="115">
        <v>105425</v>
      </c>
      <c r="AL76" s="116" t="s">
        <v>111</v>
      </c>
      <c r="AM76" s="116" t="s">
        <v>343</v>
      </c>
    </row>
    <row r="77" spans="1:39" ht="29.25" customHeight="1">
      <c r="A77" s="8">
        <v>70</v>
      </c>
      <c r="B77" s="120">
        <v>105426</v>
      </c>
      <c r="C77" s="58" t="s">
        <v>344</v>
      </c>
      <c r="D77" s="24" t="s">
        <v>345</v>
      </c>
      <c r="E77" s="24" t="s">
        <v>346</v>
      </c>
      <c r="F77" s="30" t="s">
        <v>153</v>
      </c>
      <c r="G77" s="1" t="s">
        <v>100</v>
      </c>
      <c r="H77" s="62">
        <v>500</v>
      </c>
      <c r="I77" s="41"/>
      <c r="J77" s="41"/>
      <c r="K77" s="41">
        <v>2000</v>
      </c>
      <c r="L77" s="41"/>
      <c r="M77" s="41"/>
      <c r="N77" s="41"/>
      <c r="O77" s="41"/>
      <c r="P77" s="93">
        <f t="shared" si="2"/>
        <v>2500</v>
      </c>
      <c r="Q77" s="94">
        <v>0.1875</v>
      </c>
      <c r="R77" s="33">
        <v>0.29305555555555557</v>
      </c>
      <c r="S77" s="33">
        <v>0.42083333333333334</v>
      </c>
      <c r="T77" s="33">
        <v>0.52777777777777779</v>
      </c>
      <c r="U77" s="33">
        <v>0.61597222222222225</v>
      </c>
      <c r="V77" s="33">
        <v>0.8027777777777777</v>
      </c>
      <c r="W77" s="33">
        <v>0.99097222222222225</v>
      </c>
      <c r="X77" s="33">
        <v>0.23124999999999998</v>
      </c>
      <c r="Y77" s="33">
        <v>0.3354166666666667</v>
      </c>
      <c r="Z77" s="33">
        <v>0.36944444444444446</v>
      </c>
      <c r="AA77" s="33">
        <v>0.49791666666666662</v>
      </c>
      <c r="AB77" s="33">
        <v>0.66180555555555554</v>
      </c>
      <c r="AC77" s="33">
        <v>0.75416666666666676</v>
      </c>
      <c r="AD77" s="55">
        <f t="shared" si="3"/>
        <v>1.5666666666666669</v>
      </c>
      <c r="AE77" s="35" t="s">
        <v>558</v>
      </c>
      <c r="AF77" s="105"/>
      <c r="AH77" s="56"/>
      <c r="AI77" s="56"/>
      <c r="AJ77" s="56"/>
      <c r="AK77" s="115">
        <v>105426</v>
      </c>
      <c r="AL77" s="116" t="s">
        <v>345</v>
      </c>
      <c r="AM77" s="116" t="s">
        <v>346</v>
      </c>
    </row>
    <row r="78" spans="1:39" ht="29.25" customHeight="1">
      <c r="A78" s="8">
        <v>71</v>
      </c>
      <c r="B78" s="120">
        <v>105427</v>
      </c>
      <c r="C78" s="58" t="s">
        <v>168</v>
      </c>
      <c r="D78" s="24" t="s">
        <v>169</v>
      </c>
      <c r="E78" s="24" t="s">
        <v>170</v>
      </c>
      <c r="F78" s="30" t="s">
        <v>21</v>
      </c>
      <c r="G78" s="1" t="s">
        <v>2</v>
      </c>
      <c r="H78" s="41">
        <v>500</v>
      </c>
      <c r="I78" s="41"/>
      <c r="J78" s="41">
        <v>1000</v>
      </c>
      <c r="K78" s="41"/>
      <c r="L78" s="41"/>
      <c r="M78" s="41"/>
      <c r="N78" s="41"/>
      <c r="O78" s="41"/>
      <c r="P78" s="93">
        <f t="shared" si="2"/>
        <v>1500</v>
      </c>
      <c r="Q78" s="94">
        <v>0.1875</v>
      </c>
      <c r="R78" s="33">
        <v>0.2902777777777778</v>
      </c>
      <c r="S78" s="33">
        <v>0.38055555555555554</v>
      </c>
      <c r="T78" s="33">
        <v>0.45208333333333334</v>
      </c>
      <c r="U78" s="33">
        <v>0.52569444444444446</v>
      </c>
      <c r="V78" s="33">
        <v>0.66875000000000007</v>
      </c>
      <c r="W78" s="33">
        <v>0.80069444444444438</v>
      </c>
      <c r="X78" s="33">
        <v>0.92986111111111114</v>
      </c>
      <c r="Y78" s="33">
        <v>2.4999999999999998E-2</v>
      </c>
      <c r="Z78" s="33">
        <v>5.8333333333333327E-2</v>
      </c>
      <c r="AA78" s="33">
        <v>0.17916666666666667</v>
      </c>
      <c r="AB78" s="33">
        <v>0.36458333333333331</v>
      </c>
      <c r="AC78" s="33">
        <v>0.43402777777777773</v>
      </c>
      <c r="AD78" s="55">
        <f t="shared" si="3"/>
        <v>1.2465277777777777</v>
      </c>
      <c r="AE78" s="35" t="s">
        <v>539</v>
      </c>
      <c r="AF78" s="105"/>
      <c r="AH78" s="56"/>
      <c r="AI78" s="56"/>
      <c r="AJ78" s="56"/>
      <c r="AK78" s="115">
        <v>105427</v>
      </c>
      <c r="AL78" s="116" t="s">
        <v>169</v>
      </c>
      <c r="AM78" s="116" t="s">
        <v>170</v>
      </c>
    </row>
    <row r="79" spans="1:39" ht="29.25" customHeight="1">
      <c r="A79" s="8">
        <v>72</v>
      </c>
      <c r="B79" s="120">
        <v>105428</v>
      </c>
      <c r="C79" s="59" t="s">
        <v>347</v>
      </c>
      <c r="D79" s="60" t="s">
        <v>348</v>
      </c>
      <c r="E79" s="60" t="s">
        <v>349</v>
      </c>
      <c r="F79" s="30" t="s">
        <v>24</v>
      </c>
      <c r="G79" s="1" t="s">
        <v>2</v>
      </c>
      <c r="H79" s="41">
        <v>500</v>
      </c>
      <c r="I79" s="41"/>
      <c r="J79" s="41"/>
      <c r="K79" s="41">
        <v>2000</v>
      </c>
      <c r="L79" s="41"/>
      <c r="M79" s="41"/>
      <c r="N79" s="41"/>
      <c r="O79" s="41"/>
      <c r="P79" s="93">
        <f t="shared" si="2"/>
        <v>2500</v>
      </c>
      <c r="Q79" s="94">
        <v>0.1875</v>
      </c>
      <c r="R79" s="33">
        <v>0.3125</v>
      </c>
      <c r="S79" s="33">
        <v>0.4284722222222222</v>
      </c>
      <c r="T79" s="33">
        <v>0.53888888888888886</v>
      </c>
      <c r="U79" s="33">
        <v>0.62222222222222223</v>
      </c>
      <c r="V79" s="33">
        <v>0.84027777777777779</v>
      </c>
      <c r="W79" s="33">
        <v>5.347222222222222E-2</v>
      </c>
      <c r="X79" s="33">
        <v>0.26250000000000001</v>
      </c>
      <c r="Y79" s="33">
        <v>0.3756944444444445</v>
      </c>
      <c r="Z79" s="33">
        <v>0.4145833333333333</v>
      </c>
      <c r="AA79" s="33">
        <v>0.53749999999999998</v>
      </c>
      <c r="AB79" s="33">
        <v>0.7055555555555556</v>
      </c>
      <c r="AC79" s="33">
        <v>0.81388888888888899</v>
      </c>
      <c r="AD79" s="55">
        <f t="shared" si="3"/>
        <v>1.6263888888888891</v>
      </c>
      <c r="AE79" s="35" t="s">
        <v>561</v>
      </c>
      <c r="AF79" s="105"/>
      <c r="AH79" s="56"/>
      <c r="AI79" s="56"/>
      <c r="AJ79" s="56"/>
      <c r="AK79" s="115">
        <v>105428</v>
      </c>
      <c r="AL79" s="116" t="s">
        <v>348</v>
      </c>
      <c r="AM79" s="116" t="s">
        <v>349</v>
      </c>
    </row>
    <row r="80" spans="1:39" ht="29.25" customHeight="1">
      <c r="A80" s="8">
        <v>73</v>
      </c>
      <c r="B80" s="120">
        <v>105429</v>
      </c>
      <c r="C80" s="58" t="s">
        <v>350</v>
      </c>
      <c r="D80" s="24" t="s">
        <v>351</v>
      </c>
      <c r="E80" s="24" t="s">
        <v>294</v>
      </c>
      <c r="F80" s="30" t="s">
        <v>24</v>
      </c>
      <c r="G80" s="1" t="s">
        <v>3</v>
      </c>
      <c r="H80" s="41">
        <v>500</v>
      </c>
      <c r="I80" s="41"/>
      <c r="J80" s="41"/>
      <c r="K80" s="41">
        <v>2000</v>
      </c>
      <c r="L80" s="41"/>
      <c r="M80" s="41"/>
      <c r="N80" s="41"/>
      <c r="O80" s="41"/>
      <c r="P80" s="93">
        <f t="shared" si="2"/>
        <v>2500</v>
      </c>
      <c r="Q80" s="94">
        <v>0.1875</v>
      </c>
      <c r="R80" s="33">
        <v>0.3034722222222222</v>
      </c>
      <c r="S80" s="33">
        <v>0.42499999999999999</v>
      </c>
      <c r="T80" s="33">
        <v>0.53680555555555554</v>
      </c>
      <c r="U80" s="33">
        <v>0.63472222222222219</v>
      </c>
      <c r="V80" s="33">
        <v>0.78472222222222221</v>
      </c>
      <c r="W80" s="33">
        <v>0.95277777777777783</v>
      </c>
      <c r="X80" s="33">
        <v>0.26180555555555557</v>
      </c>
      <c r="Y80" s="33">
        <v>0.35486111111111113</v>
      </c>
      <c r="Z80" s="33">
        <v>0.39652777777777781</v>
      </c>
      <c r="AA80" s="33">
        <v>0.52152777777777781</v>
      </c>
      <c r="AB80" s="33">
        <v>0.66249999999999998</v>
      </c>
      <c r="AC80" s="33">
        <v>0.74791666666666667</v>
      </c>
      <c r="AD80" s="55">
        <f t="shared" si="3"/>
        <v>1.5604166666666668</v>
      </c>
      <c r="AE80" s="104"/>
      <c r="AF80" s="105"/>
      <c r="AH80" s="56"/>
      <c r="AI80" s="56"/>
      <c r="AJ80" s="56"/>
      <c r="AK80" s="115">
        <v>105429</v>
      </c>
      <c r="AL80" s="116" t="s">
        <v>351</v>
      </c>
      <c r="AM80" s="116" t="s">
        <v>294</v>
      </c>
    </row>
    <row r="81" spans="1:39" ht="29.25" customHeight="1">
      <c r="A81" s="12">
        <v>74</v>
      </c>
      <c r="B81" s="120"/>
      <c r="C81" s="19" t="s">
        <v>55</v>
      </c>
      <c r="D81" s="25" t="s">
        <v>56</v>
      </c>
      <c r="E81" s="25" t="s">
        <v>57</v>
      </c>
      <c r="F81" s="31" t="s">
        <v>24</v>
      </c>
      <c r="G81" s="13" t="s">
        <v>4</v>
      </c>
      <c r="H81" s="42"/>
      <c r="I81" s="42"/>
      <c r="J81" s="42"/>
      <c r="K81" s="42"/>
      <c r="L81" s="42"/>
      <c r="M81" s="42"/>
      <c r="N81" s="42"/>
      <c r="O81" s="42"/>
      <c r="P81" s="42">
        <f t="shared" si="2"/>
        <v>0</v>
      </c>
      <c r="Q81" s="34" t="s">
        <v>521</v>
      </c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57" t="s">
        <v>521</v>
      </c>
      <c r="AE81" s="37"/>
      <c r="AF81" s="38"/>
      <c r="AH81" s="56"/>
      <c r="AI81" s="56"/>
      <c r="AJ81" s="56"/>
      <c r="AK81" s="115"/>
      <c r="AL81" s="116" t="s">
        <v>56</v>
      </c>
      <c r="AM81" s="116" t="s">
        <v>57</v>
      </c>
    </row>
    <row r="82" spans="1:39" ht="29.25" customHeight="1">
      <c r="A82" s="8">
        <v>75</v>
      </c>
      <c r="B82" s="120">
        <v>105430</v>
      </c>
      <c r="C82" s="58" t="s">
        <v>113</v>
      </c>
      <c r="D82" s="24" t="s">
        <v>114</v>
      </c>
      <c r="E82" s="24" t="s">
        <v>5</v>
      </c>
      <c r="F82" s="30" t="s">
        <v>115</v>
      </c>
      <c r="G82" s="1" t="s">
        <v>3</v>
      </c>
      <c r="H82" s="62"/>
      <c r="I82" s="41"/>
      <c r="J82" s="41"/>
      <c r="K82" s="41">
        <v>2000</v>
      </c>
      <c r="L82" s="41"/>
      <c r="M82" s="41"/>
      <c r="N82" s="41"/>
      <c r="O82" s="41"/>
      <c r="P82" s="93">
        <f t="shared" si="2"/>
        <v>2000</v>
      </c>
      <c r="Q82" s="94">
        <v>0.1875</v>
      </c>
      <c r="R82" s="33">
        <v>0.28472222222222221</v>
      </c>
      <c r="S82" s="33">
        <v>0.3833333333333333</v>
      </c>
      <c r="T82" s="33">
        <v>0.47083333333333338</v>
      </c>
      <c r="U82" s="33">
        <v>0.57986111111111105</v>
      </c>
      <c r="V82" s="33">
        <v>0.7583333333333333</v>
      </c>
      <c r="W82" s="33">
        <v>0.92013888888888884</v>
      </c>
      <c r="X82" s="33">
        <v>0.20347222222222219</v>
      </c>
      <c r="Y82" s="33">
        <v>0.2986111111111111</v>
      </c>
      <c r="Z82" s="33">
        <v>0.34513888888888888</v>
      </c>
      <c r="AA82" s="33">
        <v>0.44375000000000003</v>
      </c>
      <c r="AB82" s="33">
        <v>0.61944444444444446</v>
      </c>
      <c r="AC82" s="33">
        <v>0.70138888888888884</v>
      </c>
      <c r="AD82" s="55">
        <f t="shared" si="3"/>
        <v>1.5138888888888888</v>
      </c>
      <c r="AE82" s="35" t="s">
        <v>558</v>
      </c>
      <c r="AF82" s="105"/>
      <c r="AH82" s="56"/>
      <c r="AI82" s="56"/>
      <c r="AJ82" s="56"/>
      <c r="AK82" s="115">
        <v>105430</v>
      </c>
      <c r="AL82" s="116" t="s">
        <v>114</v>
      </c>
      <c r="AM82" s="116" t="s">
        <v>5</v>
      </c>
    </row>
    <row r="83" spans="1:39" ht="29.25" customHeight="1">
      <c r="A83" s="12">
        <v>76</v>
      </c>
      <c r="B83" s="120"/>
      <c r="C83" s="19" t="s">
        <v>352</v>
      </c>
      <c r="D83" s="25" t="s">
        <v>353</v>
      </c>
      <c r="E83" s="25" t="s">
        <v>354</v>
      </c>
      <c r="F83" s="31" t="s">
        <v>24</v>
      </c>
      <c r="G83" s="13" t="s">
        <v>2</v>
      </c>
      <c r="H83" s="42"/>
      <c r="I83" s="42"/>
      <c r="J83" s="42"/>
      <c r="K83" s="42"/>
      <c r="L83" s="42"/>
      <c r="M83" s="42"/>
      <c r="N83" s="42"/>
      <c r="O83" s="42"/>
      <c r="P83" s="42">
        <f t="shared" si="2"/>
        <v>0</v>
      </c>
      <c r="Q83" s="34" t="s">
        <v>511</v>
      </c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57" t="s">
        <v>511</v>
      </c>
      <c r="AE83" s="37"/>
      <c r="AF83" s="38"/>
      <c r="AH83" s="56"/>
      <c r="AI83" s="56"/>
      <c r="AJ83" s="56"/>
      <c r="AK83" s="115"/>
      <c r="AL83" s="116" t="s">
        <v>353</v>
      </c>
      <c r="AM83" s="116" t="s">
        <v>354</v>
      </c>
    </row>
    <row r="84" spans="1:39" ht="29.25" customHeight="1">
      <c r="A84" s="8">
        <v>77</v>
      </c>
      <c r="B84" s="120"/>
      <c r="C84" s="58" t="s">
        <v>355</v>
      </c>
      <c r="D84" s="24" t="s">
        <v>356</v>
      </c>
      <c r="E84" s="24" t="s">
        <v>357</v>
      </c>
      <c r="F84" s="30" t="s">
        <v>358</v>
      </c>
      <c r="G84" s="1" t="s">
        <v>4</v>
      </c>
      <c r="H84" s="62"/>
      <c r="I84" s="41">
        <v>0</v>
      </c>
      <c r="J84" s="41"/>
      <c r="K84" s="41"/>
      <c r="L84" s="41"/>
      <c r="M84" s="41"/>
      <c r="N84" s="41"/>
      <c r="O84" s="41"/>
      <c r="P84" s="93">
        <f t="shared" si="2"/>
        <v>0</v>
      </c>
      <c r="Q84" s="94">
        <v>0.1875</v>
      </c>
      <c r="R84" s="33">
        <v>0.2986111111111111</v>
      </c>
      <c r="S84" s="33">
        <v>0.40902777777777777</v>
      </c>
      <c r="T84" s="33">
        <v>0.50208333333333333</v>
      </c>
      <c r="U84" s="33">
        <v>0.59444444444444444</v>
      </c>
      <c r="V84" s="33">
        <v>0.79375000000000007</v>
      </c>
      <c r="W84" s="33">
        <v>0.97152777777777777</v>
      </c>
      <c r="X84" s="99" t="s">
        <v>534</v>
      </c>
      <c r="Y84" s="99"/>
      <c r="Z84" s="99"/>
      <c r="AA84" s="99"/>
      <c r="AB84" s="99"/>
      <c r="AC84" s="99"/>
      <c r="AD84" s="100" t="s">
        <v>14</v>
      </c>
      <c r="AE84" s="101"/>
      <c r="AF84" s="102"/>
      <c r="AG84" s="2" t="s">
        <v>536</v>
      </c>
      <c r="AH84" s="56"/>
      <c r="AI84" s="56"/>
      <c r="AJ84" s="56"/>
      <c r="AK84" s="115"/>
      <c r="AL84" s="116" t="s">
        <v>356</v>
      </c>
      <c r="AM84" s="116" t="s">
        <v>357</v>
      </c>
    </row>
    <row r="85" spans="1:39" ht="29.25" customHeight="1">
      <c r="A85" s="8">
        <v>78</v>
      </c>
      <c r="B85" s="120">
        <v>105431</v>
      </c>
      <c r="C85" s="58" t="s">
        <v>359</v>
      </c>
      <c r="D85" s="24" t="s">
        <v>356</v>
      </c>
      <c r="E85" s="24" t="s">
        <v>360</v>
      </c>
      <c r="F85" s="30" t="s">
        <v>54</v>
      </c>
      <c r="G85" s="1" t="s">
        <v>2</v>
      </c>
      <c r="H85" s="62"/>
      <c r="I85" s="41">
        <v>0</v>
      </c>
      <c r="J85" s="41"/>
      <c r="K85" s="41"/>
      <c r="L85" s="41"/>
      <c r="M85" s="41"/>
      <c r="N85" s="41"/>
      <c r="O85" s="41"/>
      <c r="P85" s="93">
        <f t="shared" si="2"/>
        <v>0</v>
      </c>
      <c r="Q85" s="94">
        <v>0.1875</v>
      </c>
      <c r="R85" s="33">
        <v>0.28750000000000003</v>
      </c>
      <c r="S85" s="33">
        <v>0.39513888888888887</v>
      </c>
      <c r="T85" s="33">
        <v>0.49236111111111108</v>
      </c>
      <c r="U85" s="33">
        <v>0.59097222222222223</v>
      </c>
      <c r="V85" s="33">
        <v>0.76111111111111107</v>
      </c>
      <c r="W85" s="33">
        <v>0.96111111111111114</v>
      </c>
      <c r="X85" s="33">
        <v>0.15277777777777776</v>
      </c>
      <c r="Y85" s="33">
        <v>0.27638888888888885</v>
      </c>
      <c r="Z85" s="33">
        <v>0.31944444444444448</v>
      </c>
      <c r="AA85" s="33">
        <v>0.4236111111111111</v>
      </c>
      <c r="AB85" s="33">
        <v>0.6118055555555556</v>
      </c>
      <c r="AC85" s="33">
        <v>0.70763888888888893</v>
      </c>
      <c r="AD85" s="55">
        <f t="shared" si="3"/>
        <v>1.5201388888888889</v>
      </c>
      <c r="AE85" s="104"/>
      <c r="AF85" s="36" t="s">
        <v>558</v>
      </c>
      <c r="AH85" s="56"/>
      <c r="AI85" s="56"/>
      <c r="AJ85" s="56"/>
      <c r="AK85" s="115">
        <v>105431</v>
      </c>
      <c r="AL85" s="116" t="s">
        <v>356</v>
      </c>
      <c r="AM85" s="116" t="s">
        <v>360</v>
      </c>
    </row>
    <row r="86" spans="1:39" ht="29.25" customHeight="1">
      <c r="A86" s="8">
        <v>79</v>
      </c>
      <c r="B86" s="120"/>
      <c r="C86" s="58" t="s">
        <v>160</v>
      </c>
      <c r="D86" s="24" t="s">
        <v>161</v>
      </c>
      <c r="E86" s="24" t="s">
        <v>162</v>
      </c>
      <c r="F86" s="30" t="s">
        <v>22</v>
      </c>
      <c r="G86" s="1" t="s">
        <v>4</v>
      </c>
      <c r="H86" s="41">
        <v>500</v>
      </c>
      <c r="I86" s="41"/>
      <c r="J86" s="41"/>
      <c r="K86" s="41">
        <v>2000</v>
      </c>
      <c r="L86" s="41"/>
      <c r="M86" s="41"/>
      <c r="N86" s="41"/>
      <c r="O86" s="41"/>
      <c r="P86" s="93">
        <f t="shared" si="2"/>
        <v>2500</v>
      </c>
      <c r="Q86" s="94">
        <v>0.1875</v>
      </c>
      <c r="R86" s="33" t="s">
        <v>528</v>
      </c>
      <c r="S86" s="99" t="s">
        <v>529</v>
      </c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100" t="s">
        <v>14</v>
      </c>
      <c r="AE86" s="101"/>
      <c r="AF86" s="102"/>
      <c r="AG86" s="2" t="s">
        <v>530</v>
      </c>
      <c r="AH86" s="56"/>
      <c r="AI86" s="56"/>
      <c r="AJ86" s="56"/>
      <c r="AK86" s="115"/>
      <c r="AL86" s="116" t="s">
        <v>161</v>
      </c>
      <c r="AM86" s="116" t="s">
        <v>162</v>
      </c>
    </row>
    <row r="87" spans="1:39" ht="29.25" customHeight="1">
      <c r="A87" s="8">
        <v>80</v>
      </c>
      <c r="B87" s="120"/>
      <c r="C87" s="58" t="s">
        <v>361</v>
      </c>
      <c r="D87" s="24" t="s">
        <v>362</v>
      </c>
      <c r="E87" s="24" t="s">
        <v>363</v>
      </c>
      <c r="F87" s="30" t="s">
        <v>21</v>
      </c>
      <c r="G87" s="1" t="s">
        <v>2</v>
      </c>
      <c r="H87" s="41">
        <v>500</v>
      </c>
      <c r="I87" s="41"/>
      <c r="J87" s="41">
        <v>1000</v>
      </c>
      <c r="K87" s="41"/>
      <c r="L87" s="41"/>
      <c r="M87" s="41"/>
      <c r="N87" s="41"/>
      <c r="O87" s="41"/>
      <c r="P87" s="93">
        <f t="shared" si="2"/>
        <v>1500</v>
      </c>
      <c r="Q87" s="94">
        <v>0.1875</v>
      </c>
      <c r="R87" s="33">
        <v>0.30416666666666664</v>
      </c>
      <c r="S87" s="33">
        <v>0.42430555555555555</v>
      </c>
      <c r="T87" s="33" t="s">
        <v>532</v>
      </c>
      <c r="U87" s="33" t="s">
        <v>532</v>
      </c>
      <c r="V87" s="99" t="s">
        <v>14</v>
      </c>
      <c r="W87" s="99"/>
      <c r="X87" s="99"/>
      <c r="Y87" s="99"/>
      <c r="Z87" s="99"/>
      <c r="AA87" s="99"/>
      <c r="AB87" s="99"/>
      <c r="AC87" s="99"/>
      <c r="AD87" s="100" t="s">
        <v>14</v>
      </c>
      <c r="AE87" s="101"/>
      <c r="AF87" s="102"/>
      <c r="AG87" s="2" t="s">
        <v>557</v>
      </c>
      <c r="AK87" s="115"/>
      <c r="AL87" s="116" t="s">
        <v>362</v>
      </c>
      <c r="AM87" s="116" t="s">
        <v>363</v>
      </c>
    </row>
    <row r="88" spans="1:39" s="92" customFormat="1" ht="19.2" customHeight="1">
      <c r="A88" s="81"/>
      <c r="B88" s="130" t="s">
        <v>565</v>
      </c>
      <c r="C88" s="82"/>
      <c r="D88" s="83"/>
      <c r="E88" s="84"/>
      <c r="F88" s="85"/>
      <c r="G88" s="86"/>
      <c r="H88" s="87"/>
      <c r="I88" s="87"/>
      <c r="J88" s="87"/>
      <c r="K88" s="87"/>
      <c r="L88" s="87"/>
      <c r="M88" s="87"/>
      <c r="N88" s="87"/>
      <c r="O88" s="87"/>
      <c r="P88" s="87" t="s">
        <v>507</v>
      </c>
      <c r="Q88" s="88" t="s">
        <v>494</v>
      </c>
      <c r="R88" s="88" t="s">
        <v>495</v>
      </c>
      <c r="S88" s="88" t="s">
        <v>496</v>
      </c>
      <c r="T88" s="88" t="s">
        <v>497</v>
      </c>
      <c r="U88" s="88" t="s">
        <v>498</v>
      </c>
      <c r="V88" s="88" t="s">
        <v>499</v>
      </c>
      <c r="W88" s="88" t="s">
        <v>500</v>
      </c>
      <c r="X88" s="88" t="s">
        <v>501</v>
      </c>
      <c r="Y88" s="88" t="s">
        <v>502</v>
      </c>
      <c r="Z88" s="88" t="s">
        <v>503</v>
      </c>
      <c r="AA88" s="88" t="s">
        <v>504</v>
      </c>
      <c r="AB88" s="88" t="s">
        <v>505</v>
      </c>
      <c r="AC88" s="88" t="s">
        <v>506</v>
      </c>
      <c r="AD88" s="89"/>
      <c r="AE88" s="90"/>
      <c r="AF88" s="91"/>
    </row>
    <row r="89" spans="1:39" ht="54" customHeight="1">
      <c r="A89" s="3" t="s">
        <v>0</v>
      </c>
      <c r="B89" s="126" t="s">
        <v>564</v>
      </c>
      <c r="C89" s="18"/>
      <c r="D89" s="23" t="s">
        <v>13</v>
      </c>
      <c r="E89" s="26"/>
      <c r="F89" s="27" t="s">
        <v>20</v>
      </c>
      <c r="G89" s="32" t="s">
        <v>1</v>
      </c>
      <c r="H89" s="40" t="s">
        <v>199</v>
      </c>
      <c r="I89" s="40" t="s">
        <v>200</v>
      </c>
      <c r="J89" s="40" t="s">
        <v>193</v>
      </c>
      <c r="K89" s="40" t="s">
        <v>194</v>
      </c>
      <c r="L89" s="40" t="s">
        <v>195</v>
      </c>
      <c r="M89" s="40" t="s">
        <v>196</v>
      </c>
      <c r="N89" s="40" t="s">
        <v>197</v>
      </c>
      <c r="O89" s="40" t="s">
        <v>198</v>
      </c>
      <c r="P89" s="40" t="s">
        <v>192</v>
      </c>
      <c r="Q89" s="4" t="s">
        <v>187</v>
      </c>
      <c r="R89" s="15" t="s">
        <v>184</v>
      </c>
      <c r="S89" s="4" t="s">
        <v>185</v>
      </c>
      <c r="T89" s="15" t="s">
        <v>204</v>
      </c>
      <c r="U89" s="15" t="s">
        <v>186</v>
      </c>
      <c r="V89" s="15" t="s">
        <v>189</v>
      </c>
      <c r="W89" s="15" t="s">
        <v>190</v>
      </c>
      <c r="X89" s="4" t="s">
        <v>188</v>
      </c>
      <c r="Y89" s="4" t="s">
        <v>191</v>
      </c>
      <c r="Z89" s="4" t="s">
        <v>491</v>
      </c>
      <c r="AA89" s="54" t="s">
        <v>492</v>
      </c>
      <c r="AB89" s="54" t="s">
        <v>205</v>
      </c>
      <c r="AC89" s="54" t="s">
        <v>493</v>
      </c>
      <c r="AD89" s="5" t="s">
        <v>10</v>
      </c>
      <c r="AE89" s="6" t="s">
        <v>11</v>
      </c>
      <c r="AF89" s="7" t="s">
        <v>12</v>
      </c>
    </row>
    <row r="90" spans="1:39" ht="54" customHeight="1">
      <c r="A90" s="3" t="s">
        <v>0</v>
      </c>
      <c r="B90" s="126" t="s">
        <v>564</v>
      </c>
      <c r="C90" s="18"/>
      <c r="D90" s="23" t="s">
        <v>13</v>
      </c>
      <c r="E90" s="26"/>
      <c r="F90" s="27" t="s">
        <v>20</v>
      </c>
      <c r="G90" s="32" t="s">
        <v>1</v>
      </c>
      <c r="H90" s="40" t="s">
        <v>199</v>
      </c>
      <c r="I90" s="40" t="s">
        <v>200</v>
      </c>
      <c r="J90" s="40" t="s">
        <v>193</v>
      </c>
      <c r="K90" s="40" t="s">
        <v>194</v>
      </c>
      <c r="L90" s="40" t="s">
        <v>195</v>
      </c>
      <c r="M90" s="40" t="s">
        <v>196</v>
      </c>
      <c r="N90" s="40" t="s">
        <v>197</v>
      </c>
      <c r="O90" s="40" t="s">
        <v>198</v>
      </c>
      <c r="P90" s="40" t="s">
        <v>192</v>
      </c>
      <c r="Q90" s="4" t="s">
        <v>187</v>
      </c>
      <c r="R90" s="15" t="s">
        <v>184</v>
      </c>
      <c r="S90" s="4" t="s">
        <v>185</v>
      </c>
      <c r="T90" s="15" t="s">
        <v>204</v>
      </c>
      <c r="U90" s="15" t="s">
        <v>186</v>
      </c>
      <c r="V90" s="15" t="s">
        <v>189</v>
      </c>
      <c r="W90" s="15" t="s">
        <v>190</v>
      </c>
      <c r="X90" s="4" t="s">
        <v>188</v>
      </c>
      <c r="Y90" s="4" t="s">
        <v>191</v>
      </c>
      <c r="Z90" s="4" t="s">
        <v>491</v>
      </c>
      <c r="AA90" s="54" t="s">
        <v>492</v>
      </c>
      <c r="AB90" s="54" t="s">
        <v>205</v>
      </c>
      <c r="AC90" s="54" t="s">
        <v>493</v>
      </c>
      <c r="AD90" s="5" t="s">
        <v>10</v>
      </c>
      <c r="AE90" s="6" t="s">
        <v>11</v>
      </c>
      <c r="AF90" s="7" t="s">
        <v>12</v>
      </c>
    </row>
    <row r="91" spans="1:39" s="92" customFormat="1" ht="19.2" customHeight="1">
      <c r="A91" s="81"/>
      <c r="B91" s="130" t="s">
        <v>565</v>
      </c>
      <c r="C91" s="82"/>
      <c r="D91" s="83"/>
      <c r="E91" s="84"/>
      <c r="F91" s="85"/>
      <c r="G91" s="86"/>
      <c r="H91" s="87"/>
      <c r="I91" s="87"/>
      <c r="J91" s="87"/>
      <c r="K91" s="87"/>
      <c r="L91" s="87"/>
      <c r="M91" s="87"/>
      <c r="N91" s="87"/>
      <c r="O91" s="87"/>
      <c r="P91" s="87" t="s">
        <v>507</v>
      </c>
      <c r="Q91" s="88" t="s">
        <v>494</v>
      </c>
      <c r="R91" s="88" t="s">
        <v>495</v>
      </c>
      <c r="S91" s="88" t="s">
        <v>496</v>
      </c>
      <c r="T91" s="88" t="s">
        <v>497</v>
      </c>
      <c r="U91" s="88" t="s">
        <v>498</v>
      </c>
      <c r="V91" s="88" t="s">
        <v>499</v>
      </c>
      <c r="W91" s="88" t="s">
        <v>500</v>
      </c>
      <c r="X91" s="88" t="s">
        <v>501</v>
      </c>
      <c r="Y91" s="88" t="s">
        <v>502</v>
      </c>
      <c r="Z91" s="88" t="s">
        <v>503</v>
      </c>
      <c r="AA91" s="88" t="s">
        <v>504</v>
      </c>
      <c r="AB91" s="88" t="s">
        <v>505</v>
      </c>
      <c r="AC91" s="88" t="s">
        <v>506</v>
      </c>
      <c r="AD91" s="89"/>
      <c r="AE91" s="90"/>
      <c r="AF91" s="91"/>
    </row>
    <row r="92" spans="1:39" ht="28.5" customHeight="1">
      <c r="A92" s="8">
        <v>81</v>
      </c>
      <c r="B92" s="120">
        <v>105432</v>
      </c>
      <c r="C92" s="58" t="s">
        <v>364</v>
      </c>
      <c r="D92" s="24" t="s">
        <v>58</v>
      </c>
      <c r="E92" s="24" t="s">
        <v>365</v>
      </c>
      <c r="F92" s="30" t="s">
        <v>24</v>
      </c>
      <c r="G92" s="1" t="s">
        <v>4</v>
      </c>
      <c r="H92" s="41">
        <v>500</v>
      </c>
      <c r="I92" s="41"/>
      <c r="J92" s="41"/>
      <c r="K92" s="41">
        <v>2000</v>
      </c>
      <c r="L92" s="41"/>
      <c r="M92" s="41"/>
      <c r="N92" s="41"/>
      <c r="O92" s="41"/>
      <c r="P92" s="93">
        <f t="shared" ref="P92:P97" si="4">SUM(H92:O92)</f>
        <v>2500</v>
      </c>
      <c r="Q92" s="94">
        <v>0.1875</v>
      </c>
      <c r="R92" s="33">
        <v>0.29444444444444445</v>
      </c>
      <c r="S92" s="33">
        <v>0.41180555555555554</v>
      </c>
      <c r="T92" s="33">
        <v>0.51736111111111105</v>
      </c>
      <c r="U92" s="33">
        <v>0.60972222222222217</v>
      </c>
      <c r="V92" s="33">
        <v>0.77083333333333337</v>
      </c>
      <c r="W92" s="33">
        <v>0.92847222222222225</v>
      </c>
      <c r="X92" s="33">
        <v>0.25694444444444448</v>
      </c>
      <c r="Y92" s="33">
        <v>0.36249999999999999</v>
      </c>
      <c r="Z92" s="33">
        <v>0.39583333333333331</v>
      </c>
      <c r="AA92" s="33">
        <v>0.49861111111111112</v>
      </c>
      <c r="AB92" s="33">
        <v>0.63750000000000007</v>
      </c>
      <c r="AC92" s="33">
        <v>0.72013888888888899</v>
      </c>
      <c r="AD92" s="55">
        <f t="shared" ref="AD92:AD97" si="5">(AC92-Q92)+1</f>
        <v>1.5326388888888891</v>
      </c>
      <c r="AE92" s="104"/>
      <c r="AF92" s="105"/>
      <c r="AK92" s="115">
        <v>105432</v>
      </c>
      <c r="AL92" s="116" t="s">
        <v>58</v>
      </c>
      <c r="AM92" s="116" t="s">
        <v>365</v>
      </c>
    </row>
    <row r="93" spans="1:39" ht="28.5" customHeight="1">
      <c r="A93" s="12">
        <v>82</v>
      </c>
      <c r="B93" s="121"/>
      <c r="C93" s="19" t="s">
        <v>366</v>
      </c>
      <c r="D93" s="25" t="s">
        <v>58</v>
      </c>
      <c r="E93" s="25" t="s">
        <v>367</v>
      </c>
      <c r="F93" s="31" t="s">
        <v>23</v>
      </c>
      <c r="G93" s="13" t="s">
        <v>2</v>
      </c>
      <c r="H93" s="42"/>
      <c r="I93" s="42"/>
      <c r="J93" s="42"/>
      <c r="K93" s="42"/>
      <c r="L93" s="42"/>
      <c r="M93" s="42"/>
      <c r="N93" s="42"/>
      <c r="O93" s="42"/>
      <c r="P93" s="42">
        <f t="shared" si="4"/>
        <v>0</v>
      </c>
      <c r="Q93" s="34" t="s">
        <v>475</v>
      </c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57" t="s">
        <v>476</v>
      </c>
      <c r="AE93" s="37"/>
      <c r="AF93" s="38"/>
      <c r="AK93" s="115"/>
      <c r="AL93" s="116" t="s">
        <v>58</v>
      </c>
      <c r="AM93" s="116" t="s">
        <v>367</v>
      </c>
    </row>
    <row r="94" spans="1:39" ht="28.5" customHeight="1">
      <c r="A94" s="12">
        <v>83</v>
      </c>
      <c r="B94" s="121"/>
      <c r="C94" s="19" t="s">
        <v>368</v>
      </c>
      <c r="D94" s="25" t="s">
        <v>58</v>
      </c>
      <c r="E94" s="25" t="s">
        <v>369</v>
      </c>
      <c r="F94" s="31" t="s">
        <v>24</v>
      </c>
      <c r="G94" s="13" t="s">
        <v>2</v>
      </c>
      <c r="H94" s="42"/>
      <c r="I94" s="42"/>
      <c r="J94" s="42"/>
      <c r="K94" s="42"/>
      <c r="L94" s="42"/>
      <c r="M94" s="42"/>
      <c r="N94" s="42"/>
      <c r="O94" s="42"/>
      <c r="P94" s="42">
        <f t="shared" si="4"/>
        <v>0</v>
      </c>
      <c r="Q94" s="34" t="s">
        <v>487</v>
      </c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57" t="s">
        <v>487</v>
      </c>
      <c r="AE94" s="37"/>
      <c r="AF94" s="38"/>
      <c r="AK94" s="115"/>
      <c r="AL94" s="116" t="s">
        <v>58</v>
      </c>
      <c r="AM94" s="116" t="s">
        <v>369</v>
      </c>
    </row>
    <row r="95" spans="1:39" ht="28.5" customHeight="1">
      <c r="A95" s="8">
        <v>84</v>
      </c>
      <c r="B95" s="120">
        <v>105433</v>
      </c>
      <c r="C95" s="58" t="s">
        <v>172</v>
      </c>
      <c r="D95" s="24" t="s">
        <v>173</v>
      </c>
      <c r="E95" s="24" t="s">
        <v>174</v>
      </c>
      <c r="F95" s="30" t="s">
        <v>24</v>
      </c>
      <c r="G95" s="1" t="s">
        <v>4</v>
      </c>
      <c r="H95" s="41">
        <v>500</v>
      </c>
      <c r="I95" s="41">
        <v>0</v>
      </c>
      <c r="J95" s="41"/>
      <c r="K95" s="41"/>
      <c r="L95" s="41"/>
      <c r="M95" s="41"/>
      <c r="N95" s="41"/>
      <c r="O95" s="41"/>
      <c r="P95" s="93">
        <f t="shared" si="4"/>
        <v>500</v>
      </c>
      <c r="Q95" s="94">
        <v>0.1875</v>
      </c>
      <c r="R95" s="33">
        <v>0.30486111111111108</v>
      </c>
      <c r="S95" s="33">
        <v>0.43194444444444446</v>
      </c>
      <c r="T95" s="33">
        <v>0.51597222222222217</v>
      </c>
      <c r="U95" s="33">
        <v>0.61249999999999993</v>
      </c>
      <c r="V95" s="33">
        <v>0.7680555555555556</v>
      </c>
      <c r="W95" s="33">
        <v>0.92083333333333339</v>
      </c>
      <c r="X95" s="33">
        <v>0.27916666666666667</v>
      </c>
      <c r="Y95" s="33">
        <v>0.38680555555555557</v>
      </c>
      <c r="Z95" s="33">
        <v>0.42291666666666666</v>
      </c>
      <c r="AA95" s="33">
        <v>0.54375000000000007</v>
      </c>
      <c r="AB95" s="33">
        <v>0.72013888888888899</v>
      </c>
      <c r="AC95" s="33">
        <v>0.80069444444444438</v>
      </c>
      <c r="AD95" s="46">
        <f t="shared" si="5"/>
        <v>1.6131944444444444</v>
      </c>
      <c r="AE95" s="35" t="s">
        <v>558</v>
      </c>
      <c r="AF95" s="36" t="s">
        <v>558</v>
      </c>
      <c r="AK95" s="115">
        <v>105433</v>
      </c>
      <c r="AL95" s="116" t="s">
        <v>173</v>
      </c>
      <c r="AM95" s="116" t="s">
        <v>174</v>
      </c>
    </row>
    <row r="96" spans="1:39" ht="28.5" customHeight="1">
      <c r="A96" s="8">
        <v>85</v>
      </c>
      <c r="B96" s="120">
        <v>105434</v>
      </c>
      <c r="C96" s="58" t="s">
        <v>370</v>
      </c>
      <c r="D96" s="24" t="s">
        <v>371</v>
      </c>
      <c r="E96" s="24" t="s">
        <v>109</v>
      </c>
      <c r="F96" s="30" t="s">
        <v>24</v>
      </c>
      <c r="G96" s="1" t="s">
        <v>2</v>
      </c>
      <c r="H96" s="41">
        <v>500</v>
      </c>
      <c r="I96" s="41"/>
      <c r="J96" s="41">
        <v>1000</v>
      </c>
      <c r="K96" s="41"/>
      <c r="L96" s="41"/>
      <c r="M96" s="41"/>
      <c r="N96" s="41"/>
      <c r="O96" s="41"/>
      <c r="P96" s="93">
        <f t="shared" si="4"/>
        <v>1500</v>
      </c>
      <c r="Q96" s="94">
        <v>0.1875</v>
      </c>
      <c r="R96" s="33">
        <v>0.3034722222222222</v>
      </c>
      <c r="S96" s="33">
        <v>0.42499999999999999</v>
      </c>
      <c r="T96" s="33">
        <v>0.53402777777777777</v>
      </c>
      <c r="U96" s="33">
        <v>0.64166666666666672</v>
      </c>
      <c r="V96" s="33">
        <v>0.82986111111111116</v>
      </c>
      <c r="W96" s="33">
        <v>4.027777777777778E-2</v>
      </c>
      <c r="X96" s="33">
        <v>0.20555555555555557</v>
      </c>
      <c r="Y96" s="33">
        <v>0.32847222222222222</v>
      </c>
      <c r="Z96" s="33">
        <v>0.375</v>
      </c>
      <c r="AA96" s="33">
        <v>0.52708333333333335</v>
      </c>
      <c r="AB96" s="33">
        <v>0.72361111111111109</v>
      </c>
      <c r="AC96" s="33">
        <v>0.82847222222222217</v>
      </c>
      <c r="AD96" s="55">
        <f t="shared" si="5"/>
        <v>1.6409722222222221</v>
      </c>
      <c r="AE96" s="35" t="s">
        <v>561</v>
      </c>
      <c r="AF96" s="105"/>
      <c r="AK96" s="115">
        <v>105434</v>
      </c>
      <c r="AL96" s="116" t="s">
        <v>371</v>
      </c>
      <c r="AM96" s="116" t="s">
        <v>109</v>
      </c>
    </row>
    <row r="97" spans="1:39" ht="28.5" customHeight="1">
      <c r="A97" s="8">
        <v>86</v>
      </c>
      <c r="B97" s="120">
        <v>105435</v>
      </c>
      <c r="C97" s="58" t="s">
        <v>118</v>
      </c>
      <c r="D97" s="24" t="s">
        <v>119</v>
      </c>
      <c r="E97" s="24" t="s">
        <v>120</v>
      </c>
      <c r="F97" s="30" t="s">
        <v>24</v>
      </c>
      <c r="G97" s="1" t="s">
        <v>4</v>
      </c>
      <c r="H97" s="41">
        <v>500</v>
      </c>
      <c r="I97" s="41"/>
      <c r="J97" s="41">
        <v>1000</v>
      </c>
      <c r="K97" s="41"/>
      <c r="L97" s="41"/>
      <c r="M97" s="41"/>
      <c r="N97" s="41"/>
      <c r="O97" s="41"/>
      <c r="P97" s="93">
        <f t="shared" si="4"/>
        <v>1500</v>
      </c>
      <c r="Q97" s="94">
        <v>0.1875</v>
      </c>
      <c r="R97" s="33">
        <v>0.29166666666666669</v>
      </c>
      <c r="S97" s="33">
        <v>0.40763888888888888</v>
      </c>
      <c r="T97" s="33">
        <v>0.48958333333333331</v>
      </c>
      <c r="U97" s="33">
        <v>0.5854166666666667</v>
      </c>
      <c r="V97" s="33">
        <v>0.76180555555555562</v>
      </c>
      <c r="W97" s="33">
        <v>0.92291666666666661</v>
      </c>
      <c r="X97" s="33">
        <v>6.9444444444444434E-2</v>
      </c>
      <c r="Y97" s="33">
        <v>0.24444444444444446</v>
      </c>
      <c r="Z97" s="33">
        <v>0.27361111111111108</v>
      </c>
      <c r="AA97" s="33">
        <v>0.3972222222222222</v>
      </c>
      <c r="AB97" s="33">
        <v>0.59027777777777779</v>
      </c>
      <c r="AC97" s="33">
        <v>0.67291666666666661</v>
      </c>
      <c r="AD97" s="55">
        <f t="shared" si="5"/>
        <v>1.4854166666666666</v>
      </c>
      <c r="AE97" s="104"/>
      <c r="AF97" s="36" t="s">
        <v>558</v>
      </c>
      <c r="AK97" s="115">
        <v>105435</v>
      </c>
      <c r="AL97" s="116" t="s">
        <v>119</v>
      </c>
      <c r="AM97" s="116" t="s">
        <v>120</v>
      </c>
    </row>
    <row r="98" spans="1:39" ht="28.5" customHeight="1">
      <c r="A98" s="8">
        <v>87</v>
      </c>
      <c r="B98" s="120">
        <v>105436</v>
      </c>
      <c r="C98" s="58" t="s">
        <v>372</v>
      </c>
      <c r="D98" s="24" t="s">
        <v>373</v>
      </c>
      <c r="E98" s="24" t="s">
        <v>374</v>
      </c>
      <c r="F98" s="30" t="s">
        <v>133</v>
      </c>
      <c r="G98" s="1" t="s">
        <v>4</v>
      </c>
      <c r="H98" s="41">
        <v>500</v>
      </c>
      <c r="I98" s="41">
        <v>0</v>
      </c>
      <c r="J98" s="41"/>
      <c r="K98" s="41"/>
      <c r="L98" s="41"/>
      <c r="M98" s="41"/>
      <c r="N98" s="41"/>
      <c r="O98" s="41"/>
      <c r="P98" s="93">
        <f t="shared" ref="P98:P131" si="6">SUM(H98:O98)</f>
        <v>500</v>
      </c>
      <c r="Q98" s="94">
        <v>0.1875</v>
      </c>
      <c r="R98" s="33">
        <v>0.28472222222222221</v>
      </c>
      <c r="S98" s="33">
        <v>0.38472222222222219</v>
      </c>
      <c r="T98" s="33">
        <v>0.45694444444444443</v>
      </c>
      <c r="U98" s="33">
        <v>0.5444444444444444</v>
      </c>
      <c r="V98" s="33">
        <v>0.72499999999999998</v>
      </c>
      <c r="W98" s="33">
        <v>0.8979166666666667</v>
      </c>
      <c r="X98" s="33">
        <v>0.20347222222222219</v>
      </c>
      <c r="Y98" s="33">
        <v>0.31597222222222221</v>
      </c>
      <c r="Z98" s="33">
        <v>0.34513888888888888</v>
      </c>
      <c r="AA98" s="33">
        <v>0.48194444444444445</v>
      </c>
      <c r="AB98" s="33">
        <v>0.63472222222222219</v>
      </c>
      <c r="AC98" s="33">
        <v>0.72083333333333333</v>
      </c>
      <c r="AD98" s="55">
        <f t="shared" ref="AD98:AD129" si="7">(AC98-Q98)+1</f>
        <v>1.5333333333333332</v>
      </c>
      <c r="AE98" s="35" t="s">
        <v>558</v>
      </c>
      <c r="AF98" s="105"/>
      <c r="AK98" s="115">
        <v>105436</v>
      </c>
      <c r="AL98" s="116" t="s">
        <v>373</v>
      </c>
      <c r="AM98" s="116" t="s">
        <v>374</v>
      </c>
    </row>
    <row r="99" spans="1:39" ht="28.5" customHeight="1">
      <c r="A99" s="8">
        <v>88</v>
      </c>
      <c r="B99" s="120">
        <v>105437</v>
      </c>
      <c r="C99" s="58" t="s">
        <v>375</v>
      </c>
      <c r="D99" s="24" t="s">
        <v>376</v>
      </c>
      <c r="E99" s="24" t="s">
        <v>377</v>
      </c>
      <c r="F99" s="30" t="s">
        <v>22</v>
      </c>
      <c r="G99" s="1" t="s">
        <v>2</v>
      </c>
      <c r="H99" s="41">
        <v>500</v>
      </c>
      <c r="I99" s="41"/>
      <c r="J99" s="41"/>
      <c r="K99" s="41">
        <v>2000</v>
      </c>
      <c r="L99" s="41"/>
      <c r="M99" s="41"/>
      <c r="N99" s="41"/>
      <c r="O99" s="41"/>
      <c r="P99" s="93">
        <f t="shared" si="6"/>
        <v>2500</v>
      </c>
      <c r="Q99" s="94">
        <v>0.1875</v>
      </c>
      <c r="R99" s="33">
        <v>0.31388888888888888</v>
      </c>
      <c r="S99" s="33">
        <v>0.43402777777777773</v>
      </c>
      <c r="T99" s="33">
        <v>0.51874999999999993</v>
      </c>
      <c r="U99" s="33">
        <v>0.6430555555555556</v>
      </c>
      <c r="V99" s="33">
        <v>0.82430555555555562</v>
      </c>
      <c r="W99" s="33">
        <v>2.1527777777777781E-2</v>
      </c>
      <c r="X99" s="33">
        <v>0.27847222222222223</v>
      </c>
      <c r="Y99" s="33">
        <v>0.3833333333333333</v>
      </c>
      <c r="Z99" s="33">
        <v>0.42638888888888887</v>
      </c>
      <c r="AA99" s="33">
        <v>0.54166666666666663</v>
      </c>
      <c r="AB99" s="33">
        <v>0.7055555555555556</v>
      </c>
      <c r="AC99" s="33">
        <v>0.79791666666666661</v>
      </c>
      <c r="AD99" s="55">
        <f t="shared" si="7"/>
        <v>1.6104166666666666</v>
      </c>
      <c r="AE99" s="35" t="s">
        <v>558</v>
      </c>
      <c r="AF99" s="105"/>
      <c r="AK99" s="115">
        <v>105437</v>
      </c>
      <c r="AL99" s="116" t="s">
        <v>376</v>
      </c>
      <c r="AM99" s="116" t="s">
        <v>377</v>
      </c>
    </row>
    <row r="100" spans="1:39" ht="28.5" customHeight="1">
      <c r="A100" s="8">
        <v>89</v>
      </c>
      <c r="B100" s="120">
        <v>105438</v>
      </c>
      <c r="C100" s="58" t="s">
        <v>378</v>
      </c>
      <c r="D100" s="24" t="s">
        <v>379</v>
      </c>
      <c r="E100" s="24" t="s">
        <v>166</v>
      </c>
      <c r="F100" s="30" t="s">
        <v>24</v>
      </c>
      <c r="G100" s="1" t="s">
        <v>2</v>
      </c>
      <c r="H100" s="41">
        <v>500</v>
      </c>
      <c r="I100" s="41">
        <v>0</v>
      </c>
      <c r="J100" s="41"/>
      <c r="K100" s="41"/>
      <c r="L100" s="41"/>
      <c r="M100" s="41"/>
      <c r="N100" s="41"/>
      <c r="O100" s="41"/>
      <c r="P100" s="93">
        <f t="shared" si="6"/>
        <v>500</v>
      </c>
      <c r="Q100" s="94">
        <v>0.1875</v>
      </c>
      <c r="R100" s="33">
        <v>0.28819444444444448</v>
      </c>
      <c r="S100" s="33">
        <v>0.41875000000000001</v>
      </c>
      <c r="T100" s="33">
        <v>0.51180555555555551</v>
      </c>
      <c r="U100" s="33">
        <v>0.59444444444444444</v>
      </c>
      <c r="V100" s="33">
        <v>0.77500000000000002</v>
      </c>
      <c r="W100" s="33">
        <v>0.96111111111111114</v>
      </c>
      <c r="X100" s="33">
        <v>0.1763888888888889</v>
      </c>
      <c r="Y100" s="33">
        <v>0.28125</v>
      </c>
      <c r="Z100" s="33">
        <v>0.30833333333333335</v>
      </c>
      <c r="AA100" s="33">
        <v>0.43194444444444446</v>
      </c>
      <c r="AB100" s="33">
        <v>0.58402777777777781</v>
      </c>
      <c r="AC100" s="33">
        <v>0.67291666666666661</v>
      </c>
      <c r="AD100" s="46">
        <f t="shared" si="7"/>
        <v>1.4854166666666666</v>
      </c>
      <c r="AE100" s="35" t="s">
        <v>558</v>
      </c>
      <c r="AF100" s="36" t="s">
        <v>558</v>
      </c>
      <c r="AK100" s="115">
        <v>105438</v>
      </c>
      <c r="AL100" s="116" t="s">
        <v>379</v>
      </c>
      <c r="AM100" s="116" t="s">
        <v>166</v>
      </c>
    </row>
    <row r="101" spans="1:39" ht="28.5" customHeight="1">
      <c r="A101" s="8">
        <v>90</v>
      </c>
      <c r="B101" s="120">
        <v>105439</v>
      </c>
      <c r="C101" s="58" t="s">
        <v>380</v>
      </c>
      <c r="D101" s="24" t="s">
        <v>379</v>
      </c>
      <c r="E101" s="24" t="s">
        <v>116</v>
      </c>
      <c r="F101" s="30" t="s">
        <v>22</v>
      </c>
      <c r="G101" s="1" t="s">
        <v>2</v>
      </c>
      <c r="H101" s="41">
        <v>500</v>
      </c>
      <c r="I101" s="41"/>
      <c r="J101" s="41">
        <v>1000</v>
      </c>
      <c r="K101" s="41"/>
      <c r="L101" s="41"/>
      <c r="M101" s="41"/>
      <c r="N101" s="41"/>
      <c r="O101" s="41"/>
      <c r="P101" s="93">
        <f t="shared" si="6"/>
        <v>1500</v>
      </c>
      <c r="Q101" s="94">
        <v>0.1875</v>
      </c>
      <c r="R101" s="33">
        <v>0.28680555555555554</v>
      </c>
      <c r="S101" s="33">
        <v>0.38472222222222219</v>
      </c>
      <c r="T101" s="33">
        <v>0.45694444444444443</v>
      </c>
      <c r="U101" s="33">
        <v>0.57152777777777775</v>
      </c>
      <c r="V101" s="33">
        <v>0.71666666666666667</v>
      </c>
      <c r="W101" s="33">
        <v>0.87916666666666676</v>
      </c>
      <c r="X101" s="33">
        <v>0.99722222222222223</v>
      </c>
      <c r="Y101" s="33">
        <v>0.10069444444444443</v>
      </c>
      <c r="Z101" s="33">
        <v>0.13541666666666666</v>
      </c>
      <c r="AA101" s="33">
        <v>0.24097222222222223</v>
      </c>
      <c r="AB101" s="33">
        <v>0.38611111111111113</v>
      </c>
      <c r="AC101" s="33">
        <v>0.46597222222222223</v>
      </c>
      <c r="AD101" s="55">
        <f t="shared" si="7"/>
        <v>1.2784722222222222</v>
      </c>
      <c r="AE101" s="104"/>
      <c r="AF101" s="105"/>
      <c r="AK101" s="115">
        <v>105439</v>
      </c>
      <c r="AL101" s="116" t="s">
        <v>379</v>
      </c>
      <c r="AM101" s="116" t="s">
        <v>116</v>
      </c>
    </row>
    <row r="102" spans="1:39" ht="28.5" customHeight="1">
      <c r="A102" s="8">
        <v>91</v>
      </c>
      <c r="B102" s="120"/>
      <c r="C102" s="16" t="s">
        <v>381</v>
      </c>
      <c r="D102" s="24" t="s">
        <v>178</v>
      </c>
      <c r="E102" s="24" t="s">
        <v>382</v>
      </c>
      <c r="F102" s="30" t="s">
        <v>24</v>
      </c>
      <c r="G102" s="1" t="s">
        <v>3</v>
      </c>
      <c r="H102" s="41"/>
      <c r="I102" s="41"/>
      <c r="J102" s="41"/>
      <c r="K102" s="41"/>
      <c r="L102" s="41"/>
      <c r="M102" s="41"/>
      <c r="N102" s="41"/>
      <c r="O102" s="41"/>
      <c r="P102" s="93">
        <f t="shared" si="6"/>
        <v>0</v>
      </c>
      <c r="Q102" s="94">
        <v>0.1875</v>
      </c>
      <c r="R102" s="33">
        <v>0.30416666666666664</v>
      </c>
      <c r="S102" s="33">
        <v>0.42499999999999999</v>
      </c>
      <c r="T102" s="33">
        <v>0.52083333333333337</v>
      </c>
      <c r="U102" s="33">
        <v>0.62569444444444444</v>
      </c>
      <c r="V102" s="33">
        <v>0.7895833333333333</v>
      </c>
      <c r="W102" s="33">
        <v>0.9277777777777777</v>
      </c>
      <c r="X102" s="33" t="s">
        <v>538</v>
      </c>
      <c r="Y102" s="99" t="s">
        <v>537</v>
      </c>
      <c r="Z102" s="99"/>
      <c r="AA102" s="99"/>
      <c r="AB102" s="99"/>
      <c r="AC102" s="99"/>
      <c r="AD102" s="100" t="s">
        <v>14</v>
      </c>
      <c r="AE102" s="101"/>
      <c r="AF102" s="102"/>
      <c r="AG102" s="2" t="s">
        <v>542</v>
      </c>
      <c r="AK102" s="115"/>
      <c r="AL102" s="116" t="s">
        <v>178</v>
      </c>
      <c r="AM102" s="116" t="s">
        <v>382</v>
      </c>
    </row>
    <row r="103" spans="1:39" ht="28.5" customHeight="1">
      <c r="A103" s="8">
        <v>92</v>
      </c>
      <c r="B103" s="120">
        <v>105440</v>
      </c>
      <c r="C103" s="58" t="s">
        <v>383</v>
      </c>
      <c r="D103" s="24" t="s">
        <v>384</v>
      </c>
      <c r="E103" s="24" t="s">
        <v>385</v>
      </c>
      <c r="F103" s="30" t="s">
        <v>21</v>
      </c>
      <c r="G103" s="1" t="s">
        <v>2</v>
      </c>
      <c r="H103" s="41">
        <v>500</v>
      </c>
      <c r="I103" s="41"/>
      <c r="J103" s="41"/>
      <c r="K103" s="41">
        <v>2000</v>
      </c>
      <c r="L103" s="41"/>
      <c r="M103" s="41"/>
      <c r="N103" s="41"/>
      <c r="O103" s="41"/>
      <c r="P103" s="93">
        <f t="shared" si="6"/>
        <v>2500</v>
      </c>
      <c r="Q103" s="94">
        <v>0.1875</v>
      </c>
      <c r="R103" s="33">
        <v>0.30208333333333331</v>
      </c>
      <c r="S103" s="33">
        <v>0.4152777777777778</v>
      </c>
      <c r="T103" s="33">
        <v>0.5180555555555556</v>
      </c>
      <c r="U103" s="33">
        <v>0.60277777777777775</v>
      </c>
      <c r="V103" s="33">
        <v>0.77916666666666667</v>
      </c>
      <c r="W103" s="33">
        <v>0.9555555555555556</v>
      </c>
      <c r="X103" s="33">
        <v>0.22291666666666665</v>
      </c>
      <c r="Y103" s="33">
        <v>0.3263888888888889</v>
      </c>
      <c r="Z103" s="33">
        <v>0.3666666666666667</v>
      </c>
      <c r="AA103" s="33">
        <v>0.48819444444444443</v>
      </c>
      <c r="AB103" s="33">
        <v>0.65833333333333333</v>
      </c>
      <c r="AC103" s="33">
        <v>0.76527777777777783</v>
      </c>
      <c r="AD103" s="55">
        <f t="shared" si="7"/>
        <v>1.5777777777777779</v>
      </c>
      <c r="AE103" s="35" t="s">
        <v>558</v>
      </c>
      <c r="AF103" s="105"/>
      <c r="AK103" s="115">
        <v>105440</v>
      </c>
      <c r="AL103" s="116" t="s">
        <v>384</v>
      </c>
      <c r="AM103" s="116" t="s">
        <v>385</v>
      </c>
    </row>
    <row r="104" spans="1:39" ht="28.5" customHeight="1">
      <c r="A104" s="8">
        <v>93</v>
      </c>
      <c r="B104" s="120">
        <v>105441</v>
      </c>
      <c r="C104" s="58" t="s">
        <v>31</v>
      </c>
      <c r="D104" s="24" t="s">
        <v>32</v>
      </c>
      <c r="E104" s="24" t="s">
        <v>33</v>
      </c>
      <c r="F104" s="30" t="s">
        <v>24</v>
      </c>
      <c r="G104" s="1" t="s">
        <v>2</v>
      </c>
      <c r="H104" s="41">
        <v>500</v>
      </c>
      <c r="I104" s="41"/>
      <c r="J104" s="41">
        <v>1000</v>
      </c>
      <c r="K104" s="41"/>
      <c r="L104" s="41"/>
      <c r="M104" s="41"/>
      <c r="N104" s="41"/>
      <c r="O104" s="41"/>
      <c r="P104" s="93">
        <f t="shared" si="6"/>
        <v>1500</v>
      </c>
      <c r="Q104" s="94">
        <v>0.1875</v>
      </c>
      <c r="R104" s="33">
        <v>0.30902777777777779</v>
      </c>
      <c r="S104" s="33">
        <v>0.42499999999999999</v>
      </c>
      <c r="T104" s="33">
        <v>0.53333333333333333</v>
      </c>
      <c r="U104" s="33">
        <v>0.6381944444444444</v>
      </c>
      <c r="V104" s="33">
        <v>0.79513888888888884</v>
      </c>
      <c r="W104" s="33">
        <v>1.5277777777777777E-2</v>
      </c>
      <c r="X104" s="33">
        <v>0.22361111111111109</v>
      </c>
      <c r="Y104" s="33">
        <v>0.34027777777777773</v>
      </c>
      <c r="Z104" s="33">
        <v>0.3756944444444445</v>
      </c>
      <c r="AA104" s="33">
        <v>0.50069444444444444</v>
      </c>
      <c r="AB104" s="33">
        <v>0.6743055555555556</v>
      </c>
      <c r="AC104" s="33">
        <v>0.76458333333333339</v>
      </c>
      <c r="AD104" s="55">
        <f t="shared" si="7"/>
        <v>1.5770833333333334</v>
      </c>
      <c r="AE104" s="104"/>
      <c r="AF104" s="105"/>
      <c r="AK104" s="115">
        <v>105441</v>
      </c>
      <c r="AL104" s="116" t="s">
        <v>32</v>
      </c>
      <c r="AM104" s="116" t="s">
        <v>33</v>
      </c>
    </row>
    <row r="105" spans="1:39" ht="28.5" customHeight="1">
      <c r="A105" s="8">
        <v>94</v>
      </c>
      <c r="B105" s="120">
        <v>105442</v>
      </c>
      <c r="C105" s="59" t="s">
        <v>386</v>
      </c>
      <c r="D105" s="60" t="s">
        <v>387</v>
      </c>
      <c r="E105" s="60" t="s">
        <v>388</v>
      </c>
      <c r="F105" s="30" t="s">
        <v>22</v>
      </c>
      <c r="G105" s="1" t="s">
        <v>4</v>
      </c>
      <c r="H105" s="41">
        <v>500</v>
      </c>
      <c r="I105" s="41"/>
      <c r="J105" s="41"/>
      <c r="K105" s="41"/>
      <c r="L105" s="41">
        <v>3000</v>
      </c>
      <c r="M105" s="41"/>
      <c r="N105" s="41"/>
      <c r="O105" s="41"/>
      <c r="P105" s="93">
        <f t="shared" si="6"/>
        <v>3500</v>
      </c>
      <c r="Q105" s="94">
        <v>0.1875</v>
      </c>
      <c r="R105" s="33">
        <v>0.3</v>
      </c>
      <c r="S105" s="33">
        <v>0.42083333333333334</v>
      </c>
      <c r="T105" s="33">
        <v>0.52986111111111112</v>
      </c>
      <c r="U105" s="33">
        <v>0.63958333333333328</v>
      </c>
      <c r="V105" s="33">
        <v>0.83819444444444446</v>
      </c>
      <c r="W105" s="33">
        <v>6.9444444444444441E-3</v>
      </c>
      <c r="X105" s="33">
        <v>0.25555555555555559</v>
      </c>
      <c r="Y105" s="33">
        <v>0.36874999999999997</v>
      </c>
      <c r="Z105" s="33">
        <v>0.3972222222222222</v>
      </c>
      <c r="AA105" s="33">
        <v>0.50902777777777775</v>
      </c>
      <c r="AB105" s="33">
        <v>0.68819444444444444</v>
      </c>
      <c r="AC105" s="33">
        <v>0.79513888888888884</v>
      </c>
      <c r="AD105" s="46">
        <f t="shared" si="7"/>
        <v>1.6076388888888888</v>
      </c>
      <c r="AE105" s="35" t="s">
        <v>558</v>
      </c>
      <c r="AF105" s="36" t="s">
        <v>558</v>
      </c>
      <c r="AK105" s="115">
        <v>105442</v>
      </c>
      <c r="AL105" s="116" t="s">
        <v>387</v>
      </c>
      <c r="AM105" s="116" t="s">
        <v>388</v>
      </c>
    </row>
    <row r="106" spans="1:39" ht="28.5" customHeight="1">
      <c r="A106" s="8">
        <v>95</v>
      </c>
      <c r="B106" s="120">
        <v>105443</v>
      </c>
      <c r="C106" s="58" t="s">
        <v>59</v>
      </c>
      <c r="D106" s="24" t="s">
        <v>60</v>
      </c>
      <c r="E106" s="24" t="s">
        <v>61</v>
      </c>
      <c r="F106" s="30" t="s">
        <v>22</v>
      </c>
      <c r="G106" s="1" t="s">
        <v>2</v>
      </c>
      <c r="H106" s="62"/>
      <c r="I106" s="41"/>
      <c r="J106" s="41">
        <v>1000</v>
      </c>
      <c r="K106" s="41"/>
      <c r="L106" s="41"/>
      <c r="M106" s="41"/>
      <c r="N106" s="41"/>
      <c r="O106" s="41"/>
      <c r="P106" s="93">
        <f t="shared" si="6"/>
        <v>1000</v>
      </c>
      <c r="Q106" s="94">
        <v>0.1875</v>
      </c>
      <c r="R106" s="33">
        <v>0.28958333333333336</v>
      </c>
      <c r="S106" s="33">
        <v>0.39930555555555558</v>
      </c>
      <c r="T106" s="33">
        <v>0.52013888888888882</v>
      </c>
      <c r="U106" s="33">
        <v>0.61597222222222225</v>
      </c>
      <c r="V106" s="33">
        <v>0.75555555555555554</v>
      </c>
      <c r="W106" s="33">
        <v>0.91180555555555554</v>
      </c>
      <c r="X106" s="33">
        <v>0.1673611111111111</v>
      </c>
      <c r="Y106" s="33">
        <v>0.25833333333333336</v>
      </c>
      <c r="Z106" s="33">
        <v>0.30069444444444443</v>
      </c>
      <c r="AA106" s="33">
        <v>0.39999999999999997</v>
      </c>
      <c r="AB106" s="33">
        <v>0.56180555555555556</v>
      </c>
      <c r="AC106" s="33">
        <v>0.66180555555555554</v>
      </c>
      <c r="AD106" s="55">
        <f t="shared" si="7"/>
        <v>1.4743055555555555</v>
      </c>
      <c r="AE106" s="104"/>
      <c r="AF106" s="105"/>
      <c r="AK106" s="115">
        <v>105443</v>
      </c>
      <c r="AL106" s="116" t="s">
        <v>60</v>
      </c>
      <c r="AM106" s="116" t="s">
        <v>61</v>
      </c>
    </row>
    <row r="107" spans="1:39" ht="28.5" customHeight="1">
      <c r="A107" s="8">
        <v>96</v>
      </c>
      <c r="B107" s="120">
        <v>105444</v>
      </c>
      <c r="C107" s="58" t="s">
        <v>389</v>
      </c>
      <c r="D107" s="24" t="s">
        <v>390</v>
      </c>
      <c r="E107" s="24" t="s">
        <v>62</v>
      </c>
      <c r="F107" s="30" t="s">
        <v>24</v>
      </c>
      <c r="G107" s="1" t="s">
        <v>4</v>
      </c>
      <c r="H107" s="62"/>
      <c r="I107" s="41"/>
      <c r="J107" s="41"/>
      <c r="K107" s="41"/>
      <c r="L107" s="41"/>
      <c r="M107" s="41">
        <v>500</v>
      </c>
      <c r="N107" s="41"/>
      <c r="O107" s="41"/>
      <c r="P107" s="93">
        <f t="shared" si="6"/>
        <v>500</v>
      </c>
      <c r="Q107" s="94">
        <v>0.1875</v>
      </c>
      <c r="R107" s="33">
        <v>0.30902777777777779</v>
      </c>
      <c r="S107" s="33">
        <v>0.43333333333333335</v>
      </c>
      <c r="T107" s="33">
        <v>0.54027777777777775</v>
      </c>
      <c r="U107" s="33">
        <v>0.61944444444444446</v>
      </c>
      <c r="V107" s="33">
        <v>0.81319444444444444</v>
      </c>
      <c r="W107" s="33">
        <v>6.9444444444444434E-2</v>
      </c>
      <c r="X107" s="33">
        <v>0.20277777777777781</v>
      </c>
      <c r="Y107" s="33">
        <v>0.31805555555555554</v>
      </c>
      <c r="Z107" s="33">
        <v>0.36319444444444443</v>
      </c>
      <c r="AA107" s="33">
        <v>0.50416666666666665</v>
      </c>
      <c r="AB107" s="33">
        <v>0.69791666666666663</v>
      </c>
      <c r="AC107" s="33">
        <v>0.82986111111111116</v>
      </c>
      <c r="AD107" s="55">
        <f t="shared" si="7"/>
        <v>1.6423611111111112</v>
      </c>
      <c r="AE107" s="104"/>
      <c r="AF107" s="105"/>
      <c r="AK107" s="115">
        <v>105444</v>
      </c>
      <c r="AL107" s="116" t="s">
        <v>390</v>
      </c>
      <c r="AM107" s="116" t="s">
        <v>62</v>
      </c>
    </row>
    <row r="108" spans="1:39" ht="28.5" customHeight="1">
      <c r="A108" s="8">
        <v>97</v>
      </c>
      <c r="B108" s="120">
        <v>105445</v>
      </c>
      <c r="C108" s="58" t="s">
        <v>391</v>
      </c>
      <c r="D108" s="24" t="s">
        <v>392</v>
      </c>
      <c r="E108" s="24" t="s">
        <v>129</v>
      </c>
      <c r="F108" s="30" t="s">
        <v>24</v>
      </c>
      <c r="G108" s="1" t="s">
        <v>2</v>
      </c>
      <c r="H108" s="41">
        <v>500</v>
      </c>
      <c r="I108" s="41"/>
      <c r="J108" s="97"/>
      <c r="K108" s="41">
        <v>2000</v>
      </c>
      <c r="L108" s="41"/>
      <c r="M108" s="41"/>
      <c r="N108" s="41"/>
      <c r="O108" s="41"/>
      <c r="P108" s="93">
        <f t="shared" si="6"/>
        <v>2500</v>
      </c>
      <c r="Q108" s="94">
        <v>0.1875</v>
      </c>
      <c r="R108" s="33">
        <v>0.29097222222222224</v>
      </c>
      <c r="S108" s="33">
        <v>0.41388888888888892</v>
      </c>
      <c r="T108" s="33">
        <v>0.50416666666666665</v>
      </c>
      <c r="U108" s="33">
        <v>0.60416666666666663</v>
      </c>
      <c r="V108" s="33">
        <v>0.7715277777777777</v>
      </c>
      <c r="W108" s="33">
        <v>0.94444444444444453</v>
      </c>
      <c r="X108" s="33">
        <v>0.17777777777777778</v>
      </c>
      <c r="Y108" s="33">
        <v>0.31805555555555554</v>
      </c>
      <c r="Z108" s="33">
        <v>0.35555555555555557</v>
      </c>
      <c r="AA108" s="33">
        <v>0.47569444444444442</v>
      </c>
      <c r="AB108" s="33">
        <v>0.64236111111111105</v>
      </c>
      <c r="AC108" s="33">
        <v>0.72361111111111109</v>
      </c>
      <c r="AD108" s="55">
        <f t="shared" si="7"/>
        <v>1.536111111111111</v>
      </c>
      <c r="AE108" s="35" t="s">
        <v>558</v>
      </c>
      <c r="AF108" s="36" t="s">
        <v>558</v>
      </c>
      <c r="AK108" s="115">
        <v>105445</v>
      </c>
      <c r="AL108" s="116" t="s">
        <v>392</v>
      </c>
      <c r="AM108" s="116" t="s">
        <v>129</v>
      </c>
    </row>
    <row r="109" spans="1:39" ht="28.5" customHeight="1">
      <c r="A109" s="8">
        <v>98</v>
      </c>
      <c r="B109" s="120">
        <v>105446</v>
      </c>
      <c r="C109" s="58" t="s">
        <v>393</v>
      </c>
      <c r="D109" s="24" t="s">
        <v>394</v>
      </c>
      <c r="E109" s="24" t="s">
        <v>395</v>
      </c>
      <c r="F109" s="30" t="s">
        <v>24</v>
      </c>
      <c r="G109" s="1" t="s">
        <v>4</v>
      </c>
      <c r="H109" s="41">
        <v>500</v>
      </c>
      <c r="I109" s="41"/>
      <c r="J109" s="41">
        <v>1000</v>
      </c>
      <c r="K109" s="41"/>
      <c r="L109" s="41"/>
      <c r="M109" s="41"/>
      <c r="N109" s="41"/>
      <c r="O109" s="41"/>
      <c r="P109" s="93">
        <f t="shared" si="6"/>
        <v>1500</v>
      </c>
      <c r="Q109" s="94">
        <v>0.1875</v>
      </c>
      <c r="R109" s="33">
        <v>0.31111111111111112</v>
      </c>
      <c r="S109" s="33">
        <v>0.42083333333333334</v>
      </c>
      <c r="T109" s="33">
        <v>0.52916666666666667</v>
      </c>
      <c r="U109" s="33">
        <v>0.60416666666666663</v>
      </c>
      <c r="V109" s="33">
        <v>0.75624999999999998</v>
      </c>
      <c r="W109" s="33">
        <v>0.90972222222222221</v>
      </c>
      <c r="X109" s="33">
        <v>4.6527777777777779E-2</v>
      </c>
      <c r="Y109" s="33">
        <v>0.21875</v>
      </c>
      <c r="Z109" s="33">
        <v>0.26041666666666669</v>
      </c>
      <c r="AA109" s="33">
        <v>0.35972222222222222</v>
      </c>
      <c r="AB109" s="33">
        <v>0.50694444444444442</v>
      </c>
      <c r="AC109" s="33">
        <v>0.59652777777777777</v>
      </c>
      <c r="AD109" s="55">
        <f t="shared" si="7"/>
        <v>1.4090277777777778</v>
      </c>
      <c r="AE109" s="104"/>
      <c r="AF109" s="105"/>
      <c r="AK109" s="115">
        <v>105446</v>
      </c>
      <c r="AL109" s="116" t="s">
        <v>394</v>
      </c>
      <c r="AM109" s="116" t="s">
        <v>395</v>
      </c>
    </row>
    <row r="110" spans="1:39" ht="28.5" customHeight="1">
      <c r="A110" s="12">
        <v>99</v>
      </c>
      <c r="B110" s="120"/>
      <c r="C110" s="19" t="s">
        <v>396</v>
      </c>
      <c r="D110" s="25" t="s">
        <v>121</v>
      </c>
      <c r="E110" s="25" t="s">
        <v>397</v>
      </c>
      <c r="F110" s="31" t="s">
        <v>24</v>
      </c>
      <c r="G110" s="13" t="s">
        <v>3</v>
      </c>
      <c r="H110" s="42"/>
      <c r="I110" s="42"/>
      <c r="J110" s="42"/>
      <c r="K110" s="42"/>
      <c r="L110" s="42"/>
      <c r="M110" s="42"/>
      <c r="N110" s="42"/>
      <c r="O110" s="42"/>
      <c r="P110" s="42">
        <f t="shared" si="6"/>
        <v>0</v>
      </c>
      <c r="Q110" s="34" t="s">
        <v>38</v>
      </c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78" t="s">
        <v>38</v>
      </c>
      <c r="AE110" s="37"/>
      <c r="AF110" s="38"/>
      <c r="AK110" s="115"/>
      <c r="AL110" s="116" t="s">
        <v>121</v>
      </c>
      <c r="AM110" s="116" t="s">
        <v>397</v>
      </c>
    </row>
    <row r="111" spans="1:39" ht="28.5" customHeight="1">
      <c r="A111" s="12">
        <v>100</v>
      </c>
      <c r="B111" s="120"/>
      <c r="C111" s="19" t="s">
        <v>398</v>
      </c>
      <c r="D111" s="25" t="s">
        <v>399</v>
      </c>
      <c r="E111" s="25" t="s">
        <v>400</v>
      </c>
      <c r="F111" s="31" t="s">
        <v>99</v>
      </c>
      <c r="G111" s="13" t="s">
        <v>4</v>
      </c>
      <c r="H111" s="42"/>
      <c r="I111" s="42"/>
      <c r="J111" s="42"/>
      <c r="K111" s="42"/>
      <c r="L111" s="42"/>
      <c r="M111" s="42"/>
      <c r="N111" s="42"/>
      <c r="O111" s="42"/>
      <c r="P111" s="42">
        <f t="shared" si="6"/>
        <v>0</v>
      </c>
      <c r="Q111" s="34" t="s">
        <v>38</v>
      </c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78" t="s">
        <v>38</v>
      </c>
      <c r="AE111" s="37"/>
      <c r="AF111" s="38"/>
      <c r="AK111" s="115"/>
      <c r="AL111" s="116" t="s">
        <v>399</v>
      </c>
      <c r="AM111" s="116" t="s">
        <v>400</v>
      </c>
    </row>
    <row r="112" spans="1:39" ht="28.5" customHeight="1">
      <c r="A112" s="12">
        <v>101</v>
      </c>
      <c r="B112" s="120"/>
      <c r="C112" s="19" t="s">
        <v>401</v>
      </c>
      <c r="D112" s="25" t="s">
        <v>402</v>
      </c>
      <c r="E112" s="25" t="s">
        <v>89</v>
      </c>
      <c r="F112" s="31" t="s">
        <v>22</v>
      </c>
      <c r="G112" s="13" t="s">
        <v>4</v>
      </c>
      <c r="H112" s="42"/>
      <c r="I112" s="42"/>
      <c r="J112" s="42"/>
      <c r="K112" s="42"/>
      <c r="L112" s="42"/>
      <c r="M112" s="42"/>
      <c r="N112" s="42"/>
      <c r="O112" s="42"/>
      <c r="P112" s="42">
        <f t="shared" si="6"/>
        <v>0</v>
      </c>
      <c r="Q112" s="34" t="s">
        <v>512</v>
      </c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57" t="s">
        <v>512</v>
      </c>
      <c r="AE112" s="37"/>
      <c r="AF112" s="38"/>
      <c r="AK112" s="115"/>
      <c r="AL112" s="116" t="s">
        <v>402</v>
      </c>
      <c r="AM112" s="116" t="s">
        <v>89</v>
      </c>
    </row>
    <row r="113" spans="1:39" ht="28.5" customHeight="1">
      <c r="A113" s="8">
        <v>102</v>
      </c>
      <c r="B113" s="120">
        <v>105447</v>
      </c>
      <c r="C113" s="58" t="s">
        <v>122</v>
      </c>
      <c r="D113" s="24" t="s">
        <v>123</v>
      </c>
      <c r="E113" s="24" t="s">
        <v>124</v>
      </c>
      <c r="F113" s="30" t="s">
        <v>125</v>
      </c>
      <c r="G113" s="1" t="s">
        <v>4</v>
      </c>
      <c r="H113" s="98"/>
      <c r="I113" s="41"/>
      <c r="J113" s="41"/>
      <c r="K113" s="41">
        <v>2000</v>
      </c>
      <c r="L113" s="41"/>
      <c r="M113" s="41"/>
      <c r="N113" s="41"/>
      <c r="O113" s="41"/>
      <c r="P113" s="93">
        <f t="shared" si="6"/>
        <v>2000</v>
      </c>
      <c r="Q113" s="94">
        <v>0.1875</v>
      </c>
      <c r="R113" s="33">
        <v>0.31041666666666667</v>
      </c>
      <c r="S113" s="33">
        <v>0.4284722222222222</v>
      </c>
      <c r="T113" s="33">
        <v>0.54236111111111118</v>
      </c>
      <c r="U113" s="33">
        <v>0.64861111111111114</v>
      </c>
      <c r="V113" s="33">
        <v>0.82500000000000007</v>
      </c>
      <c r="W113" s="33">
        <v>0.99583333333333324</v>
      </c>
      <c r="X113" s="33">
        <v>0.21875</v>
      </c>
      <c r="Y113" s="33">
        <v>0.33611111111111108</v>
      </c>
      <c r="Z113" s="33">
        <v>0.37708333333333338</v>
      </c>
      <c r="AA113" s="33">
        <v>0.50624999999999998</v>
      </c>
      <c r="AB113" s="33">
        <v>0.67569444444444438</v>
      </c>
      <c r="AC113" s="33">
        <v>0.76874999999999993</v>
      </c>
      <c r="AD113" s="55">
        <f t="shared" si="7"/>
        <v>1.5812499999999998</v>
      </c>
      <c r="AE113" s="104"/>
      <c r="AF113" s="36" t="s">
        <v>558</v>
      </c>
      <c r="AK113" s="115">
        <v>105447</v>
      </c>
      <c r="AL113" s="116" t="s">
        <v>123</v>
      </c>
      <c r="AM113" s="116" t="s">
        <v>124</v>
      </c>
    </row>
    <row r="114" spans="1:39" ht="28.5" customHeight="1">
      <c r="A114" s="8">
        <v>103</v>
      </c>
      <c r="B114" s="120">
        <v>105448</v>
      </c>
      <c r="C114" s="59" t="s">
        <v>163</v>
      </c>
      <c r="D114" s="60" t="s">
        <v>164</v>
      </c>
      <c r="E114" s="60" t="s">
        <v>165</v>
      </c>
      <c r="F114" s="30" t="s">
        <v>24</v>
      </c>
      <c r="G114" s="1" t="s">
        <v>2</v>
      </c>
      <c r="H114" s="62"/>
      <c r="I114" s="41"/>
      <c r="J114" s="41"/>
      <c r="K114" s="47"/>
      <c r="L114" s="39">
        <v>3000</v>
      </c>
      <c r="M114" s="41"/>
      <c r="N114" s="41"/>
      <c r="O114" s="41"/>
      <c r="P114" s="93">
        <f t="shared" si="6"/>
        <v>3000</v>
      </c>
      <c r="Q114" s="94">
        <v>0.1875</v>
      </c>
      <c r="R114" s="33">
        <v>0.30694444444444441</v>
      </c>
      <c r="S114" s="33">
        <v>0.42499999999999999</v>
      </c>
      <c r="T114" s="33">
        <v>0.53194444444444444</v>
      </c>
      <c r="U114" s="33">
        <v>0.64166666666666672</v>
      </c>
      <c r="V114" s="33">
        <v>0.82291666666666663</v>
      </c>
      <c r="W114" s="33">
        <v>1.4583333333333332E-2</v>
      </c>
      <c r="X114" s="33">
        <v>0.23263888888888887</v>
      </c>
      <c r="Y114" s="33">
        <v>0.35416666666666669</v>
      </c>
      <c r="Z114" s="33">
        <v>0.39166666666666666</v>
      </c>
      <c r="AA114" s="33">
        <v>0.53263888888888888</v>
      </c>
      <c r="AB114" s="33">
        <v>0.70624999999999993</v>
      </c>
      <c r="AC114" s="33">
        <v>0.81874999999999998</v>
      </c>
      <c r="AD114" s="55">
        <f t="shared" si="7"/>
        <v>1.6312500000000001</v>
      </c>
      <c r="AE114" s="104"/>
      <c r="AF114" s="105"/>
      <c r="AK114" s="115">
        <v>105448</v>
      </c>
      <c r="AL114" s="116" t="s">
        <v>164</v>
      </c>
      <c r="AM114" s="116" t="s">
        <v>165</v>
      </c>
    </row>
    <row r="115" spans="1:39" ht="28.5" customHeight="1">
      <c r="A115" s="8">
        <v>104</v>
      </c>
      <c r="B115" s="120">
        <v>105449</v>
      </c>
      <c r="C115" s="58" t="s">
        <v>403</v>
      </c>
      <c r="D115" s="24" t="s">
        <v>404</v>
      </c>
      <c r="E115" s="24" t="s">
        <v>405</v>
      </c>
      <c r="F115" s="30" t="s">
        <v>22</v>
      </c>
      <c r="G115" s="1" t="s">
        <v>2</v>
      </c>
      <c r="H115" s="62"/>
      <c r="I115" s="41"/>
      <c r="J115" s="41"/>
      <c r="K115" s="41">
        <v>2000</v>
      </c>
      <c r="L115" s="41"/>
      <c r="M115" s="41"/>
      <c r="N115" s="41"/>
      <c r="O115" s="41"/>
      <c r="P115" s="93">
        <f t="shared" si="6"/>
        <v>2000</v>
      </c>
      <c r="Q115" s="94">
        <v>0.1875</v>
      </c>
      <c r="R115" s="33">
        <v>0.31388888888888888</v>
      </c>
      <c r="S115" s="33">
        <v>0.4513888888888889</v>
      </c>
      <c r="T115" s="33">
        <v>0.54583333333333328</v>
      </c>
      <c r="U115" s="33">
        <v>0.64097222222222217</v>
      </c>
      <c r="V115" s="33">
        <v>0.8569444444444444</v>
      </c>
      <c r="W115" s="33">
        <v>4.0972222222222222E-2</v>
      </c>
      <c r="X115" s="33">
        <v>0.24930555555555556</v>
      </c>
      <c r="Y115" s="33">
        <v>0.36944444444444446</v>
      </c>
      <c r="Z115" s="33">
        <v>0.4069444444444445</v>
      </c>
      <c r="AA115" s="33">
        <v>0.53263888888888888</v>
      </c>
      <c r="AB115" s="33">
        <v>0.70833333333333337</v>
      </c>
      <c r="AC115" s="33">
        <v>0.81458333333333333</v>
      </c>
      <c r="AD115" s="46">
        <f t="shared" si="7"/>
        <v>1.6270833333333332</v>
      </c>
      <c r="AE115" s="35" t="s">
        <v>560</v>
      </c>
      <c r="AF115" s="105"/>
      <c r="AK115" s="115">
        <v>105449</v>
      </c>
      <c r="AL115" s="116" t="s">
        <v>404</v>
      </c>
      <c r="AM115" s="116" t="s">
        <v>405</v>
      </c>
    </row>
    <row r="116" spans="1:39" ht="28.5" customHeight="1">
      <c r="A116" s="12">
        <v>105</v>
      </c>
      <c r="B116" s="120"/>
      <c r="C116" s="58" t="s">
        <v>126</v>
      </c>
      <c r="D116" s="25" t="s">
        <v>127</v>
      </c>
      <c r="E116" s="25" t="s">
        <v>128</v>
      </c>
      <c r="F116" s="31" t="s">
        <v>24</v>
      </c>
      <c r="G116" s="13" t="s">
        <v>3</v>
      </c>
      <c r="H116" s="62"/>
      <c r="I116" s="75" t="s">
        <v>514</v>
      </c>
      <c r="J116" s="42"/>
      <c r="K116" s="42"/>
      <c r="L116" s="42"/>
      <c r="M116" s="42"/>
      <c r="N116" s="42"/>
      <c r="O116" s="42"/>
      <c r="P116" s="42">
        <f t="shared" si="6"/>
        <v>0</v>
      </c>
      <c r="Q116" s="34" t="s">
        <v>512</v>
      </c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57" t="s">
        <v>512</v>
      </c>
      <c r="AE116" s="37"/>
      <c r="AF116" s="38"/>
      <c r="AK116" s="115"/>
      <c r="AL116" s="116" t="s">
        <v>127</v>
      </c>
      <c r="AM116" s="116" t="s">
        <v>128</v>
      </c>
    </row>
    <row r="117" spans="1:39" ht="28.5" customHeight="1">
      <c r="A117" s="8">
        <v>106</v>
      </c>
      <c r="B117" s="120">
        <v>105450</v>
      </c>
      <c r="C117" s="58" t="s">
        <v>406</v>
      </c>
      <c r="D117" s="24" t="s">
        <v>407</v>
      </c>
      <c r="E117" s="24" t="s">
        <v>408</v>
      </c>
      <c r="F117" s="30" t="s">
        <v>409</v>
      </c>
      <c r="G117" s="1" t="s">
        <v>3</v>
      </c>
      <c r="H117" s="41">
        <v>500</v>
      </c>
      <c r="I117" s="41"/>
      <c r="J117" s="41"/>
      <c r="K117" s="41">
        <v>2000</v>
      </c>
      <c r="L117" s="41"/>
      <c r="M117" s="41"/>
      <c r="N117" s="41"/>
      <c r="O117" s="41"/>
      <c r="P117" s="93">
        <f t="shared" si="6"/>
        <v>2500</v>
      </c>
      <c r="Q117" s="94">
        <v>0.1875</v>
      </c>
      <c r="R117" s="33">
        <v>0.30069444444444443</v>
      </c>
      <c r="S117" s="33">
        <v>0.42083333333333334</v>
      </c>
      <c r="T117" s="33">
        <v>0.53055555555555556</v>
      </c>
      <c r="U117" s="33">
        <v>0.63888888888888895</v>
      </c>
      <c r="V117" s="33">
        <v>0.83888888888888891</v>
      </c>
      <c r="W117" s="33">
        <v>8.3333333333333332E-3</v>
      </c>
      <c r="X117" s="33">
        <v>0.25625000000000003</v>
      </c>
      <c r="Y117" s="33">
        <v>0.36805555555555558</v>
      </c>
      <c r="Z117" s="33">
        <v>0.39999999999999997</v>
      </c>
      <c r="AA117" s="33">
        <v>0.51111111111111118</v>
      </c>
      <c r="AB117" s="33">
        <v>0.69097222222222221</v>
      </c>
      <c r="AC117" s="33">
        <v>0.79513888888888884</v>
      </c>
      <c r="AD117" s="55">
        <f t="shared" si="7"/>
        <v>1.6076388888888888</v>
      </c>
      <c r="AE117" s="35" t="s">
        <v>558</v>
      </c>
      <c r="AF117" s="105"/>
      <c r="AK117" s="115">
        <v>105450</v>
      </c>
      <c r="AL117" s="116" t="s">
        <v>407</v>
      </c>
      <c r="AM117" s="116" t="s">
        <v>408</v>
      </c>
    </row>
    <row r="118" spans="1:39" ht="28.5" customHeight="1">
      <c r="A118" s="8">
        <v>107</v>
      </c>
      <c r="B118" s="120">
        <v>105451</v>
      </c>
      <c r="C118" s="58" t="s">
        <v>8</v>
      </c>
      <c r="D118" s="24" t="s">
        <v>9</v>
      </c>
      <c r="E118" s="24" t="s">
        <v>6</v>
      </c>
      <c r="F118" s="30" t="s">
        <v>21</v>
      </c>
      <c r="G118" s="1" t="s">
        <v>4</v>
      </c>
      <c r="H118" s="41">
        <v>500</v>
      </c>
      <c r="I118" s="41"/>
      <c r="J118" s="41">
        <v>1000</v>
      </c>
      <c r="K118" s="41"/>
      <c r="L118" s="41"/>
      <c r="M118" s="41"/>
      <c r="N118" s="41"/>
      <c r="O118" s="41"/>
      <c r="P118" s="93">
        <f t="shared" si="6"/>
        <v>1500</v>
      </c>
      <c r="Q118" s="94">
        <v>0.1875</v>
      </c>
      <c r="R118" s="33">
        <v>0.28819444444444448</v>
      </c>
      <c r="S118" s="33">
        <v>0.3888888888888889</v>
      </c>
      <c r="T118" s="33">
        <v>0.48541666666666666</v>
      </c>
      <c r="U118" s="33">
        <v>0.57638888888888895</v>
      </c>
      <c r="V118" s="33">
        <v>0.77777777777777779</v>
      </c>
      <c r="W118" s="33">
        <v>0.9458333333333333</v>
      </c>
      <c r="X118" s="33">
        <v>0.16388888888888889</v>
      </c>
      <c r="Y118" s="33">
        <v>0.28750000000000003</v>
      </c>
      <c r="Z118" s="33">
        <v>0.32500000000000001</v>
      </c>
      <c r="AA118" s="33">
        <v>0.44791666666666669</v>
      </c>
      <c r="AB118" s="33">
        <v>0.61805555555555558</v>
      </c>
      <c r="AC118" s="33">
        <v>0.71250000000000002</v>
      </c>
      <c r="AD118" s="55">
        <f t="shared" si="7"/>
        <v>1.5249999999999999</v>
      </c>
      <c r="AE118" s="104"/>
      <c r="AF118" s="36" t="s">
        <v>558</v>
      </c>
      <c r="AK118" s="115">
        <v>105451</v>
      </c>
      <c r="AL118" s="116" t="s">
        <v>9</v>
      </c>
      <c r="AM118" s="116" t="s">
        <v>6</v>
      </c>
    </row>
    <row r="119" spans="1:39" ht="28.5" customHeight="1">
      <c r="A119" s="12">
        <v>108</v>
      </c>
      <c r="B119" s="120"/>
      <c r="C119" s="19" t="s">
        <v>410</v>
      </c>
      <c r="D119" s="25" t="s">
        <v>411</v>
      </c>
      <c r="E119" s="25" t="s">
        <v>110</v>
      </c>
      <c r="F119" s="31" t="s">
        <v>86</v>
      </c>
      <c r="G119" s="13" t="s">
        <v>2</v>
      </c>
      <c r="H119" s="42"/>
      <c r="I119" s="42"/>
      <c r="J119" s="42"/>
      <c r="K119" s="42"/>
      <c r="L119" s="42"/>
      <c r="M119" s="42"/>
      <c r="N119" s="42"/>
      <c r="O119" s="42"/>
      <c r="P119" s="42">
        <f t="shared" si="6"/>
        <v>0</v>
      </c>
      <c r="Q119" s="34" t="s">
        <v>526</v>
      </c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57" t="s">
        <v>526</v>
      </c>
      <c r="AE119" s="37"/>
      <c r="AF119" s="38"/>
      <c r="AK119" s="115"/>
      <c r="AL119" s="116" t="s">
        <v>411</v>
      </c>
      <c r="AM119" s="116" t="s">
        <v>110</v>
      </c>
    </row>
    <row r="120" spans="1:39" ht="28.5" customHeight="1">
      <c r="A120" s="8">
        <v>109</v>
      </c>
      <c r="B120" s="120">
        <v>105452</v>
      </c>
      <c r="C120" s="58" t="s">
        <v>412</v>
      </c>
      <c r="D120" s="24" t="s">
        <v>413</v>
      </c>
      <c r="E120" s="24" t="s">
        <v>414</v>
      </c>
      <c r="F120" s="30" t="s">
        <v>21</v>
      </c>
      <c r="G120" s="1" t="s">
        <v>2</v>
      </c>
      <c r="H120" s="41">
        <v>500</v>
      </c>
      <c r="I120" s="41"/>
      <c r="J120" s="41"/>
      <c r="K120" s="41">
        <v>2000</v>
      </c>
      <c r="L120" s="41"/>
      <c r="M120" s="41"/>
      <c r="N120" s="41"/>
      <c r="O120" s="41"/>
      <c r="P120" s="93">
        <f t="shared" si="6"/>
        <v>2500</v>
      </c>
      <c r="Q120" s="94">
        <v>0.1875</v>
      </c>
      <c r="R120" s="33">
        <v>0.30486111111111108</v>
      </c>
      <c r="S120" s="33">
        <v>0.42083333333333334</v>
      </c>
      <c r="T120" s="33">
        <v>0.55138888888888882</v>
      </c>
      <c r="U120" s="33">
        <v>0.63402777777777775</v>
      </c>
      <c r="V120" s="33">
        <v>0.7909722222222223</v>
      </c>
      <c r="W120" s="33">
        <v>0.94930555555555562</v>
      </c>
      <c r="X120" s="33">
        <v>0.20486111111111113</v>
      </c>
      <c r="Y120" s="33">
        <v>0.33194444444444443</v>
      </c>
      <c r="Z120" s="33">
        <v>0.35625000000000001</v>
      </c>
      <c r="AA120" s="33">
        <v>0.48888888888888887</v>
      </c>
      <c r="AB120" s="33">
        <v>0.67152777777777783</v>
      </c>
      <c r="AC120" s="33">
        <v>0.7729166666666667</v>
      </c>
      <c r="AD120" s="46">
        <f t="shared" si="7"/>
        <v>1.5854166666666667</v>
      </c>
      <c r="AE120" s="35" t="s">
        <v>558</v>
      </c>
      <c r="AF120" s="105"/>
      <c r="AK120" s="115">
        <v>105452</v>
      </c>
      <c r="AL120" s="116" t="s">
        <v>413</v>
      </c>
      <c r="AM120" s="116" t="s">
        <v>414</v>
      </c>
    </row>
    <row r="121" spans="1:39" ht="28.5" customHeight="1">
      <c r="A121" s="12">
        <v>110</v>
      </c>
      <c r="B121" s="120"/>
      <c r="C121" s="19" t="s">
        <v>130</v>
      </c>
      <c r="D121" s="25" t="s">
        <v>131</v>
      </c>
      <c r="E121" s="25" t="s">
        <v>132</v>
      </c>
      <c r="F121" s="31" t="s">
        <v>133</v>
      </c>
      <c r="G121" s="13" t="s">
        <v>134</v>
      </c>
      <c r="H121" s="42"/>
      <c r="I121" s="42"/>
      <c r="J121" s="42"/>
      <c r="K121" s="42"/>
      <c r="L121" s="42"/>
      <c r="M121" s="42"/>
      <c r="N121" s="42"/>
      <c r="O121" s="42"/>
      <c r="P121" s="42">
        <f t="shared" si="6"/>
        <v>0</v>
      </c>
      <c r="Q121" s="34" t="s">
        <v>489</v>
      </c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57" t="s">
        <v>489</v>
      </c>
      <c r="AE121" s="37"/>
      <c r="AF121" s="38"/>
      <c r="AK121" s="115"/>
      <c r="AL121" s="116" t="s">
        <v>131</v>
      </c>
      <c r="AM121" s="116" t="s">
        <v>132</v>
      </c>
    </row>
    <row r="122" spans="1:39" ht="28.5" customHeight="1">
      <c r="A122" s="8">
        <v>111</v>
      </c>
      <c r="B122" s="120">
        <v>105453</v>
      </c>
      <c r="C122" s="58" t="s">
        <v>135</v>
      </c>
      <c r="D122" s="24" t="s">
        <v>136</v>
      </c>
      <c r="E122" s="24" t="s">
        <v>117</v>
      </c>
      <c r="F122" s="30" t="s">
        <v>21</v>
      </c>
      <c r="G122" s="1" t="s">
        <v>2</v>
      </c>
      <c r="H122" s="41">
        <v>500</v>
      </c>
      <c r="I122" s="41"/>
      <c r="J122" s="41">
        <v>1000</v>
      </c>
      <c r="K122" s="41"/>
      <c r="L122" s="41"/>
      <c r="M122" s="41"/>
      <c r="N122" s="41"/>
      <c r="O122" s="41"/>
      <c r="P122" s="93">
        <f t="shared" si="6"/>
        <v>1500</v>
      </c>
      <c r="Q122" s="94">
        <v>0.1875</v>
      </c>
      <c r="R122" s="33">
        <v>0.29930555555555555</v>
      </c>
      <c r="S122" s="33">
        <v>0.42499999999999999</v>
      </c>
      <c r="T122" s="33">
        <v>0.52500000000000002</v>
      </c>
      <c r="U122" s="33">
        <v>0.61319444444444449</v>
      </c>
      <c r="V122" s="33">
        <v>0.80763888888888891</v>
      </c>
      <c r="W122" s="33">
        <v>3.472222222222222E-3</v>
      </c>
      <c r="X122" s="33">
        <v>0.21805555555555556</v>
      </c>
      <c r="Y122" s="33">
        <v>0.32777777777777778</v>
      </c>
      <c r="Z122" s="33">
        <v>0.3756944444444445</v>
      </c>
      <c r="AA122" s="33">
        <v>0.50347222222222221</v>
      </c>
      <c r="AB122" s="33">
        <v>0.68472222222222223</v>
      </c>
      <c r="AC122" s="33">
        <v>0.79513888888888884</v>
      </c>
      <c r="AD122" s="55">
        <f t="shared" si="7"/>
        <v>1.6076388888888888</v>
      </c>
      <c r="AE122" s="104"/>
      <c r="AF122" s="36" t="s">
        <v>558</v>
      </c>
      <c r="AK122" s="115">
        <v>105453</v>
      </c>
      <c r="AL122" s="116" t="s">
        <v>136</v>
      </c>
      <c r="AM122" s="116" t="s">
        <v>117</v>
      </c>
    </row>
    <row r="123" spans="1:39" ht="28.5" customHeight="1">
      <c r="A123" s="8">
        <v>112</v>
      </c>
      <c r="B123" s="120">
        <v>105454</v>
      </c>
      <c r="C123" s="58" t="s">
        <v>415</v>
      </c>
      <c r="D123" s="24" t="s">
        <v>416</v>
      </c>
      <c r="E123" s="24" t="s">
        <v>417</v>
      </c>
      <c r="F123" s="30" t="s">
        <v>22</v>
      </c>
      <c r="G123" s="1" t="s">
        <v>2</v>
      </c>
      <c r="H123" s="41">
        <v>500</v>
      </c>
      <c r="I123" s="41"/>
      <c r="J123" s="41"/>
      <c r="K123" s="41">
        <v>2000</v>
      </c>
      <c r="L123" s="41"/>
      <c r="M123" s="41"/>
      <c r="N123" s="41"/>
      <c r="O123" s="41"/>
      <c r="P123" s="93">
        <f t="shared" si="6"/>
        <v>2500</v>
      </c>
      <c r="Q123" s="94">
        <v>0.1875</v>
      </c>
      <c r="R123" s="33">
        <v>0.2951388888888889</v>
      </c>
      <c r="S123" s="33">
        <v>0.4284722222222222</v>
      </c>
      <c r="T123" s="33">
        <v>0.53888888888888886</v>
      </c>
      <c r="U123" s="33">
        <v>0.64236111111111105</v>
      </c>
      <c r="V123" s="33">
        <v>0.82013888888888886</v>
      </c>
      <c r="W123" s="33">
        <v>0.98749999999999993</v>
      </c>
      <c r="X123" s="33">
        <v>0.20486111111111113</v>
      </c>
      <c r="Y123" s="33">
        <v>0.30972222222222223</v>
      </c>
      <c r="Z123" s="33">
        <v>0.34861111111111115</v>
      </c>
      <c r="AA123" s="33">
        <v>0.49027777777777781</v>
      </c>
      <c r="AB123" s="33">
        <v>0.67638888888888893</v>
      </c>
      <c r="AC123" s="33">
        <v>0.79305555555555562</v>
      </c>
      <c r="AD123" s="55">
        <f t="shared" si="7"/>
        <v>1.6055555555555556</v>
      </c>
      <c r="AE123" s="35" t="s">
        <v>558</v>
      </c>
      <c r="AF123" s="105"/>
      <c r="AK123" s="115">
        <v>105454</v>
      </c>
      <c r="AL123" s="116" t="s">
        <v>416</v>
      </c>
      <c r="AM123" s="116" t="s">
        <v>417</v>
      </c>
    </row>
    <row r="124" spans="1:39" ht="28.5" customHeight="1">
      <c r="A124" s="8">
        <v>113</v>
      </c>
      <c r="B124" s="120">
        <v>105455</v>
      </c>
      <c r="C124" s="58" t="s">
        <v>418</v>
      </c>
      <c r="D124" s="24" t="s">
        <v>419</v>
      </c>
      <c r="E124" s="24" t="s">
        <v>181</v>
      </c>
      <c r="F124" s="30" t="s">
        <v>21</v>
      </c>
      <c r="G124" s="1" t="s">
        <v>2</v>
      </c>
      <c r="H124" s="41">
        <v>500</v>
      </c>
      <c r="I124" s="41"/>
      <c r="J124" s="41">
        <v>1000</v>
      </c>
      <c r="K124" s="41"/>
      <c r="L124" s="41"/>
      <c r="M124" s="41"/>
      <c r="N124" s="41"/>
      <c r="O124" s="41"/>
      <c r="P124" s="93">
        <f t="shared" si="6"/>
        <v>1500</v>
      </c>
      <c r="Q124" s="94">
        <v>0.1875</v>
      </c>
      <c r="R124" s="33">
        <v>0.29305555555555557</v>
      </c>
      <c r="S124" s="33">
        <v>0.40069444444444446</v>
      </c>
      <c r="T124" s="33">
        <v>0.49027777777777781</v>
      </c>
      <c r="U124" s="33">
        <v>0.58958333333333335</v>
      </c>
      <c r="V124" s="33">
        <v>0.7631944444444444</v>
      </c>
      <c r="W124" s="33">
        <v>0.93541666666666667</v>
      </c>
      <c r="X124" s="33">
        <v>0.22222222222222221</v>
      </c>
      <c r="Y124" s="33">
        <v>0.34166666666666662</v>
      </c>
      <c r="Z124" s="33">
        <v>0.3756944444444445</v>
      </c>
      <c r="AA124" s="33">
        <v>0.50763888888888886</v>
      </c>
      <c r="AB124" s="33">
        <v>0.68055555555555547</v>
      </c>
      <c r="AC124" s="33">
        <v>0.76458333333333339</v>
      </c>
      <c r="AD124" s="55">
        <f t="shared" si="7"/>
        <v>1.5770833333333334</v>
      </c>
      <c r="AE124" s="35" t="s">
        <v>558</v>
      </c>
      <c r="AF124" s="36" t="s">
        <v>558</v>
      </c>
      <c r="AK124" s="115">
        <v>105455</v>
      </c>
      <c r="AL124" s="116" t="s">
        <v>419</v>
      </c>
      <c r="AM124" s="116" t="s">
        <v>181</v>
      </c>
    </row>
    <row r="125" spans="1:39" ht="28.5" customHeight="1">
      <c r="A125" s="8">
        <v>114</v>
      </c>
      <c r="B125" s="120">
        <v>105456</v>
      </c>
      <c r="C125" s="58" t="s">
        <v>137</v>
      </c>
      <c r="D125" s="24" t="s">
        <v>138</v>
      </c>
      <c r="E125" s="24" t="s">
        <v>139</v>
      </c>
      <c r="F125" s="30" t="s">
        <v>64</v>
      </c>
      <c r="G125" s="1" t="s">
        <v>100</v>
      </c>
      <c r="H125" s="41">
        <v>500</v>
      </c>
      <c r="I125" s="41"/>
      <c r="J125" s="41"/>
      <c r="K125" s="41">
        <v>2000</v>
      </c>
      <c r="L125" s="41"/>
      <c r="M125" s="41"/>
      <c r="N125" s="41"/>
      <c r="O125" s="41"/>
      <c r="P125" s="93">
        <f t="shared" si="6"/>
        <v>2500</v>
      </c>
      <c r="Q125" s="94">
        <v>0.1875</v>
      </c>
      <c r="R125" s="33">
        <v>0.29791666666666666</v>
      </c>
      <c r="S125" s="33">
        <v>0.42083333333333334</v>
      </c>
      <c r="T125" s="33">
        <v>0.53055555555555556</v>
      </c>
      <c r="U125" s="33">
        <v>0.64097222222222217</v>
      </c>
      <c r="V125" s="33">
        <v>0.83819444444444446</v>
      </c>
      <c r="W125" s="33">
        <v>7.6388888888888886E-3</v>
      </c>
      <c r="X125" s="33">
        <v>0.25486111111111109</v>
      </c>
      <c r="Y125" s="33">
        <v>0.36805555555555558</v>
      </c>
      <c r="Z125" s="33">
        <v>0.3979166666666667</v>
      </c>
      <c r="AA125" s="33">
        <v>0.52222222222222225</v>
      </c>
      <c r="AB125" s="33">
        <v>0.70624999999999993</v>
      </c>
      <c r="AC125" s="33">
        <v>0.81319444444444444</v>
      </c>
      <c r="AD125" s="46">
        <f t="shared" si="7"/>
        <v>1.6256944444444446</v>
      </c>
      <c r="AE125" s="104"/>
      <c r="AF125" s="36" t="s">
        <v>524</v>
      </c>
      <c r="AK125" s="115">
        <v>105456</v>
      </c>
      <c r="AL125" s="116" t="s">
        <v>138</v>
      </c>
      <c r="AM125" s="116" t="s">
        <v>139</v>
      </c>
    </row>
    <row r="126" spans="1:39" ht="28.5" customHeight="1">
      <c r="A126" s="8">
        <v>115</v>
      </c>
      <c r="B126" s="120"/>
      <c r="C126" s="58" t="s">
        <v>420</v>
      </c>
      <c r="D126" s="24" t="s">
        <v>421</v>
      </c>
      <c r="E126" s="24" t="s">
        <v>117</v>
      </c>
      <c r="F126" s="30" t="s">
        <v>422</v>
      </c>
      <c r="G126" s="1" t="s">
        <v>4</v>
      </c>
      <c r="H126" s="41">
        <v>500</v>
      </c>
      <c r="I126" s="41"/>
      <c r="J126" s="41"/>
      <c r="K126" s="41">
        <v>2000</v>
      </c>
      <c r="L126" s="41"/>
      <c r="M126" s="41"/>
      <c r="N126" s="41"/>
      <c r="O126" s="41"/>
      <c r="P126" s="93">
        <f t="shared" si="6"/>
        <v>2500</v>
      </c>
      <c r="Q126" s="94">
        <v>0.1875</v>
      </c>
      <c r="R126" s="99" t="s">
        <v>527</v>
      </c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100" t="s">
        <v>527</v>
      </c>
      <c r="AE126" s="101"/>
      <c r="AF126" s="102"/>
      <c r="AG126" s="2" t="s">
        <v>555</v>
      </c>
      <c r="AK126" s="115"/>
      <c r="AL126" s="116" t="s">
        <v>421</v>
      </c>
      <c r="AM126" s="116" t="s">
        <v>117</v>
      </c>
    </row>
    <row r="127" spans="1:39" ht="28.5" customHeight="1">
      <c r="A127" s="8">
        <v>116</v>
      </c>
      <c r="B127" s="120">
        <v>105457</v>
      </c>
      <c r="C127" s="58" t="s">
        <v>140</v>
      </c>
      <c r="D127" s="24" t="s">
        <v>141</v>
      </c>
      <c r="E127" s="24" t="s">
        <v>142</v>
      </c>
      <c r="F127" s="30" t="s">
        <v>24</v>
      </c>
      <c r="G127" s="1" t="s">
        <v>2</v>
      </c>
      <c r="H127" s="41">
        <v>500</v>
      </c>
      <c r="I127" s="41"/>
      <c r="J127" s="41"/>
      <c r="K127" s="41">
        <v>2000</v>
      </c>
      <c r="L127" s="41"/>
      <c r="M127" s="41"/>
      <c r="N127" s="41"/>
      <c r="O127" s="41"/>
      <c r="P127" s="93">
        <f t="shared" si="6"/>
        <v>2500</v>
      </c>
      <c r="Q127" s="94">
        <v>0.1875</v>
      </c>
      <c r="R127" s="33">
        <v>0.29791666666666666</v>
      </c>
      <c r="S127" s="33">
        <v>0.42083333333333334</v>
      </c>
      <c r="T127" s="33">
        <v>0.53749999999999998</v>
      </c>
      <c r="U127" s="33">
        <v>0.63611111111111118</v>
      </c>
      <c r="V127" s="33">
        <v>0.81805555555555554</v>
      </c>
      <c r="W127" s="33">
        <v>1.3194444444444444E-2</v>
      </c>
      <c r="X127" s="33">
        <v>0.23680555555555557</v>
      </c>
      <c r="Y127" s="33">
        <v>0.3527777777777778</v>
      </c>
      <c r="Z127" s="33">
        <v>0.39166666666666666</v>
      </c>
      <c r="AA127" s="33">
        <v>0.52916666666666667</v>
      </c>
      <c r="AB127" s="33">
        <v>0.70416666666666661</v>
      </c>
      <c r="AC127" s="33">
        <v>0.81597222222222221</v>
      </c>
      <c r="AD127" s="55">
        <f t="shared" si="7"/>
        <v>1.6284722222222223</v>
      </c>
      <c r="AE127" s="104"/>
      <c r="AF127" s="36" t="s">
        <v>558</v>
      </c>
      <c r="AK127" s="115">
        <v>105457</v>
      </c>
      <c r="AL127" s="116" t="s">
        <v>141</v>
      </c>
      <c r="AM127" s="116" t="s">
        <v>142</v>
      </c>
    </row>
    <row r="128" spans="1:39" ht="28.5" customHeight="1">
      <c r="A128" s="8">
        <v>117</v>
      </c>
      <c r="B128" s="120">
        <v>105458</v>
      </c>
      <c r="C128" s="58" t="s">
        <v>423</v>
      </c>
      <c r="D128" s="24" t="s">
        <v>424</v>
      </c>
      <c r="E128" s="24" t="s">
        <v>109</v>
      </c>
      <c r="F128" s="30" t="s">
        <v>25</v>
      </c>
      <c r="G128" s="1" t="s">
        <v>4</v>
      </c>
      <c r="H128" s="62"/>
      <c r="I128" s="41">
        <v>0</v>
      </c>
      <c r="J128" s="41"/>
      <c r="K128" s="41"/>
      <c r="L128" s="41"/>
      <c r="M128" s="41"/>
      <c r="N128" s="41"/>
      <c r="O128" s="41"/>
      <c r="P128" s="93">
        <f t="shared" si="6"/>
        <v>0</v>
      </c>
      <c r="Q128" s="94">
        <v>0.1875</v>
      </c>
      <c r="R128" s="33">
        <v>0.30624999999999997</v>
      </c>
      <c r="S128" s="33">
        <v>0.40763888888888888</v>
      </c>
      <c r="T128" s="33">
        <v>0.48749999999999999</v>
      </c>
      <c r="U128" s="33">
        <v>0.5625</v>
      </c>
      <c r="V128" s="33">
        <v>0.71180555555555547</v>
      </c>
      <c r="W128" s="33">
        <v>0.86944444444444446</v>
      </c>
      <c r="X128" s="33">
        <v>0.98958333333333337</v>
      </c>
      <c r="Y128" s="33">
        <v>0.12083333333333333</v>
      </c>
      <c r="Z128" s="33">
        <v>0.15555555555555556</v>
      </c>
      <c r="AA128" s="33">
        <v>0.26666666666666666</v>
      </c>
      <c r="AB128" s="33">
        <v>0.38263888888888892</v>
      </c>
      <c r="AC128" s="33">
        <v>0.45833333333333331</v>
      </c>
      <c r="AD128" s="55">
        <f t="shared" si="7"/>
        <v>1.2708333333333333</v>
      </c>
      <c r="AE128" s="104"/>
      <c r="AF128" s="36" t="s">
        <v>550</v>
      </c>
      <c r="AK128" s="115">
        <v>105458</v>
      </c>
      <c r="AL128" s="116" t="s">
        <v>424</v>
      </c>
      <c r="AM128" s="116" t="s">
        <v>109</v>
      </c>
    </row>
    <row r="129" spans="1:39" ht="28.5" customHeight="1">
      <c r="A129" s="8">
        <v>118</v>
      </c>
      <c r="B129" s="120">
        <v>105459</v>
      </c>
      <c r="C129" s="58" t="s">
        <v>144</v>
      </c>
      <c r="D129" s="24" t="s">
        <v>143</v>
      </c>
      <c r="E129" s="24" t="s">
        <v>145</v>
      </c>
      <c r="F129" s="30" t="s">
        <v>23</v>
      </c>
      <c r="G129" s="1" t="s">
        <v>2</v>
      </c>
      <c r="H129" s="41">
        <v>500</v>
      </c>
      <c r="I129" s="41"/>
      <c r="J129" s="41"/>
      <c r="K129" s="41"/>
      <c r="L129" s="41">
        <v>3000</v>
      </c>
      <c r="M129" s="41"/>
      <c r="N129" s="41"/>
      <c r="O129" s="41"/>
      <c r="P129" s="93">
        <f t="shared" si="6"/>
        <v>3500</v>
      </c>
      <c r="Q129" s="94">
        <v>0.1875</v>
      </c>
      <c r="R129" s="33">
        <v>0.29097222222222224</v>
      </c>
      <c r="S129" s="33">
        <v>0.39513888888888887</v>
      </c>
      <c r="T129" s="33">
        <v>0.47152777777777777</v>
      </c>
      <c r="U129" s="33">
        <v>0.57847222222222217</v>
      </c>
      <c r="V129" s="33">
        <v>0.7319444444444444</v>
      </c>
      <c r="W129" s="33">
        <v>0.90694444444444444</v>
      </c>
      <c r="X129" s="33">
        <v>0.22847222222222222</v>
      </c>
      <c r="Y129" s="33">
        <v>0.34166666666666662</v>
      </c>
      <c r="Z129" s="33">
        <v>0.38194444444444442</v>
      </c>
      <c r="AA129" s="33">
        <v>0.4993055555555555</v>
      </c>
      <c r="AB129" s="33">
        <v>0.66041666666666665</v>
      </c>
      <c r="AC129" s="33">
        <v>0.74791666666666667</v>
      </c>
      <c r="AD129" s="55">
        <f t="shared" si="7"/>
        <v>1.5604166666666668</v>
      </c>
      <c r="AE129" s="35" t="s">
        <v>558</v>
      </c>
      <c r="AF129" s="105"/>
      <c r="AK129" s="115">
        <v>105459</v>
      </c>
      <c r="AL129" s="116" t="s">
        <v>143</v>
      </c>
      <c r="AM129" s="116" t="s">
        <v>145</v>
      </c>
    </row>
    <row r="130" spans="1:39" ht="28.5" customHeight="1">
      <c r="A130" s="8">
        <v>119</v>
      </c>
      <c r="B130" s="120"/>
      <c r="C130" s="58" t="s">
        <v>425</v>
      </c>
      <c r="D130" s="24" t="s">
        <v>426</v>
      </c>
      <c r="E130" s="24" t="s">
        <v>427</v>
      </c>
      <c r="F130" s="30" t="s">
        <v>133</v>
      </c>
      <c r="G130" s="1" t="s">
        <v>2</v>
      </c>
      <c r="H130" s="41">
        <v>500</v>
      </c>
      <c r="I130" s="41">
        <v>0</v>
      </c>
      <c r="J130" s="41"/>
      <c r="K130" s="41"/>
      <c r="L130" s="41"/>
      <c r="M130" s="41"/>
      <c r="N130" s="41"/>
      <c r="O130" s="41"/>
      <c r="P130" s="93">
        <f t="shared" si="6"/>
        <v>500</v>
      </c>
      <c r="Q130" s="94">
        <v>0.1875</v>
      </c>
      <c r="R130" s="33">
        <v>0.29722222222222222</v>
      </c>
      <c r="S130" s="33">
        <v>0.41250000000000003</v>
      </c>
      <c r="T130" s="33">
        <v>0.50902777777777775</v>
      </c>
      <c r="U130" s="33">
        <v>0.61319444444444449</v>
      </c>
      <c r="V130" s="33">
        <v>0.79236111111111107</v>
      </c>
      <c r="W130" s="33">
        <v>3.4722222222222224E-2</v>
      </c>
      <c r="X130" s="33" t="s">
        <v>532</v>
      </c>
      <c r="Y130" s="33" t="s">
        <v>532</v>
      </c>
      <c r="Z130" s="33" t="s">
        <v>532</v>
      </c>
      <c r="AA130" s="33" t="s">
        <v>532</v>
      </c>
      <c r="AB130" s="99" t="s">
        <v>559</v>
      </c>
      <c r="AC130" s="99"/>
      <c r="AD130" s="108" t="s">
        <v>559</v>
      </c>
      <c r="AE130" s="101"/>
      <c r="AF130" s="102"/>
      <c r="AK130" s="115"/>
      <c r="AL130" s="116" t="s">
        <v>426</v>
      </c>
      <c r="AM130" s="116" t="s">
        <v>427</v>
      </c>
    </row>
    <row r="131" spans="1:39" ht="28.5" customHeight="1">
      <c r="A131" s="8">
        <v>120</v>
      </c>
      <c r="B131" s="120"/>
      <c r="C131" s="58" t="s">
        <v>428</v>
      </c>
      <c r="D131" s="24" t="s">
        <v>429</v>
      </c>
      <c r="E131" s="24" t="s">
        <v>430</v>
      </c>
      <c r="F131" s="29" t="s">
        <v>26</v>
      </c>
      <c r="G131" s="1" t="s">
        <v>4</v>
      </c>
      <c r="H131" s="41">
        <v>500</v>
      </c>
      <c r="I131" s="41"/>
      <c r="J131" s="41"/>
      <c r="K131" s="41">
        <v>2000</v>
      </c>
      <c r="L131" s="41"/>
      <c r="M131" s="41"/>
      <c r="N131" s="41"/>
      <c r="O131" s="41"/>
      <c r="P131" s="93">
        <f t="shared" si="6"/>
        <v>2500</v>
      </c>
      <c r="Q131" s="94">
        <v>0.1875</v>
      </c>
      <c r="R131" s="33">
        <v>0.31319444444444444</v>
      </c>
      <c r="S131" s="33">
        <v>0.4375</v>
      </c>
      <c r="T131" s="33">
        <v>0.54166666666666663</v>
      </c>
      <c r="U131" s="33">
        <v>0.65833333333333333</v>
      </c>
      <c r="V131" s="33">
        <v>0.84791666666666676</v>
      </c>
      <c r="W131" s="33">
        <v>5.4166666666666669E-2</v>
      </c>
      <c r="X131" s="99" t="s">
        <v>537</v>
      </c>
      <c r="Y131" s="99"/>
      <c r="Z131" s="99"/>
      <c r="AA131" s="99"/>
      <c r="AB131" s="99"/>
      <c r="AC131" s="99"/>
      <c r="AD131" s="100" t="s">
        <v>14</v>
      </c>
      <c r="AE131" s="101"/>
      <c r="AF131" s="102"/>
      <c r="AG131" s="2" t="s">
        <v>552</v>
      </c>
      <c r="AK131" s="115"/>
      <c r="AL131" s="116" t="s">
        <v>429</v>
      </c>
      <c r="AM131" s="116" t="s">
        <v>430</v>
      </c>
    </row>
    <row r="132" spans="1:39" s="92" customFormat="1" ht="19.2" customHeight="1">
      <c r="A132" s="81"/>
      <c r="B132" s="130" t="s">
        <v>565</v>
      </c>
      <c r="C132" s="82"/>
      <c r="D132" s="83"/>
      <c r="E132" s="84"/>
      <c r="F132" s="107"/>
      <c r="G132" s="86"/>
      <c r="H132" s="87"/>
      <c r="I132" s="87"/>
      <c r="J132" s="87"/>
      <c r="K132" s="87"/>
      <c r="L132" s="87"/>
      <c r="M132" s="87"/>
      <c r="N132" s="87"/>
      <c r="O132" s="87"/>
      <c r="P132" s="87" t="s">
        <v>507</v>
      </c>
      <c r="Q132" s="88" t="s">
        <v>494</v>
      </c>
      <c r="R132" s="88" t="s">
        <v>495</v>
      </c>
      <c r="S132" s="88" t="s">
        <v>496</v>
      </c>
      <c r="T132" s="88" t="s">
        <v>497</v>
      </c>
      <c r="U132" s="88" t="s">
        <v>498</v>
      </c>
      <c r="V132" s="88" t="s">
        <v>499</v>
      </c>
      <c r="W132" s="88" t="s">
        <v>500</v>
      </c>
      <c r="X132" s="88" t="s">
        <v>501</v>
      </c>
      <c r="Y132" s="88" t="s">
        <v>502</v>
      </c>
      <c r="Z132" s="88" t="s">
        <v>503</v>
      </c>
      <c r="AA132" s="88" t="s">
        <v>504</v>
      </c>
      <c r="AB132" s="88" t="s">
        <v>505</v>
      </c>
      <c r="AC132" s="88" t="s">
        <v>506</v>
      </c>
      <c r="AD132" s="89"/>
      <c r="AE132" s="90"/>
      <c r="AF132" s="91"/>
    </row>
    <row r="133" spans="1:39" ht="54" customHeight="1">
      <c r="A133" s="3" t="s">
        <v>0</v>
      </c>
      <c r="B133" s="126" t="s">
        <v>564</v>
      </c>
      <c r="C133" s="18"/>
      <c r="D133" s="23" t="s">
        <v>13</v>
      </c>
      <c r="E133" s="26"/>
      <c r="F133" s="27" t="s">
        <v>20</v>
      </c>
      <c r="G133" s="32" t="s">
        <v>1</v>
      </c>
      <c r="H133" s="40" t="s">
        <v>199</v>
      </c>
      <c r="I133" s="40" t="s">
        <v>200</v>
      </c>
      <c r="J133" s="40" t="s">
        <v>193</v>
      </c>
      <c r="K133" s="40" t="s">
        <v>194</v>
      </c>
      <c r="L133" s="40" t="s">
        <v>195</v>
      </c>
      <c r="M133" s="40" t="s">
        <v>196</v>
      </c>
      <c r="N133" s="40" t="s">
        <v>197</v>
      </c>
      <c r="O133" s="40" t="s">
        <v>198</v>
      </c>
      <c r="P133" s="40" t="s">
        <v>192</v>
      </c>
      <c r="Q133" s="4" t="s">
        <v>187</v>
      </c>
      <c r="R133" s="15" t="s">
        <v>184</v>
      </c>
      <c r="S133" s="4" t="s">
        <v>185</v>
      </c>
      <c r="T133" s="15" t="s">
        <v>204</v>
      </c>
      <c r="U133" s="15" t="s">
        <v>186</v>
      </c>
      <c r="V133" s="15" t="s">
        <v>189</v>
      </c>
      <c r="W133" s="15" t="s">
        <v>190</v>
      </c>
      <c r="X133" s="4" t="s">
        <v>188</v>
      </c>
      <c r="Y133" s="4" t="s">
        <v>191</v>
      </c>
      <c r="Z133" s="4" t="s">
        <v>491</v>
      </c>
      <c r="AA133" s="54" t="s">
        <v>492</v>
      </c>
      <c r="AB133" s="54" t="s">
        <v>205</v>
      </c>
      <c r="AC133" s="54" t="s">
        <v>493</v>
      </c>
      <c r="AD133" s="5" t="s">
        <v>10</v>
      </c>
      <c r="AE133" s="6" t="s">
        <v>11</v>
      </c>
      <c r="AF133" s="7" t="s">
        <v>12</v>
      </c>
    </row>
    <row r="134" spans="1:39" ht="54" customHeight="1">
      <c r="A134" s="3" t="s">
        <v>0</v>
      </c>
      <c r="B134" s="126" t="s">
        <v>564</v>
      </c>
      <c r="C134" s="18"/>
      <c r="D134" s="23" t="s">
        <v>13</v>
      </c>
      <c r="E134" s="26"/>
      <c r="F134" s="27" t="s">
        <v>20</v>
      </c>
      <c r="G134" s="32" t="s">
        <v>1</v>
      </c>
      <c r="H134" s="40" t="s">
        <v>199</v>
      </c>
      <c r="I134" s="40" t="s">
        <v>200</v>
      </c>
      <c r="J134" s="40" t="s">
        <v>193</v>
      </c>
      <c r="K134" s="40" t="s">
        <v>194</v>
      </c>
      <c r="L134" s="40" t="s">
        <v>195</v>
      </c>
      <c r="M134" s="40" t="s">
        <v>196</v>
      </c>
      <c r="N134" s="40" t="s">
        <v>197</v>
      </c>
      <c r="O134" s="40" t="s">
        <v>198</v>
      </c>
      <c r="P134" s="40" t="s">
        <v>192</v>
      </c>
      <c r="Q134" s="4" t="s">
        <v>187</v>
      </c>
      <c r="R134" s="15" t="s">
        <v>184</v>
      </c>
      <c r="S134" s="4" t="s">
        <v>185</v>
      </c>
      <c r="T134" s="15" t="s">
        <v>204</v>
      </c>
      <c r="U134" s="15" t="s">
        <v>186</v>
      </c>
      <c r="V134" s="15" t="s">
        <v>189</v>
      </c>
      <c r="W134" s="15" t="s">
        <v>190</v>
      </c>
      <c r="X134" s="4" t="s">
        <v>188</v>
      </c>
      <c r="Y134" s="4" t="s">
        <v>191</v>
      </c>
      <c r="Z134" s="4" t="s">
        <v>491</v>
      </c>
      <c r="AA134" s="54" t="s">
        <v>492</v>
      </c>
      <c r="AB134" s="54" t="s">
        <v>205</v>
      </c>
      <c r="AC134" s="54" t="s">
        <v>493</v>
      </c>
      <c r="AD134" s="5" t="s">
        <v>10</v>
      </c>
      <c r="AE134" s="6" t="s">
        <v>11</v>
      </c>
      <c r="AF134" s="7" t="s">
        <v>12</v>
      </c>
    </row>
    <row r="135" spans="1:39" s="92" customFormat="1" ht="19.2" customHeight="1">
      <c r="A135" s="81"/>
      <c r="B135" s="130" t="s">
        <v>565</v>
      </c>
      <c r="C135" s="82"/>
      <c r="D135" s="83"/>
      <c r="E135" s="84"/>
      <c r="F135" s="85"/>
      <c r="G135" s="86"/>
      <c r="H135" s="87"/>
      <c r="I135" s="87"/>
      <c r="J135" s="87"/>
      <c r="K135" s="87"/>
      <c r="L135" s="87"/>
      <c r="M135" s="87"/>
      <c r="N135" s="87"/>
      <c r="O135" s="87"/>
      <c r="P135" s="87" t="s">
        <v>507</v>
      </c>
      <c r="Q135" s="88" t="s">
        <v>494</v>
      </c>
      <c r="R135" s="88" t="s">
        <v>495</v>
      </c>
      <c r="S135" s="88" t="s">
        <v>496</v>
      </c>
      <c r="T135" s="88" t="s">
        <v>497</v>
      </c>
      <c r="U135" s="88" t="s">
        <v>498</v>
      </c>
      <c r="V135" s="88" t="s">
        <v>499</v>
      </c>
      <c r="W135" s="88" t="s">
        <v>500</v>
      </c>
      <c r="X135" s="88" t="s">
        <v>501</v>
      </c>
      <c r="Y135" s="88" t="s">
        <v>502</v>
      </c>
      <c r="Z135" s="88" t="s">
        <v>503</v>
      </c>
      <c r="AA135" s="88" t="s">
        <v>504</v>
      </c>
      <c r="AB135" s="88" t="s">
        <v>505</v>
      </c>
      <c r="AC135" s="88" t="s">
        <v>506</v>
      </c>
      <c r="AD135" s="89"/>
      <c r="AE135" s="90"/>
      <c r="AF135" s="91"/>
    </row>
    <row r="136" spans="1:39" ht="28.5" customHeight="1">
      <c r="A136" s="8">
        <v>121</v>
      </c>
      <c r="B136" s="121"/>
      <c r="C136" s="59" t="s">
        <v>431</v>
      </c>
      <c r="D136" s="60" t="s">
        <v>432</v>
      </c>
      <c r="E136" s="60" t="s">
        <v>215</v>
      </c>
      <c r="F136" s="30" t="s">
        <v>23</v>
      </c>
      <c r="G136" s="1" t="s">
        <v>2</v>
      </c>
      <c r="H136" s="41">
        <v>500</v>
      </c>
      <c r="I136" s="41"/>
      <c r="J136" s="41"/>
      <c r="K136" s="41">
        <v>2000</v>
      </c>
      <c r="L136" s="41"/>
      <c r="M136" s="41"/>
      <c r="N136" s="41"/>
      <c r="O136" s="41"/>
      <c r="P136" s="93">
        <f t="shared" ref="P136:P143" si="8">SUM(H136:O136)</f>
        <v>2500</v>
      </c>
      <c r="Q136" s="94">
        <v>0.1875</v>
      </c>
      <c r="R136" s="33">
        <v>0.28333333333333333</v>
      </c>
      <c r="S136" s="33">
        <v>0.4069444444444445</v>
      </c>
      <c r="T136" s="33">
        <v>0.51944444444444449</v>
      </c>
      <c r="U136" s="33">
        <v>0.61944444444444446</v>
      </c>
      <c r="V136" s="33">
        <v>0.80347222222222225</v>
      </c>
      <c r="W136" s="33">
        <v>0</v>
      </c>
      <c r="X136" s="33" t="s">
        <v>538</v>
      </c>
      <c r="Y136" s="33" t="s">
        <v>538</v>
      </c>
      <c r="Z136" s="33" t="s">
        <v>538</v>
      </c>
      <c r="AA136" s="99" t="s">
        <v>537</v>
      </c>
      <c r="AB136" s="99"/>
      <c r="AC136" s="99"/>
      <c r="AD136" s="100" t="s">
        <v>14</v>
      </c>
      <c r="AE136" s="101"/>
      <c r="AF136" s="102"/>
      <c r="AG136" s="2" t="s">
        <v>554</v>
      </c>
      <c r="AK136" s="115"/>
      <c r="AL136" s="116" t="s">
        <v>432</v>
      </c>
      <c r="AM136" s="116" t="s">
        <v>215</v>
      </c>
    </row>
    <row r="137" spans="1:39" ht="28.5" customHeight="1">
      <c r="A137" s="8">
        <v>122</v>
      </c>
      <c r="B137" s="120">
        <v>105460</v>
      </c>
      <c r="C137" s="58" t="s">
        <v>433</v>
      </c>
      <c r="D137" s="24" t="s">
        <v>147</v>
      </c>
      <c r="E137" s="24" t="s">
        <v>434</v>
      </c>
      <c r="F137" s="30" t="s">
        <v>24</v>
      </c>
      <c r="G137" s="1" t="s">
        <v>3</v>
      </c>
      <c r="H137" s="41">
        <v>500</v>
      </c>
      <c r="I137" s="41"/>
      <c r="J137" s="41"/>
      <c r="K137" s="41">
        <v>2000</v>
      </c>
      <c r="L137" s="41"/>
      <c r="M137" s="41"/>
      <c r="N137" s="41"/>
      <c r="O137" s="41"/>
      <c r="P137" s="93">
        <f t="shared" si="8"/>
        <v>2500</v>
      </c>
      <c r="Q137" s="94">
        <v>0.1875</v>
      </c>
      <c r="R137" s="33">
        <v>0.28680555555555554</v>
      </c>
      <c r="S137" s="33">
        <v>0.40486111111111112</v>
      </c>
      <c r="T137" s="33">
        <v>0.4916666666666667</v>
      </c>
      <c r="U137" s="33">
        <v>0.59166666666666667</v>
      </c>
      <c r="V137" s="33">
        <v>0.76388888888888884</v>
      </c>
      <c r="W137" s="33">
        <v>0.92361111111111116</v>
      </c>
      <c r="X137" s="33">
        <v>0.12291666666666667</v>
      </c>
      <c r="Y137" s="33">
        <v>0.25694444444444448</v>
      </c>
      <c r="Z137" s="33">
        <v>0.28333333333333333</v>
      </c>
      <c r="AA137" s="33">
        <v>0.39999999999999997</v>
      </c>
      <c r="AB137" s="33">
        <v>0.56458333333333333</v>
      </c>
      <c r="AC137" s="33">
        <v>0.66736111111111107</v>
      </c>
      <c r="AD137" s="55">
        <f>(AC137-Q137)+1</f>
        <v>1.4798611111111111</v>
      </c>
      <c r="AE137" s="35" t="s">
        <v>558</v>
      </c>
      <c r="AF137" s="36" t="s">
        <v>558</v>
      </c>
      <c r="AK137" s="115">
        <v>105460</v>
      </c>
      <c r="AL137" s="116" t="s">
        <v>147</v>
      </c>
      <c r="AM137" s="116" t="s">
        <v>434</v>
      </c>
    </row>
    <row r="138" spans="1:39" ht="28.5" customHeight="1">
      <c r="A138" s="8">
        <v>123</v>
      </c>
      <c r="B138" s="121"/>
      <c r="C138" s="58" t="s">
        <v>435</v>
      </c>
      <c r="D138" s="24" t="s">
        <v>147</v>
      </c>
      <c r="E138" s="24" t="s">
        <v>436</v>
      </c>
      <c r="F138" s="30" t="s">
        <v>22</v>
      </c>
      <c r="G138" s="1" t="s">
        <v>2</v>
      </c>
      <c r="H138" s="41">
        <v>500</v>
      </c>
      <c r="I138" s="41"/>
      <c r="J138" s="41"/>
      <c r="K138" s="41">
        <v>2000</v>
      </c>
      <c r="L138" s="41"/>
      <c r="M138" s="41"/>
      <c r="N138" s="41"/>
      <c r="O138" s="41"/>
      <c r="P138" s="93">
        <f t="shared" si="8"/>
        <v>2500</v>
      </c>
      <c r="Q138" s="94">
        <v>0.1875</v>
      </c>
      <c r="R138" s="33">
        <v>0.30138888888888887</v>
      </c>
      <c r="S138" s="33">
        <v>0.42083333333333334</v>
      </c>
      <c r="T138" s="33" t="s">
        <v>532</v>
      </c>
      <c r="U138" s="33" t="s">
        <v>532</v>
      </c>
      <c r="V138" s="99" t="s">
        <v>14</v>
      </c>
      <c r="W138" s="99"/>
      <c r="X138" s="99"/>
      <c r="Y138" s="99"/>
      <c r="Z138" s="99"/>
      <c r="AA138" s="99"/>
      <c r="AB138" s="99"/>
      <c r="AC138" s="99"/>
      <c r="AD138" s="100" t="s">
        <v>14</v>
      </c>
      <c r="AE138" s="101"/>
      <c r="AF138" s="102"/>
      <c r="AG138" s="2" t="s">
        <v>556</v>
      </c>
      <c r="AK138" s="115"/>
      <c r="AL138" s="116" t="s">
        <v>147</v>
      </c>
      <c r="AM138" s="116" t="s">
        <v>436</v>
      </c>
    </row>
    <row r="139" spans="1:39" ht="28.5" customHeight="1">
      <c r="A139" s="8">
        <v>124</v>
      </c>
      <c r="B139" s="120">
        <v>105461</v>
      </c>
      <c r="C139" s="59" t="s">
        <v>437</v>
      </c>
      <c r="D139" s="60" t="s">
        <v>147</v>
      </c>
      <c r="E139" s="60" t="s">
        <v>438</v>
      </c>
      <c r="F139" s="30" t="s">
        <v>133</v>
      </c>
      <c r="G139" s="1" t="s">
        <v>2</v>
      </c>
      <c r="H139" s="41">
        <v>500</v>
      </c>
      <c r="I139" s="41"/>
      <c r="J139" s="41"/>
      <c r="K139" s="41"/>
      <c r="L139" s="41">
        <v>3000</v>
      </c>
      <c r="M139" s="41"/>
      <c r="N139" s="41"/>
      <c r="O139" s="41"/>
      <c r="P139" s="93">
        <f t="shared" si="8"/>
        <v>3500</v>
      </c>
      <c r="Q139" s="94">
        <v>0.1875</v>
      </c>
      <c r="R139" s="33">
        <v>0.30069444444444443</v>
      </c>
      <c r="S139" s="33">
        <v>0.42083333333333334</v>
      </c>
      <c r="T139" s="33">
        <v>0.53472222222222221</v>
      </c>
      <c r="U139" s="33">
        <v>0.63958333333333328</v>
      </c>
      <c r="V139" s="33">
        <v>0.84097222222222223</v>
      </c>
      <c r="W139" s="33">
        <v>9.0277777777777787E-3</v>
      </c>
      <c r="X139" s="33">
        <v>0.25625000000000003</v>
      </c>
      <c r="Y139" s="33">
        <v>0.36874999999999997</v>
      </c>
      <c r="Z139" s="33">
        <v>0.39861111111111108</v>
      </c>
      <c r="AA139" s="33">
        <v>0.51250000000000007</v>
      </c>
      <c r="AB139" s="33">
        <v>0.68819444444444444</v>
      </c>
      <c r="AC139" s="33">
        <v>0.79861111111111116</v>
      </c>
      <c r="AD139" s="55">
        <f>(AC139-Q139)+1</f>
        <v>1.6111111111111112</v>
      </c>
      <c r="AE139" s="104"/>
      <c r="AF139" s="36" t="s">
        <v>558</v>
      </c>
      <c r="AK139" s="115">
        <v>105461</v>
      </c>
      <c r="AL139" s="116" t="s">
        <v>147</v>
      </c>
      <c r="AM139" s="116" t="s">
        <v>438</v>
      </c>
    </row>
    <row r="140" spans="1:39" ht="28.5" customHeight="1">
      <c r="A140" s="8">
        <v>125</v>
      </c>
      <c r="B140" s="120">
        <v>105462</v>
      </c>
      <c r="C140" s="58" t="s">
        <v>146</v>
      </c>
      <c r="D140" s="24" t="s">
        <v>147</v>
      </c>
      <c r="E140" s="24" t="s">
        <v>7</v>
      </c>
      <c r="F140" s="30" t="s">
        <v>24</v>
      </c>
      <c r="G140" s="1" t="s">
        <v>4</v>
      </c>
      <c r="H140" s="62"/>
      <c r="I140" s="41"/>
      <c r="J140" s="41"/>
      <c r="K140" s="41">
        <v>2000</v>
      </c>
      <c r="L140" s="41"/>
      <c r="M140" s="41"/>
      <c r="N140" s="41"/>
      <c r="O140" s="41"/>
      <c r="P140" s="93">
        <f t="shared" si="8"/>
        <v>2000</v>
      </c>
      <c r="Q140" s="94">
        <v>0.1875</v>
      </c>
      <c r="R140" s="33">
        <v>0.3034722222222222</v>
      </c>
      <c r="S140" s="33">
        <v>0.42499999999999999</v>
      </c>
      <c r="T140" s="33">
        <v>0.54513888888888895</v>
      </c>
      <c r="U140" s="33">
        <v>0.62916666666666665</v>
      </c>
      <c r="V140" s="33">
        <v>0.80347222222222225</v>
      </c>
      <c r="W140" s="33">
        <v>0.9819444444444444</v>
      </c>
      <c r="X140" s="33">
        <v>0.24166666666666667</v>
      </c>
      <c r="Y140" s="33">
        <v>0.34930555555555554</v>
      </c>
      <c r="Z140" s="33">
        <v>0.3840277777777778</v>
      </c>
      <c r="AA140" s="33">
        <v>0.5083333333333333</v>
      </c>
      <c r="AB140" s="33">
        <v>0.67083333333333339</v>
      </c>
      <c r="AC140" s="33">
        <v>0.76666666666666661</v>
      </c>
      <c r="AD140" s="55">
        <f>(AC140-Q140)+1</f>
        <v>1.5791666666666666</v>
      </c>
      <c r="AE140" s="35" t="s">
        <v>558</v>
      </c>
      <c r="AF140" s="36" t="s">
        <v>558</v>
      </c>
      <c r="AK140" s="115">
        <v>105462</v>
      </c>
      <c r="AL140" s="116" t="s">
        <v>147</v>
      </c>
      <c r="AM140" s="116" t="s">
        <v>7</v>
      </c>
    </row>
    <row r="141" spans="1:39" ht="28.5" customHeight="1">
      <c r="A141" s="8">
        <v>126</v>
      </c>
      <c r="B141" s="120">
        <v>105463</v>
      </c>
      <c r="C141" s="58" t="s">
        <v>439</v>
      </c>
      <c r="D141" s="24" t="s">
        <v>440</v>
      </c>
      <c r="E141" s="24" t="s">
        <v>101</v>
      </c>
      <c r="F141" s="30" t="s">
        <v>22</v>
      </c>
      <c r="G141" s="1" t="s">
        <v>2</v>
      </c>
      <c r="H141" s="62"/>
      <c r="I141" s="41"/>
      <c r="J141" s="41"/>
      <c r="K141" s="41">
        <v>2000</v>
      </c>
      <c r="L141" s="41"/>
      <c r="M141" s="41"/>
      <c r="N141" s="41"/>
      <c r="O141" s="41"/>
      <c r="P141" s="93">
        <f t="shared" si="8"/>
        <v>2000</v>
      </c>
      <c r="Q141" s="94">
        <v>0.1875</v>
      </c>
      <c r="R141" s="33">
        <v>0.28263888888888888</v>
      </c>
      <c r="S141" s="33">
        <v>0.38055555555555554</v>
      </c>
      <c r="T141" s="33">
        <v>0.4513888888888889</v>
      </c>
      <c r="U141" s="33">
        <v>0.53402777777777777</v>
      </c>
      <c r="V141" s="33">
        <v>0.6958333333333333</v>
      </c>
      <c r="W141" s="33">
        <v>0.85069444444444453</v>
      </c>
      <c r="X141" s="33">
        <v>0.12986111111111112</v>
      </c>
      <c r="Y141" s="33">
        <v>0.24305555555555555</v>
      </c>
      <c r="Z141" s="33">
        <v>0.29166666666666669</v>
      </c>
      <c r="AA141" s="33">
        <v>0.4069444444444445</v>
      </c>
      <c r="AB141" s="33">
        <v>0.6166666666666667</v>
      </c>
      <c r="AC141" s="33">
        <v>0.70833333333333337</v>
      </c>
      <c r="AD141" s="55">
        <f t="shared" ref="AD141:AD162" si="9">(AC141-Q141)+1</f>
        <v>1.5208333333333335</v>
      </c>
      <c r="AE141" s="35" t="s">
        <v>558</v>
      </c>
      <c r="AF141" s="36" t="s">
        <v>524</v>
      </c>
      <c r="AK141" s="115">
        <v>105463</v>
      </c>
      <c r="AL141" s="116" t="s">
        <v>440</v>
      </c>
      <c r="AM141" s="116" t="s">
        <v>101</v>
      </c>
    </row>
    <row r="142" spans="1:39" ht="28.5" customHeight="1">
      <c r="A142" s="12">
        <v>127</v>
      </c>
      <c r="B142" s="120"/>
      <c r="C142" s="19" t="s">
        <v>148</v>
      </c>
      <c r="D142" s="25" t="s">
        <v>149</v>
      </c>
      <c r="E142" s="25" t="s">
        <v>150</v>
      </c>
      <c r="F142" s="31" t="s">
        <v>24</v>
      </c>
      <c r="G142" s="13" t="s">
        <v>2</v>
      </c>
      <c r="H142" s="42"/>
      <c r="I142" s="42"/>
      <c r="J142" s="42"/>
      <c r="K142" s="42"/>
      <c r="L142" s="42"/>
      <c r="M142" s="42"/>
      <c r="N142" s="42"/>
      <c r="O142" s="42"/>
      <c r="P142" s="42">
        <f t="shared" si="8"/>
        <v>0</v>
      </c>
      <c r="Q142" s="34" t="s">
        <v>515</v>
      </c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57" t="s">
        <v>515</v>
      </c>
      <c r="AE142" s="37"/>
      <c r="AF142" s="38"/>
      <c r="AK142" s="115"/>
      <c r="AL142" s="116" t="s">
        <v>149</v>
      </c>
      <c r="AM142" s="116" t="s">
        <v>150</v>
      </c>
    </row>
    <row r="143" spans="1:39" ht="28.5" customHeight="1">
      <c r="A143" s="8">
        <v>128</v>
      </c>
      <c r="B143" s="120"/>
      <c r="C143" s="58" t="s">
        <v>441</v>
      </c>
      <c r="D143" s="24" t="s">
        <v>442</v>
      </c>
      <c r="E143" s="24" t="s">
        <v>354</v>
      </c>
      <c r="F143" s="30" t="s">
        <v>24</v>
      </c>
      <c r="G143" s="1" t="s">
        <v>2</v>
      </c>
      <c r="H143" s="41">
        <v>500</v>
      </c>
      <c r="I143" s="41"/>
      <c r="J143" s="41"/>
      <c r="K143" s="41">
        <v>2000</v>
      </c>
      <c r="L143" s="41"/>
      <c r="M143" s="41"/>
      <c r="N143" s="41"/>
      <c r="O143" s="41"/>
      <c r="P143" s="93">
        <f t="shared" si="8"/>
        <v>2500</v>
      </c>
      <c r="Q143" s="94">
        <v>0.1875</v>
      </c>
      <c r="R143" s="33">
        <v>0.28819444444444448</v>
      </c>
      <c r="S143" s="33">
        <v>0.39652777777777781</v>
      </c>
      <c r="T143" s="33">
        <v>0.5</v>
      </c>
      <c r="U143" s="33">
        <v>0.59722222222222221</v>
      </c>
      <c r="V143" s="33">
        <v>0.77361111111111114</v>
      </c>
      <c r="W143" s="33">
        <v>0.97152777777777777</v>
      </c>
      <c r="X143" s="99" t="s">
        <v>14</v>
      </c>
      <c r="Y143" s="99"/>
      <c r="Z143" s="99"/>
      <c r="AA143" s="99"/>
      <c r="AB143" s="99"/>
      <c r="AC143" s="99"/>
      <c r="AD143" s="100" t="s">
        <v>14</v>
      </c>
      <c r="AE143" s="101"/>
      <c r="AF143" s="102"/>
      <c r="AG143" s="2" t="s">
        <v>540</v>
      </c>
      <c r="AK143" s="115"/>
      <c r="AL143" s="116" t="s">
        <v>442</v>
      </c>
      <c r="AM143" s="116" t="s">
        <v>354</v>
      </c>
    </row>
    <row r="144" spans="1:39" ht="28.5" customHeight="1">
      <c r="A144" s="12">
        <v>129</v>
      </c>
      <c r="B144" s="120"/>
      <c r="C144" s="58" t="s">
        <v>65</v>
      </c>
      <c r="D144" s="25" t="s">
        <v>66</v>
      </c>
      <c r="E144" s="25" t="s">
        <v>67</v>
      </c>
      <c r="F144" s="31" t="s">
        <v>21</v>
      </c>
      <c r="G144" s="13" t="s">
        <v>2</v>
      </c>
      <c r="H144" s="74" t="s">
        <v>509</v>
      </c>
      <c r="I144" s="42"/>
      <c r="J144" s="42"/>
      <c r="K144" s="75" t="s">
        <v>510</v>
      </c>
      <c r="L144" s="42"/>
      <c r="M144" s="42"/>
      <c r="N144" s="42"/>
      <c r="O144" s="42"/>
      <c r="P144" s="42">
        <f t="shared" ref="P144" si="10">SUM(H144:O144)</f>
        <v>0</v>
      </c>
      <c r="Q144" s="34" t="s">
        <v>38</v>
      </c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57" t="s">
        <v>38</v>
      </c>
      <c r="AE144" s="37"/>
      <c r="AF144" s="38"/>
      <c r="AK144" s="115"/>
      <c r="AL144" s="116" t="s">
        <v>66</v>
      </c>
      <c r="AM144" s="116" t="s">
        <v>67</v>
      </c>
    </row>
    <row r="145" spans="1:39" ht="28.5" customHeight="1">
      <c r="A145" s="8">
        <v>130</v>
      </c>
      <c r="B145" s="120">
        <v>105464</v>
      </c>
      <c r="C145" s="59" t="s">
        <v>443</v>
      </c>
      <c r="D145" s="60" t="s">
        <v>444</v>
      </c>
      <c r="E145" s="60" t="s">
        <v>445</v>
      </c>
      <c r="F145" s="30" t="s">
        <v>23</v>
      </c>
      <c r="G145" s="1" t="s">
        <v>2</v>
      </c>
      <c r="H145" s="41">
        <v>500</v>
      </c>
      <c r="I145" s="41"/>
      <c r="J145" s="41"/>
      <c r="K145" s="41"/>
      <c r="L145" s="41">
        <v>3000</v>
      </c>
      <c r="M145" s="41"/>
      <c r="N145" s="41"/>
      <c r="O145" s="41"/>
      <c r="P145" s="93">
        <f t="shared" ref="P145:P162" si="11">SUM(H145:O145)</f>
        <v>3500</v>
      </c>
      <c r="Q145" s="94">
        <v>0.1875</v>
      </c>
      <c r="R145" s="33">
        <v>0.29236111111111113</v>
      </c>
      <c r="S145" s="33">
        <v>0.39513888888888887</v>
      </c>
      <c r="T145" s="33">
        <v>0.47638888888888892</v>
      </c>
      <c r="U145" s="33">
        <v>0.57986111111111105</v>
      </c>
      <c r="V145" s="33">
        <v>0.73263888888888884</v>
      </c>
      <c r="W145" s="33">
        <v>0.91111111111111109</v>
      </c>
      <c r="X145" s="33">
        <v>0.22916666666666666</v>
      </c>
      <c r="Y145" s="33">
        <v>0.34236111111111112</v>
      </c>
      <c r="Z145" s="33">
        <v>0.38194444444444442</v>
      </c>
      <c r="AA145" s="33">
        <v>0.5</v>
      </c>
      <c r="AB145" s="33">
        <v>0.65972222222222221</v>
      </c>
      <c r="AC145" s="33">
        <v>0.74791666666666667</v>
      </c>
      <c r="AD145" s="55">
        <f t="shared" si="9"/>
        <v>1.5604166666666668</v>
      </c>
      <c r="AE145" s="35" t="s">
        <v>558</v>
      </c>
      <c r="AF145" s="36" t="s">
        <v>558</v>
      </c>
      <c r="AK145" s="115">
        <v>105464</v>
      </c>
      <c r="AL145" s="116" t="s">
        <v>444</v>
      </c>
      <c r="AM145" s="116" t="s">
        <v>445</v>
      </c>
    </row>
    <row r="146" spans="1:39" ht="28.5" customHeight="1">
      <c r="A146" s="8">
        <v>131</v>
      </c>
      <c r="B146" s="120">
        <v>105465</v>
      </c>
      <c r="C146" s="58" t="s">
        <v>446</v>
      </c>
      <c r="D146" s="24" t="s">
        <v>447</v>
      </c>
      <c r="E146" s="24" t="s">
        <v>448</v>
      </c>
      <c r="F146" s="30" t="s">
        <v>22</v>
      </c>
      <c r="G146" s="1" t="s">
        <v>3</v>
      </c>
      <c r="H146" s="41">
        <v>500</v>
      </c>
      <c r="I146" s="41"/>
      <c r="J146" s="41"/>
      <c r="K146" s="41">
        <v>2000</v>
      </c>
      <c r="L146" s="41"/>
      <c r="M146" s="41"/>
      <c r="N146" s="41"/>
      <c r="O146" s="41"/>
      <c r="P146" s="93">
        <f t="shared" si="11"/>
        <v>2500</v>
      </c>
      <c r="Q146" s="94">
        <v>0.1875</v>
      </c>
      <c r="R146" s="33">
        <v>0.29097222222222224</v>
      </c>
      <c r="S146" s="33">
        <v>0.4055555555555555</v>
      </c>
      <c r="T146" s="33">
        <v>0.50624999999999998</v>
      </c>
      <c r="U146" s="33">
        <v>0.59652777777777777</v>
      </c>
      <c r="V146" s="33">
        <v>0.77013888888888893</v>
      </c>
      <c r="W146" s="33">
        <v>0.93958333333333333</v>
      </c>
      <c r="X146" s="33">
        <v>0.16458333333333333</v>
      </c>
      <c r="Y146" s="33">
        <v>0.29097222222222224</v>
      </c>
      <c r="Z146" s="33">
        <v>0.33263888888888887</v>
      </c>
      <c r="AA146" s="33">
        <v>0.4597222222222222</v>
      </c>
      <c r="AB146" s="33">
        <v>0.63541666666666663</v>
      </c>
      <c r="AC146" s="33">
        <v>0.7319444444444444</v>
      </c>
      <c r="AD146" s="55">
        <f t="shared" si="9"/>
        <v>1.5444444444444443</v>
      </c>
      <c r="AE146" s="104"/>
      <c r="AF146" s="36" t="s">
        <v>558</v>
      </c>
      <c r="AK146" s="115">
        <v>105465</v>
      </c>
      <c r="AL146" s="116" t="s">
        <v>447</v>
      </c>
      <c r="AM146" s="116" t="s">
        <v>448</v>
      </c>
    </row>
    <row r="147" spans="1:39" ht="28.5" customHeight="1">
      <c r="A147" s="8">
        <v>132</v>
      </c>
      <c r="B147" s="120"/>
      <c r="C147" s="59" t="s">
        <v>449</v>
      </c>
      <c r="D147" s="60" t="s">
        <v>450</v>
      </c>
      <c r="E147" s="60" t="s">
        <v>215</v>
      </c>
      <c r="F147" s="30" t="s">
        <v>26</v>
      </c>
      <c r="G147" s="1" t="s">
        <v>2</v>
      </c>
      <c r="H147" s="41">
        <v>500</v>
      </c>
      <c r="I147" s="41"/>
      <c r="J147" s="41"/>
      <c r="K147" s="41"/>
      <c r="L147" s="41">
        <v>3000</v>
      </c>
      <c r="M147" s="41"/>
      <c r="N147" s="41"/>
      <c r="O147" s="41"/>
      <c r="P147" s="93">
        <f t="shared" si="11"/>
        <v>3500</v>
      </c>
      <c r="Q147" s="94">
        <v>0.1875</v>
      </c>
      <c r="R147" s="33">
        <v>0.32013888888888892</v>
      </c>
      <c r="S147" s="33">
        <v>0.46597222222222223</v>
      </c>
      <c r="T147" s="33">
        <v>0.59097222222222223</v>
      </c>
      <c r="U147" s="33">
        <v>0.68125000000000002</v>
      </c>
      <c r="V147" s="33">
        <v>0.90416666666666667</v>
      </c>
      <c r="W147" s="33">
        <v>0.10972222222222222</v>
      </c>
      <c r="X147" s="99" t="s">
        <v>537</v>
      </c>
      <c r="Y147" s="99"/>
      <c r="Z147" s="99"/>
      <c r="AA147" s="99"/>
      <c r="AB147" s="99"/>
      <c r="AC147" s="99"/>
      <c r="AD147" s="100" t="s">
        <v>14</v>
      </c>
      <c r="AE147" s="101"/>
      <c r="AF147" s="102" t="s">
        <v>550</v>
      </c>
      <c r="AG147" s="2" t="s">
        <v>545</v>
      </c>
      <c r="AK147" s="115"/>
      <c r="AL147" s="116" t="s">
        <v>450</v>
      </c>
      <c r="AM147" s="116" t="s">
        <v>215</v>
      </c>
    </row>
    <row r="148" spans="1:39" ht="28.5" customHeight="1">
      <c r="A148" s="8">
        <v>133</v>
      </c>
      <c r="B148" s="120">
        <v>105466</v>
      </c>
      <c r="C148" s="58" t="s">
        <v>451</v>
      </c>
      <c r="D148" s="24" t="s">
        <v>452</v>
      </c>
      <c r="E148" s="24" t="s">
        <v>453</v>
      </c>
      <c r="F148" s="30" t="s">
        <v>22</v>
      </c>
      <c r="G148" s="1" t="s">
        <v>2</v>
      </c>
      <c r="H148" s="41">
        <v>500</v>
      </c>
      <c r="I148" s="41"/>
      <c r="J148" s="41"/>
      <c r="K148" s="71">
        <v>2000</v>
      </c>
      <c r="L148" s="41"/>
      <c r="M148" s="41"/>
      <c r="N148" s="41"/>
      <c r="O148" s="41"/>
      <c r="P148" s="93">
        <f t="shared" si="11"/>
        <v>2500</v>
      </c>
      <c r="Q148" s="94">
        <v>0.1875</v>
      </c>
      <c r="R148" s="33">
        <v>0.29791666666666666</v>
      </c>
      <c r="S148" s="33">
        <v>0.4284722222222222</v>
      </c>
      <c r="T148" s="33">
        <v>0.54027777777777775</v>
      </c>
      <c r="U148" s="33">
        <v>0.64236111111111105</v>
      </c>
      <c r="V148" s="33">
        <v>0.81736111111111109</v>
      </c>
      <c r="W148" s="33">
        <v>0.98749999999999993</v>
      </c>
      <c r="X148" s="33">
        <v>0.20555555555555557</v>
      </c>
      <c r="Y148" s="33">
        <v>0.30902777777777779</v>
      </c>
      <c r="Z148" s="33">
        <v>0.34930555555555554</v>
      </c>
      <c r="AA148" s="33">
        <v>0.4909722222222222</v>
      </c>
      <c r="AB148" s="33">
        <v>0.67638888888888893</v>
      </c>
      <c r="AC148" s="33">
        <v>0.79236111111111107</v>
      </c>
      <c r="AD148" s="55">
        <f t="shared" si="9"/>
        <v>1.6048611111111111</v>
      </c>
      <c r="AE148" s="35" t="s">
        <v>558</v>
      </c>
      <c r="AF148" s="105"/>
      <c r="AK148" s="115">
        <v>105466</v>
      </c>
      <c r="AL148" s="116" t="s">
        <v>452</v>
      </c>
      <c r="AM148" s="116" t="s">
        <v>453</v>
      </c>
    </row>
    <row r="149" spans="1:39" ht="28.5" customHeight="1">
      <c r="A149" s="8">
        <v>134</v>
      </c>
      <c r="B149" s="120">
        <v>105467</v>
      </c>
      <c r="C149" s="58" t="s">
        <v>151</v>
      </c>
      <c r="D149" s="24" t="s">
        <v>152</v>
      </c>
      <c r="E149" s="24" t="s">
        <v>46</v>
      </c>
      <c r="F149" s="30" t="s">
        <v>54</v>
      </c>
      <c r="G149" s="1" t="s">
        <v>4</v>
      </c>
      <c r="H149" s="41">
        <v>500</v>
      </c>
      <c r="I149" s="41">
        <v>0</v>
      </c>
      <c r="J149" s="77" t="s">
        <v>516</v>
      </c>
      <c r="K149" s="41"/>
      <c r="L149" s="41"/>
      <c r="M149" s="41"/>
      <c r="N149" s="41"/>
      <c r="O149" s="41"/>
      <c r="P149" s="93">
        <f t="shared" si="11"/>
        <v>500</v>
      </c>
      <c r="Q149" s="94">
        <v>0.1875</v>
      </c>
      <c r="R149" s="33">
        <v>0.30694444444444441</v>
      </c>
      <c r="S149" s="33">
        <v>0.43958333333333338</v>
      </c>
      <c r="T149" s="33">
        <v>0.53333333333333333</v>
      </c>
      <c r="U149" s="33">
        <v>0.625</v>
      </c>
      <c r="V149" s="33">
        <v>0.80069444444444438</v>
      </c>
      <c r="W149" s="33">
        <v>0.98958333333333337</v>
      </c>
      <c r="X149" s="33">
        <v>0.22083333333333333</v>
      </c>
      <c r="Y149" s="33">
        <v>0.33611111111111108</v>
      </c>
      <c r="Z149" s="33">
        <v>0.37013888888888885</v>
      </c>
      <c r="AA149" s="33">
        <v>0.4909722222222222</v>
      </c>
      <c r="AB149" s="33">
        <v>0.66180555555555554</v>
      </c>
      <c r="AC149" s="33">
        <v>0.75555555555555554</v>
      </c>
      <c r="AD149" s="55">
        <f t="shared" si="9"/>
        <v>1.5680555555555555</v>
      </c>
      <c r="AE149" s="35" t="s">
        <v>558</v>
      </c>
      <c r="AF149" s="105"/>
      <c r="AK149" s="115">
        <v>105467</v>
      </c>
      <c r="AL149" s="116" t="s">
        <v>152</v>
      </c>
      <c r="AM149" s="116" t="s">
        <v>46</v>
      </c>
    </row>
    <row r="150" spans="1:39" ht="28.5" customHeight="1">
      <c r="A150" s="8">
        <v>135</v>
      </c>
      <c r="B150" s="120">
        <v>105468</v>
      </c>
      <c r="C150" s="59" t="s">
        <v>454</v>
      </c>
      <c r="D150" s="60" t="s">
        <v>455</v>
      </c>
      <c r="E150" s="60" t="s">
        <v>456</v>
      </c>
      <c r="F150" s="30" t="s">
        <v>22</v>
      </c>
      <c r="G150" s="1" t="s">
        <v>3</v>
      </c>
      <c r="H150" s="41">
        <v>500</v>
      </c>
      <c r="I150" s="41"/>
      <c r="J150" s="41"/>
      <c r="K150" s="41">
        <v>2000</v>
      </c>
      <c r="L150" s="41"/>
      <c r="M150" s="41"/>
      <c r="N150" s="41"/>
      <c r="O150" s="41"/>
      <c r="P150" s="93">
        <f t="shared" si="11"/>
        <v>2500</v>
      </c>
      <c r="Q150" s="94">
        <v>0.1875</v>
      </c>
      <c r="R150" s="33">
        <v>0.29097222222222224</v>
      </c>
      <c r="S150" s="33">
        <v>0.4055555555555555</v>
      </c>
      <c r="T150" s="33">
        <v>0.50555555555555554</v>
      </c>
      <c r="U150" s="33">
        <v>0.59583333333333333</v>
      </c>
      <c r="V150" s="33">
        <v>0.77083333333333337</v>
      </c>
      <c r="W150" s="33">
        <v>0.93958333333333333</v>
      </c>
      <c r="X150" s="33">
        <v>0.18333333333333335</v>
      </c>
      <c r="Y150" s="33">
        <v>0.29166666666666669</v>
      </c>
      <c r="Z150" s="33">
        <v>0.33263888888888887</v>
      </c>
      <c r="AA150" s="33">
        <v>0.45833333333333331</v>
      </c>
      <c r="AB150" s="33">
        <v>0.6333333333333333</v>
      </c>
      <c r="AC150" s="33">
        <v>0.73125000000000007</v>
      </c>
      <c r="AD150" s="55">
        <f t="shared" si="9"/>
        <v>1.5437500000000002</v>
      </c>
      <c r="AE150" s="104"/>
      <c r="AF150" s="105"/>
      <c r="AK150" s="115">
        <v>105468</v>
      </c>
      <c r="AL150" s="116" t="s">
        <v>455</v>
      </c>
      <c r="AM150" s="116" t="s">
        <v>456</v>
      </c>
    </row>
    <row r="151" spans="1:39" ht="28.5" customHeight="1">
      <c r="A151" s="8">
        <v>136</v>
      </c>
      <c r="B151" s="120">
        <v>105469</v>
      </c>
      <c r="C151" s="58" t="s">
        <v>457</v>
      </c>
      <c r="D151" s="24" t="s">
        <v>458</v>
      </c>
      <c r="E151" s="24" t="s">
        <v>459</v>
      </c>
      <c r="F151" s="30" t="s">
        <v>115</v>
      </c>
      <c r="G151" s="1" t="s">
        <v>2</v>
      </c>
      <c r="H151" s="62"/>
      <c r="I151" s="41">
        <v>0</v>
      </c>
      <c r="J151" s="41"/>
      <c r="K151" s="41"/>
      <c r="L151" s="41">
        <v>500</v>
      </c>
      <c r="M151" s="41"/>
      <c r="N151" s="41"/>
      <c r="O151" s="41"/>
      <c r="P151" s="93">
        <f t="shared" si="11"/>
        <v>500</v>
      </c>
      <c r="Q151" s="94">
        <v>0.1875</v>
      </c>
      <c r="R151" s="33">
        <v>0.30208333333333331</v>
      </c>
      <c r="S151" s="33">
        <v>0.43263888888888885</v>
      </c>
      <c r="T151" s="33">
        <v>0.52986111111111112</v>
      </c>
      <c r="U151" s="33">
        <v>0.62986111111111109</v>
      </c>
      <c r="V151" s="33">
        <v>0.84027777777777779</v>
      </c>
      <c r="W151" s="33">
        <v>2.8472222222222222E-2</v>
      </c>
      <c r="X151" s="33">
        <v>0.17708333333333334</v>
      </c>
      <c r="Y151" s="33">
        <v>0.29722222222222222</v>
      </c>
      <c r="Z151" s="33">
        <v>0.33055555555555555</v>
      </c>
      <c r="AA151" s="33">
        <v>0.46527777777777773</v>
      </c>
      <c r="AB151" s="33">
        <v>0.64583333333333337</v>
      </c>
      <c r="AC151" s="33">
        <v>0.76388888888888884</v>
      </c>
      <c r="AD151" s="55">
        <f t="shared" si="9"/>
        <v>1.5763888888888888</v>
      </c>
      <c r="AE151" s="104"/>
      <c r="AF151" s="105"/>
      <c r="AG151" s="2" t="s">
        <v>553</v>
      </c>
      <c r="AK151" s="115">
        <v>105469</v>
      </c>
      <c r="AL151" s="116" t="s">
        <v>458</v>
      </c>
      <c r="AM151" s="116" t="s">
        <v>459</v>
      </c>
    </row>
    <row r="152" spans="1:39" ht="28.5" customHeight="1">
      <c r="A152" s="8">
        <v>137</v>
      </c>
      <c r="B152" s="120">
        <v>105470</v>
      </c>
      <c r="C152" s="58" t="s">
        <v>460</v>
      </c>
      <c r="D152" s="24" t="s">
        <v>461</v>
      </c>
      <c r="E152" s="24" t="s">
        <v>462</v>
      </c>
      <c r="F152" s="30" t="s">
        <v>26</v>
      </c>
      <c r="G152" s="1" t="s">
        <v>2</v>
      </c>
      <c r="H152" s="41">
        <v>500</v>
      </c>
      <c r="I152" s="41"/>
      <c r="J152" s="41"/>
      <c r="K152" s="41">
        <v>2000</v>
      </c>
      <c r="L152" s="41"/>
      <c r="M152" s="41"/>
      <c r="N152" s="41"/>
      <c r="O152" s="41"/>
      <c r="P152" s="93">
        <f t="shared" si="11"/>
        <v>2500</v>
      </c>
      <c r="Q152" s="94">
        <v>0.1875</v>
      </c>
      <c r="R152" s="33">
        <v>0.30138888888888887</v>
      </c>
      <c r="S152" s="33">
        <v>0.42083333333333334</v>
      </c>
      <c r="T152" s="33">
        <v>0.52361111111111114</v>
      </c>
      <c r="U152" s="33">
        <v>0.61527777777777781</v>
      </c>
      <c r="V152" s="33">
        <v>0.80138888888888893</v>
      </c>
      <c r="W152" s="33">
        <v>0.99930555555555556</v>
      </c>
      <c r="X152" s="33">
        <v>0.22638888888888889</v>
      </c>
      <c r="Y152" s="33">
        <v>0.3347222222222222</v>
      </c>
      <c r="Z152" s="33">
        <v>0.37847222222222227</v>
      </c>
      <c r="AA152" s="33">
        <v>0.51458333333333328</v>
      </c>
      <c r="AB152" s="33">
        <v>0.68680555555555556</v>
      </c>
      <c r="AC152" s="33">
        <v>0.7944444444444444</v>
      </c>
      <c r="AD152" s="55">
        <f t="shared" si="9"/>
        <v>1.6069444444444443</v>
      </c>
      <c r="AE152" s="35" t="s">
        <v>558</v>
      </c>
      <c r="AF152" s="36" t="s">
        <v>558</v>
      </c>
      <c r="AG152" s="2" t="s">
        <v>561</v>
      </c>
      <c r="AK152" s="115">
        <v>105470</v>
      </c>
      <c r="AL152" s="116" t="s">
        <v>461</v>
      </c>
      <c r="AM152" s="116" t="s">
        <v>462</v>
      </c>
    </row>
    <row r="153" spans="1:39" ht="28.5" customHeight="1">
      <c r="A153" s="8">
        <v>138</v>
      </c>
      <c r="B153" s="120">
        <v>105471</v>
      </c>
      <c r="C153" s="58" t="s">
        <v>463</v>
      </c>
      <c r="D153" s="24" t="s">
        <v>461</v>
      </c>
      <c r="E153" s="24" t="s">
        <v>79</v>
      </c>
      <c r="F153" s="30" t="s">
        <v>21</v>
      </c>
      <c r="G153" s="1" t="s">
        <v>4</v>
      </c>
      <c r="H153" s="62"/>
      <c r="I153" s="41">
        <v>0</v>
      </c>
      <c r="J153" s="41"/>
      <c r="K153" s="41"/>
      <c r="L153" s="41"/>
      <c r="M153" s="41"/>
      <c r="N153" s="41"/>
      <c r="O153" s="41"/>
      <c r="P153" s="93">
        <f t="shared" si="11"/>
        <v>0</v>
      </c>
      <c r="Q153" s="94">
        <v>0.1875</v>
      </c>
      <c r="R153" s="33">
        <v>0.28333333333333333</v>
      </c>
      <c r="S153" s="33">
        <v>0.3888888888888889</v>
      </c>
      <c r="T153" s="33">
        <v>0.46458333333333335</v>
      </c>
      <c r="U153" s="33">
        <v>0.55625000000000002</v>
      </c>
      <c r="V153" s="33">
        <v>0.72499999999999998</v>
      </c>
      <c r="W153" s="33">
        <v>0.89374999999999993</v>
      </c>
      <c r="X153" s="33">
        <v>4.5833333333333337E-2</v>
      </c>
      <c r="Y153" s="33">
        <v>0.21666666666666667</v>
      </c>
      <c r="Z153" s="33">
        <v>0.25694444444444448</v>
      </c>
      <c r="AA153" s="33">
        <v>0.37708333333333338</v>
      </c>
      <c r="AB153" s="33">
        <v>0.56458333333333333</v>
      </c>
      <c r="AC153" s="33">
        <v>0.66249999999999998</v>
      </c>
      <c r="AD153" s="55">
        <f t="shared" si="9"/>
        <v>1.4750000000000001</v>
      </c>
      <c r="AE153" s="104"/>
      <c r="AF153" s="105"/>
      <c r="AG153" s="2" t="s">
        <v>561</v>
      </c>
      <c r="AK153" s="115">
        <v>105471</v>
      </c>
      <c r="AL153" s="116" t="s">
        <v>461</v>
      </c>
      <c r="AM153" s="116" t="s">
        <v>79</v>
      </c>
    </row>
    <row r="154" spans="1:39" ht="28.5" customHeight="1">
      <c r="A154" s="8">
        <v>139</v>
      </c>
      <c r="B154" s="120">
        <v>105472</v>
      </c>
      <c r="C154" s="58" t="s">
        <v>464</v>
      </c>
      <c r="D154" s="24" t="s">
        <v>465</v>
      </c>
      <c r="E154" s="24" t="s">
        <v>243</v>
      </c>
      <c r="F154" s="30" t="s">
        <v>21</v>
      </c>
      <c r="G154" s="1" t="s">
        <v>4</v>
      </c>
      <c r="H154" s="41">
        <v>500</v>
      </c>
      <c r="I154" s="41"/>
      <c r="J154" s="41"/>
      <c r="K154" s="41">
        <v>2000</v>
      </c>
      <c r="L154" s="41"/>
      <c r="M154" s="41"/>
      <c r="N154" s="41"/>
      <c r="O154" s="41"/>
      <c r="P154" s="93">
        <f t="shared" si="11"/>
        <v>2500</v>
      </c>
      <c r="Q154" s="94">
        <v>0.1875</v>
      </c>
      <c r="R154" s="33">
        <v>0.30833333333333335</v>
      </c>
      <c r="S154" s="33">
        <v>0.4458333333333333</v>
      </c>
      <c r="T154" s="33">
        <v>0.55763888888888891</v>
      </c>
      <c r="U154" s="33">
        <v>0.65833333333333333</v>
      </c>
      <c r="V154" s="33">
        <v>0.87916666666666676</v>
      </c>
      <c r="W154" s="33">
        <v>9.0277777777777776E-2</v>
      </c>
      <c r="X154" s="33">
        <v>0.24583333333333335</v>
      </c>
      <c r="Y154" s="33">
        <v>0.37152777777777773</v>
      </c>
      <c r="Z154" s="33">
        <v>0.40972222222222227</v>
      </c>
      <c r="AA154" s="33">
        <v>0.54236111111111118</v>
      </c>
      <c r="AB154" s="33">
        <v>0.72777777777777775</v>
      </c>
      <c r="AC154" s="33">
        <v>0.82916666666666661</v>
      </c>
      <c r="AD154" s="55">
        <f t="shared" si="9"/>
        <v>1.6416666666666666</v>
      </c>
      <c r="AE154" s="35" t="s">
        <v>561</v>
      </c>
      <c r="AF154" s="36" t="s">
        <v>561</v>
      </c>
      <c r="AG154" s="2" t="s">
        <v>561</v>
      </c>
      <c r="AK154" s="115">
        <v>105472</v>
      </c>
      <c r="AL154" s="116" t="s">
        <v>465</v>
      </c>
      <c r="AM154" s="116" t="s">
        <v>243</v>
      </c>
    </row>
    <row r="155" spans="1:39" ht="28.5" customHeight="1">
      <c r="A155" s="8">
        <v>140</v>
      </c>
      <c r="B155" s="120">
        <v>105473</v>
      </c>
      <c r="C155" s="58" t="s">
        <v>466</v>
      </c>
      <c r="D155" s="24" t="s">
        <v>167</v>
      </c>
      <c r="E155" s="24" t="s">
        <v>467</v>
      </c>
      <c r="F155" s="30" t="s">
        <v>22</v>
      </c>
      <c r="G155" s="1" t="s">
        <v>2</v>
      </c>
      <c r="H155" s="41">
        <v>500</v>
      </c>
      <c r="I155" s="41"/>
      <c r="J155" s="41"/>
      <c r="K155" s="73">
        <v>2000</v>
      </c>
      <c r="L155" s="41"/>
      <c r="M155" s="41"/>
      <c r="N155" s="41"/>
      <c r="O155" s="41"/>
      <c r="P155" s="93">
        <f t="shared" si="11"/>
        <v>2500</v>
      </c>
      <c r="Q155" s="94">
        <v>0.1875</v>
      </c>
      <c r="R155" s="33">
        <v>0.28750000000000003</v>
      </c>
      <c r="S155" s="33">
        <v>0.38472222222222219</v>
      </c>
      <c r="T155" s="33">
        <v>0.45763888888888887</v>
      </c>
      <c r="U155" s="33">
        <v>0.57222222222222219</v>
      </c>
      <c r="V155" s="33">
        <v>0.71875</v>
      </c>
      <c r="W155" s="33">
        <v>0.87986111111111109</v>
      </c>
      <c r="X155" s="33">
        <v>0.12361111111111112</v>
      </c>
      <c r="Y155" s="33">
        <v>0.24652777777777779</v>
      </c>
      <c r="Z155" s="33">
        <v>0.27986111111111112</v>
      </c>
      <c r="AA155" s="33">
        <v>0.37708333333333338</v>
      </c>
      <c r="AB155" s="33">
        <v>0.57013888888888886</v>
      </c>
      <c r="AC155" s="33">
        <v>0.65763888888888888</v>
      </c>
      <c r="AD155" s="55">
        <f t="shared" si="9"/>
        <v>1.4701388888888889</v>
      </c>
      <c r="AE155" s="35" t="s">
        <v>558</v>
      </c>
      <c r="AF155" s="36" t="s">
        <v>558</v>
      </c>
      <c r="AG155" s="2" t="s">
        <v>561</v>
      </c>
      <c r="AK155" s="115">
        <v>105473</v>
      </c>
      <c r="AL155" s="116" t="s">
        <v>167</v>
      </c>
      <c r="AM155" s="116" t="s">
        <v>467</v>
      </c>
    </row>
    <row r="156" spans="1:39" ht="28.5" customHeight="1">
      <c r="A156" s="12">
        <v>141</v>
      </c>
      <c r="B156" s="120"/>
      <c r="C156" s="19" t="s">
        <v>68</v>
      </c>
      <c r="D156" s="25" t="s">
        <v>69</v>
      </c>
      <c r="E156" s="25" t="s">
        <v>70</v>
      </c>
      <c r="F156" s="31" t="s">
        <v>23</v>
      </c>
      <c r="G156" s="13" t="s">
        <v>2</v>
      </c>
      <c r="H156" s="42"/>
      <c r="I156" s="42"/>
      <c r="J156" s="42"/>
      <c r="K156" s="42"/>
      <c r="L156" s="42"/>
      <c r="M156" s="42"/>
      <c r="N156" s="42"/>
      <c r="O156" s="42"/>
      <c r="P156" s="42">
        <f t="shared" si="11"/>
        <v>0</v>
      </c>
      <c r="Q156" s="34" t="s">
        <v>521</v>
      </c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57" t="s">
        <v>521</v>
      </c>
      <c r="AE156" s="37"/>
      <c r="AF156" s="38"/>
      <c r="AG156" s="2" t="s">
        <v>550</v>
      </c>
      <c r="AK156" s="115"/>
      <c r="AL156" s="116" t="s">
        <v>69</v>
      </c>
      <c r="AM156" s="116" t="s">
        <v>70</v>
      </c>
    </row>
    <row r="157" spans="1:39" ht="28.5" customHeight="1">
      <c r="A157" s="8">
        <v>142</v>
      </c>
      <c r="B157" s="120">
        <v>105474</v>
      </c>
      <c r="C157" s="58" t="s">
        <v>71</v>
      </c>
      <c r="D157" s="24" t="s">
        <v>72</v>
      </c>
      <c r="E157" s="24" t="s">
        <v>73</v>
      </c>
      <c r="F157" s="30" t="s">
        <v>24</v>
      </c>
      <c r="G157" s="1" t="s">
        <v>3</v>
      </c>
      <c r="H157" s="41">
        <v>500</v>
      </c>
      <c r="I157" s="41"/>
      <c r="J157" s="41"/>
      <c r="K157" s="41">
        <v>2000</v>
      </c>
      <c r="L157" s="41"/>
      <c r="M157" s="41"/>
      <c r="N157" s="41"/>
      <c r="O157" s="41"/>
      <c r="P157" s="93">
        <f t="shared" si="11"/>
        <v>2500</v>
      </c>
      <c r="Q157" s="94">
        <v>0.1875</v>
      </c>
      <c r="R157" s="33">
        <v>0.30069444444444443</v>
      </c>
      <c r="S157" s="33">
        <v>0.42083333333333334</v>
      </c>
      <c r="T157" s="33">
        <v>0.53611111111111109</v>
      </c>
      <c r="U157" s="33">
        <v>0.63888888888888895</v>
      </c>
      <c r="V157" s="33">
        <v>0.83958333333333324</v>
      </c>
      <c r="W157" s="33">
        <v>9.7222222222222224E-3</v>
      </c>
      <c r="X157" s="33">
        <v>0.25694444444444448</v>
      </c>
      <c r="Y157" s="33">
        <v>0.36805555555555558</v>
      </c>
      <c r="Z157" s="33">
        <v>0.3979166666666667</v>
      </c>
      <c r="AA157" s="33">
        <v>0.51111111111111118</v>
      </c>
      <c r="AB157" s="33">
        <v>0.68611111111111101</v>
      </c>
      <c r="AC157" s="33">
        <v>0.79791666666666661</v>
      </c>
      <c r="AD157" s="55">
        <f t="shared" si="9"/>
        <v>1.6104166666666666</v>
      </c>
      <c r="AE157" s="35" t="s">
        <v>558</v>
      </c>
      <c r="AF157" s="36" t="s">
        <v>558</v>
      </c>
      <c r="AG157" s="2" t="s">
        <v>561</v>
      </c>
      <c r="AK157" s="115">
        <v>105474</v>
      </c>
      <c r="AL157" s="116" t="s">
        <v>72</v>
      </c>
      <c r="AM157" s="116" t="s">
        <v>73</v>
      </c>
    </row>
    <row r="158" spans="1:39" ht="28.5" customHeight="1">
      <c r="A158" s="8">
        <v>143</v>
      </c>
      <c r="B158" s="120">
        <v>105475</v>
      </c>
      <c r="C158" s="58" t="s">
        <v>28</v>
      </c>
      <c r="D158" s="24" t="s">
        <v>29</v>
      </c>
      <c r="E158" s="24" t="s">
        <v>30</v>
      </c>
      <c r="F158" s="30" t="s">
        <v>21</v>
      </c>
      <c r="G158" s="1" t="s">
        <v>3</v>
      </c>
      <c r="H158" s="41">
        <v>500</v>
      </c>
      <c r="I158" s="41"/>
      <c r="J158" s="41"/>
      <c r="K158" s="41">
        <v>2000</v>
      </c>
      <c r="L158" s="41"/>
      <c r="M158" s="41"/>
      <c r="N158" s="41"/>
      <c r="O158" s="41"/>
      <c r="P158" s="93">
        <f t="shared" si="11"/>
        <v>2500</v>
      </c>
      <c r="Q158" s="94">
        <v>0.1875</v>
      </c>
      <c r="R158" s="33">
        <v>0.2986111111111111</v>
      </c>
      <c r="S158" s="33">
        <v>0.42083333333333334</v>
      </c>
      <c r="T158" s="33">
        <v>0.53472222222222221</v>
      </c>
      <c r="U158" s="33">
        <v>0.62152777777777779</v>
      </c>
      <c r="V158" s="33">
        <v>0.8208333333333333</v>
      </c>
      <c r="W158" s="33">
        <v>9.7222222222222224E-3</v>
      </c>
      <c r="X158" s="33">
        <v>0.26458333333333334</v>
      </c>
      <c r="Y158" s="33">
        <v>0.37291666666666662</v>
      </c>
      <c r="Z158" s="33">
        <v>0.40833333333333338</v>
      </c>
      <c r="AA158" s="33">
        <v>0.55208333333333337</v>
      </c>
      <c r="AB158" s="33">
        <v>0.72013888888888899</v>
      </c>
      <c r="AC158" s="33">
        <v>0.82152777777777775</v>
      </c>
      <c r="AD158" s="55">
        <f t="shared" si="9"/>
        <v>1.6340277777777779</v>
      </c>
      <c r="AE158" s="35" t="s">
        <v>558</v>
      </c>
      <c r="AF158" s="36" t="s">
        <v>524</v>
      </c>
      <c r="AG158" s="2" t="s">
        <v>561</v>
      </c>
      <c r="AK158" s="115">
        <v>105475</v>
      </c>
      <c r="AL158" s="116" t="s">
        <v>29</v>
      </c>
      <c r="AM158" s="116" t="s">
        <v>30</v>
      </c>
    </row>
    <row r="159" spans="1:39" ht="28.5" customHeight="1">
      <c r="A159" s="8">
        <v>144</v>
      </c>
      <c r="B159" s="120">
        <v>105476</v>
      </c>
      <c r="C159" s="58" t="s">
        <v>468</v>
      </c>
      <c r="D159" s="24" t="s">
        <v>469</v>
      </c>
      <c r="E159" s="24" t="s">
        <v>470</v>
      </c>
      <c r="F159" s="30" t="s">
        <v>25</v>
      </c>
      <c r="G159" s="1" t="s">
        <v>3</v>
      </c>
      <c r="H159" s="41">
        <v>500</v>
      </c>
      <c r="I159" s="41"/>
      <c r="J159" s="41"/>
      <c r="K159" s="41">
        <v>2000</v>
      </c>
      <c r="L159" s="41"/>
      <c r="M159" s="41"/>
      <c r="N159" s="41"/>
      <c r="O159" s="41"/>
      <c r="P159" s="93">
        <f t="shared" si="11"/>
        <v>2500</v>
      </c>
      <c r="Q159" s="94">
        <v>0.1875</v>
      </c>
      <c r="R159" s="33">
        <v>0.29652777777777778</v>
      </c>
      <c r="S159" s="33">
        <v>0.42499999999999999</v>
      </c>
      <c r="T159" s="33">
        <v>0.53819444444444442</v>
      </c>
      <c r="U159" s="33">
        <v>0.63402777777777775</v>
      </c>
      <c r="V159" s="33">
        <v>0.78472222222222221</v>
      </c>
      <c r="W159" s="33">
        <v>0.95208333333333339</v>
      </c>
      <c r="X159" s="33">
        <v>0.26180555555555557</v>
      </c>
      <c r="Y159" s="33">
        <v>0.35486111111111113</v>
      </c>
      <c r="Z159" s="33">
        <v>0.40069444444444446</v>
      </c>
      <c r="AA159" s="33">
        <v>0.5229166666666667</v>
      </c>
      <c r="AB159" s="33">
        <v>0.6791666666666667</v>
      </c>
      <c r="AC159" s="33">
        <v>0.76597222222222217</v>
      </c>
      <c r="AD159" s="55">
        <f t="shared" si="9"/>
        <v>1.5784722222222221</v>
      </c>
      <c r="AE159" s="35" t="s">
        <v>558</v>
      </c>
      <c r="AF159" s="36" t="s">
        <v>558</v>
      </c>
      <c r="AG159" s="2" t="s">
        <v>561</v>
      </c>
      <c r="AK159" s="115">
        <v>105476</v>
      </c>
      <c r="AL159" s="116" t="s">
        <v>469</v>
      </c>
      <c r="AM159" s="116" t="s">
        <v>470</v>
      </c>
    </row>
    <row r="160" spans="1:39" ht="28.5" customHeight="1">
      <c r="A160" s="8">
        <v>145</v>
      </c>
      <c r="B160" s="120"/>
      <c r="C160" s="58" t="s">
        <v>154</v>
      </c>
      <c r="D160" s="24" t="s">
        <v>155</v>
      </c>
      <c r="E160" s="24" t="s">
        <v>156</v>
      </c>
      <c r="F160" s="30" t="s">
        <v>25</v>
      </c>
      <c r="G160" s="1" t="s">
        <v>3</v>
      </c>
      <c r="H160" s="41">
        <v>500</v>
      </c>
      <c r="I160" s="41"/>
      <c r="J160" s="41"/>
      <c r="K160" s="41">
        <v>2000</v>
      </c>
      <c r="L160" s="41"/>
      <c r="M160" s="41"/>
      <c r="N160" s="41"/>
      <c r="O160" s="41"/>
      <c r="P160" s="93">
        <f t="shared" si="11"/>
        <v>2500</v>
      </c>
      <c r="Q160" s="94">
        <v>0.1875</v>
      </c>
      <c r="R160" s="33">
        <v>0.28888888888888892</v>
      </c>
      <c r="S160" s="33">
        <v>0.40902777777777777</v>
      </c>
      <c r="T160" s="33">
        <v>0.49374999999999997</v>
      </c>
      <c r="U160" s="33">
        <v>0.5854166666666667</v>
      </c>
      <c r="V160" s="33">
        <v>0.7715277777777777</v>
      </c>
      <c r="W160" s="33">
        <v>0.94305555555555554</v>
      </c>
      <c r="X160" s="99" t="s">
        <v>14</v>
      </c>
      <c r="Y160" s="99"/>
      <c r="Z160" s="99"/>
      <c r="AA160" s="99"/>
      <c r="AB160" s="99"/>
      <c r="AC160" s="99"/>
      <c r="AD160" s="100" t="s">
        <v>14</v>
      </c>
      <c r="AE160" s="101"/>
      <c r="AF160" s="102"/>
      <c r="AG160" s="2" t="s">
        <v>546</v>
      </c>
      <c r="AK160" s="115"/>
      <c r="AL160" s="116" t="s">
        <v>155</v>
      </c>
      <c r="AM160" s="116" t="s">
        <v>156</v>
      </c>
    </row>
    <row r="161" spans="1:39" ht="28.5" customHeight="1">
      <c r="A161" s="8">
        <v>146</v>
      </c>
      <c r="B161" s="120">
        <v>105477</v>
      </c>
      <c r="C161" s="58" t="s">
        <v>157</v>
      </c>
      <c r="D161" s="24" t="s">
        <v>158</v>
      </c>
      <c r="E161" s="24" t="s">
        <v>159</v>
      </c>
      <c r="F161" s="30" t="s">
        <v>24</v>
      </c>
      <c r="G161" s="1" t="s">
        <v>2</v>
      </c>
      <c r="H161" s="41">
        <v>500</v>
      </c>
      <c r="I161" s="41"/>
      <c r="J161" s="41"/>
      <c r="K161" s="41">
        <v>2000</v>
      </c>
      <c r="L161" s="41"/>
      <c r="M161" s="41"/>
      <c r="N161" s="41"/>
      <c r="O161" s="41"/>
      <c r="P161" s="93">
        <f t="shared" si="11"/>
        <v>2500</v>
      </c>
      <c r="Q161" s="94">
        <v>0.1875</v>
      </c>
      <c r="R161" s="33">
        <v>0.26041666666666669</v>
      </c>
      <c r="S161" s="33">
        <v>0.40416666666666662</v>
      </c>
      <c r="T161" s="33">
        <v>0.50347222222222221</v>
      </c>
      <c r="U161" s="33">
        <v>0.59097222222222223</v>
      </c>
      <c r="V161" s="33">
        <v>0.77500000000000002</v>
      </c>
      <c r="W161" s="33">
        <v>0.95486111111111116</v>
      </c>
      <c r="X161" s="33">
        <v>0.22708333333333333</v>
      </c>
      <c r="Y161" s="33">
        <v>0.33333333333333331</v>
      </c>
      <c r="Z161" s="33">
        <v>0.36736111111111108</v>
      </c>
      <c r="AA161" s="33">
        <v>0.51180555555555551</v>
      </c>
      <c r="AB161" s="33">
        <v>0.67361111111111116</v>
      </c>
      <c r="AC161" s="33">
        <v>0.76527777777777783</v>
      </c>
      <c r="AD161" s="55">
        <f t="shared" ref="AD161" si="12">(AC161-Q161)+1</f>
        <v>1.5777777777777779</v>
      </c>
      <c r="AE161" s="104"/>
      <c r="AF161" s="36" t="s">
        <v>558</v>
      </c>
      <c r="AG161" s="2" t="s">
        <v>561</v>
      </c>
      <c r="AK161" s="115">
        <v>105477</v>
      </c>
      <c r="AL161" s="116" t="s">
        <v>158</v>
      </c>
      <c r="AM161" s="116" t="s">
        <v>159</v>
      </c>
    </row>
    <row r="162" spans="1:39" ht="28.5" customHeight="1" thickBot="1">
      <c r="A162" s="8">
        <v>147</v>
      </c>
      <c r="B162" s="122">
        <v>105478</v>
      </c>
      <c r="C162" s="16" t="s">
        <v>471</v>
      </c>
      <c r="D162" s="24" t="s">
        <v>472</v>
      </c>
      <c r="E162" s="24" t="s">
        <v>473</v>
      </c>
      <c r="F162" s="30" t="s">
        <v>474</v>
      </c>
      <c r="G162" s="1" t="s">
        <v>3</v>
      </c>
      <c r="H162" s="41"/>
      <c r="I162" s="41"/>
      <c r="J162" s="41"/>
      <c r="K162" s="41"/>
      <c r="L162" s="41"/>
      <c r="M162" s="41"/>
      <c r="N162" s="41"/>
      <c r="O162" s="41"/>
      <c r="P162" s="41">
        <f t="shared" si="11"/>
        <v>0</v>
      </c>
      <c r="Q162" s="33">
        <v>0.1875</v>
      </c>
      <c r="R162" s="33">
        <v>0.30416666666666664</v>
      </c>
      <c r="S162" s="33">
        <v>0.42777777777777781</v>
      </c>
      <c r="T162" s="33">
        <v>0.52708333333333335</v>
      </c>
      <c r="U162" s="33">
        <v>0.62430555555555556</v>
      </c>
      <c r="V162" s="33">
        <v>0.79583333333333339</v>
      </c>
      <c r="W162" s="33">
        <v>0.95833333333333337</v>
      </c>
      <c r="X162" s="33">
        <v>0.25763888888888892</v>
      </c>
      <c r="Y162" s="33">
        <v>0.34513888888888888</v>
      </c>
      <c r="Z162" s="33">
        <v>0.38125000000000003</v>
      </c>
      <c r="AA162" s="33">
        <v>0.52708333333333335</v>
      </c>
      <c r="AB162" s="33">
        <v>0.65763888888888888</v>
      </c>
      <c r="AC162" s="33">
        <v>0.74652777777777779</v>
      </c>
      <c r="AD162" s="55">
        <f t="shared" si="9"/>
        <v>1.5590277777777777</v>
      </c>
      <c r="AE162" s="35" t="s">
        <v>539</v>
      </c>
      <c r="AF162" s="36" t="s">
        <v>539</v>
      </c>
      <c r="AG162" s="2" t="s">
        <v>561</v>
      </c>
      <c r="AK162" s="117">
        <v>105478</v>
      </c>
      <c r="AL162" s="118" t="s">
        <v>472</v>
      </c>
      <c r="AM162" s="118" t="s">
        <v>473</v>
      </c>
    </row>
    <row r="163" spans="1:39" ht="28.5" customHeight="1">
      <c r="A163" s="8">
        <v>148</v>
      </c>
      <c r="C163" s="16"/>
      <c r="D163" s="24"/>
      <c r="E163" s="24"/>
      <c r="F163" s="30"/>
      <c r="G163" s="1"/>
      <c r="H163" s="41"/>
      <c r="I163" s="41"/>
      <c r="J163" s="41"/>
      <c r="K163" s="41"/>
      <c r="L163" s="41"/>
      <c r="M163" s="41"/>
      <c r="N163" s="41"/>
      <c r="O163" s="41"/>
      <c r="P163" s="109" t="s">
        <v>547</v>
      </c>
      <c r="Q163" s="110" t="s">
        <v>477</v>
      </c>
      <c r="R163" s="111">
        <v>0.2951388888888889</v>
      </c>
      <c r="S163" s="111">
        <v>0.41041666666666665</v>
      </c>
      <c r="T163" s="111">
        <v>0.48194444444444445</v>
      </c>
      <c r="U163" s="111">
        <v>0.5708333333333333</v>
      </c>
      <c r="V163" s="111">
        <v>0.76666666666666661</v>
      </c>
      <c r="W163" s="111">
        <v>0.93194444444444446</v>
      </c>
      <c r="X163" s="111">
        <v>0.28194444444444444</v>
      </c>
      <c r="Y163" s="111">
        <v>0.38541666666666669</v>
      </c>
      <c r="Z163" s="112" t="s">
        <v>14</v>
      </c>
      <c r="AA163" s="33"/>
      <c r="AB163" s="33"/>
      <c r="AC163" s="33"/>
      <c r="AD163" s="55"/>
      <c r="AE163" s="35"/>
      <c r="AF163" s="36"/>
    </row>
    <row r="164" spans="1:39" s="92" customFormat="1" ht="19.2" customHeight="1">
      <c r="A164" s="81"/>
      <c r="B164" s="130" t="s">
        <v>565</v>
      </c>
      <c r="C164" s="82"/>
      <c r="D164" s="83"/>
      <c r="E164" s="84"/>
      <c r="F164" s="85"/>
      <c r="G164" s="86"/>
      <c r="H164" s="87"/>
      <c r="I164" s="87"/>
      <c r="J164" s="87"/>
      <c r="K164" s="87"/>
      <c r="L164" s="87"/>
      <c r="M164" s="87"/>
      <c r="N164" s="87"/>
      <c r="O164" s="87"/>
      <c r="P164" s="87" t="s">
        <v>507</v>
      </c>
      <c r="Q164" s="88" t="s">
        <v>494</v>
      </c>
      <c r="R164" s="88" t="s">
        <v>495</v>
      </c>
      <c r="S164" s="88" t="s">
        <v>496</v>
      </c>
      <c r="T164" s="88" t="s">
        <v>497</v>
      </c>
      <c r="U164" s="88" t="s">
        <v>498</v>
      </c>
      <c r="V164" s="88" t="s">
        <v>499</v>
      </c>
      <c r="W164" s="88" t="s">
        <v>500</v>
      </c>
      <c r="X164" s="88" t="s">
        <v>501</v>
      </c>
      <c r="Y164" s="88" t="s">
        <v>502</v>
      </c>
      <c r="Z164" s="88" t="s">
        <v>503</v>
      </c>
      <c r="AA164" s="88" t="s">
        <v>504</v>
      </c>
      <c r="AB164" s="88" t="s">
        <v>505</v>
      </c>
      <c r="AC164" s="88" t="s">
        <v>506</v>
      </c>
      <c r="AD164" s="89"/>
      <c r="AE164" s="90"/>
      <c r="AF164" s="91"/>
      <c r="AK164" s="2"/>
      <c r="AL164" s="2"/>
      <c r="AM164" s="2"/>
    </row>
    <row r="165" spans="1:39" ht="54" customHeight="1">
      <c r="A165" s="3" t="s">
        <v>0</v>
      </c>
      <c r="B165" s="126" t="s">
        <v>564</v>
      </c>
      <c r="C165" s="18"/>
      <c r="D165" s="23" t="s">
        <v>13</v>
      </c>
      <c r="E165" s="26"/>
      <c r="F165" s="27" t="s">
        <v>20</v>
      </c>
      <c r="G165" s="32" t="s">
        <v>1</v>
      </c>
      <c r="H165" s="40" t="s">
        <v>199</v>
      </c>
      <c r="I165" s="40" t="s">
        <v>200</v>
      </c>
      <c r="J165" s="40" t="s">
        <v>193</v>
      </c>
      <c r="K165" s="40" t="s">
        <v>194</v>
      </c>
      <c r="L165" s="40" t="s">
        <v>195</v>
      </c>
      <c r="M165" s="40" t="s">
        <v>196</v>
      </c>
      <c r="N165" s="40" t="s">
        <v>197</v>
      </c>
      <c r="O165" s="40" t="s">
        <v>198</v>
      </c>
      <c r="P165" s="40" t="s">
        <v>192</v>
      </c>
      <c r="Q165" s="4" t="s">
        <v>187</v>
      </c>
      <c r="R165" s="15" t="s">
        <v>184</v>
      </c>
      <c r="S165" s="4" t="s">
        <v>185</v>
      </c>
      <c r="T165" s="15" t="s">
        <v>204</v>
      </c>
      <c r="U165" s="15" t="s">
        <v>186</v>
      </c>
      <c r="V165" s="15" t="s">
        <v>189</v>
      </c>
      <c r="W165" s="15" t="s">
        <v>190</v>
      </c>
      <c r="X165" s="4" t="s">
        <v>188</v>
      </c>
      <c r="Y165" s="4" t="s">
        <v>191</v>
      </c>
      <c r="Z165" s="4" t="s">
        <v>491</v>
      </c>
      <c r="AA165" s="54" t="s">
        <v>492</v>
      </c>
      <c r="AB165" s="54" t="s">
        <v>205</v>
      </c>
      <c r="AC165" s="54" t="s">
        <v>493</v>
      </c>
      <c r="AD165" s="5" t="s">
        <v>10</v>
      </c>
      <c r="AE165" s="6" t="s">
        <v>11</v>
      </c>
      <c r="AF165" s="7" t="s">
        <v>12</v>
      </c>
    </row>
    <row r="166" spans="1:39" ht="21.6" customHeight="1">
      <c r="C166" s="20"/>
      <c r="H166" s="39">
        <f t="shared" ref="H166:O166" si="13">COUNT(H4:H161)</f>
        <v>92</v>
      </c>
      <c r="I166" s="39">
        <f t="shared" si="13"/>
        <v>25</v>
      </c>
      <c r="J166" s="39">
        <f t="shared" si="13"/>
        <v>16</v>
      </c>
      <c r="K166" s="39">
        <f t="shared" si="13"/>
        <v>67</v>
      </c>
      <c r="L166" s="39">
        <f>COUNT(L4:L161)</f>
        <v>11</v>
      </c>
      <c r="M166" s="39">
        <f t="shared" si="13"/>
        <v>1</v>
      </c>
      <c r="N166" s="39">
        <f t="shared" si="13"/>
        <v>2</v>
      </c>
      <c r="O166" s="39">
        <f t="shared" si="13"/>
        <v>0</v>
      </c>
    </row>
    <row r="167" spans="1:39">
      <c r="C167" s="21" t="s">
        <v>15</v>
      </c>
      <c r="D167" s="21">
        <f>COUNTA(D4:D163)-6</f>
        <v>147</v>
      </c>
      <c r="E167" s="21" t="s">
        <v>38</v>
      </c>
      <c r="F167" s="9">
        <f>COUNTIF(Q4:Q163,"DNS")</f>
        <v>26</v>
      </c>
      <c r="P167" s="9" t="s">
        <v>16</v>
      </c>
      <c r="Q167" s="21">
        <f>COUNT(Q4:Q162)</f>
        <v>121</v>
      </c>
      <c r="R167" s="9" t="s">
        <v>14</v>
      </c>
      <c r="S167" s="9">
        <f>COUNTIF(R4:AC162,"DNF")</f>
        <v>23</v>
      </c>
      <c r="T167" s="9" t="s">
        <v>17</v>
      </c>
      <c r="U167" s="52">
        <f>COUNT(AD4:AD163)</f>
        <v>98</v>
      </c>
      <c r="V167" s="10" t="s">
        <v>18</v>
      </c>
      <c r="W167" s="9">
        <f>COUNTIF(AD4:AD163,"認定外完走")</f>
        <v>0</v>
      </c>
      <c r="X167" s="2"/>
      <c r="Y167" s="10"/>
      <c r="AC167" s="9" t="s">
        <v>19</v>
      </c>
      <c r="AD167" s="9">
        <f>COUNTIF(AE4:AE163,"x")</f>
        <v>57</v>
      </c>
      <c r="AE167" s="9" t="s">
        <v>37</v>
      </c>
      <c r="AF167" s="9">
        <f>COUNTIF(AF4:AI163,"x")</f>
        <v>62</v>
      </c>
    </row>
    <row r="168" spans="1:39">
      <c r="H168" s="44" t="s">
        <v>203</v>
      </c>
      <c r="I168" s="45">
        <f>COUNT(H4:H161)</f>
        <v>92</v>
      </c>
      <c r="J168" s="51" t="s">
        <v>201</v>
      </c>
      <c r="K168" s="45">
        <f>COUNT(J4:L163)</f>
        <v>94</v>
      </c>
      <c r="L168" s="43"/>
      <c r="M168" s="43"/>
      <c r="N168" s="43"/>
      <c r="O168" s="49" t="s">
        <v>202</v>
      </c>
      <c r="P168" s="43">
        <f>SUM(P4:P161)</f>
        <v>231000</v>
      </c>
      <c r="Q168" s="50"/>
    </row>
    <row r="169" spans="1:39">
      <c r="C169" s="61"/>
      <c r="D169" s="22" t="s">
        <v>478</v>
      </c>
      <c r="E169" s="22">
        <v>127</v>
      </c>
      <c r="F169" s="11" t="s">
        <v>490</v>
      </c>
      <c r="P169" s="43"/>
      <c r="V169" s="103" t="s">
        <v>513</v>
      </c>
      <c r="W169" s="9">
        <f>COUNT(W4:W162)</f>
        <v>114</v>
      </c>
      <c r="AB169" s="76" t="s">
        <v>206</v>
      </c>
      <c r="AC169" s="9">
        <f>COUNT(AC4:AC161)</f>
        <v>97</v>
      </c>
    </row>
    <row r="170" spans="1:39">
      <c r="D170" s="17"/>
      <c r="E170" s="17"/>
      <c r="F170" s="2"/>
      <c r="AB170" s="9" t="s">
        <v>549</v>
      </c>
      <c r="AC170" s="9">
        <f>COUNT(AC4:AC162)</f>
        <v>98</v>
      </c>
    </row>
    <row r="171" spans="1:39" s="64" customFormat="1" ht="308.25" customHeight="1">
      <c r="A171" s="66"/>
      <c r="B171" s="119"/>
      <c r="H171" s="67" t="s">
        <v>481</v>
      </c>
      <c r="I171" s="68" t="s">
        <v>482</v>
      </c>
      <c r="J171" s="68" t="s">
        <v>483</v>
      </c>
      <c r="K171" s="68" t="s">
        <v>479</v>
      </c>
      <c r="L171" s="68" t="s">
        <v>484</v>
      </c>
      <c r="M171" s="68" t="s">
        <v>485</v>
      </c>
      <c r="N171" s="68" t="s">
        <v>486</v>
      </c>
      <c r="O171" s="68" t="s">
        <v>480</v>
      </c>
      <c r="P171" s="65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K171" s="2"/>
      <c r="AL171" s="2"/>
      <c r="AM171" s="2"/>
    </row>
    <row r="172" spans="1:39">
      <c r="I172" s="2"/>
    </row>
    <row r="173" spans="1:39">
      <c r="I173" s="2"/>
    </row>
    <row r="174" spans="1:39">
      <c r="I174" s="2"/>
    </row>
    <row r="175" spans="1:39">
      <c r="I175" s="2"/>
    </row>
    <row r="176" spans="1:39">
      <c r="I176" s="2"/>
      <c r="AK176" s="92"/>
      <c r="AL176" s="92"/>
      <c r="AM176" s="92"/>
    </row>
    <row r="177" spans="2:39">
      <c r="I177" s="2"/>
    </row>
    <row r="183" spans="2:39">
      <c r="B183" s="123"/>
      <c r="AK183" s="64"/>
      <c r="AL183" s="64"/>
      <c r="AM183" s="64"/>
    </row>
  </sheetData>
  <phoneticPr fontId="2"/>
  <pageMargins left="0.35433070866141736" right="0" top="0" bottom="0" header="0.31496062992125984" footer="0.31496062992125984"/>
  <pageSetup paperSize="9" scale="47" orientation="landscape" cellComments="asDisplayed" r:id="rId1"/>
  <rowBreaks count="3" manualBreakCount="3">
    <brk id="45" max="30" man="1"/>
    <brk id="89" max="30" man="1"/>
    <brk id="133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B2" sqref="B2"/>
    </sheetView>
  </sheetViews>
  <sheetFormatPr defaultRowHeight="13.2"/>
  <sheetData/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HP用ｱﾝｹｰﾄ</vt:lpstr>
      <vt:lpstr>Sheet1</vt:lpstr>
      <vt:lpstr>HP用ｱﾝｹｰﾄ!Print_Area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桑田芳昭</dc:creator>
  <cp:lastModifiedBy>桑田芳昭</cp:lastModifiedBy>
  <cp:lastPrinted>2018-05-29T07:58:08Z</cp:lastPrinted>
  <dcterms:created xsi:type="dcterms:W3CDTF">2016-04-07T16:00:52Z</dcterms:created>
  <dcterms:modified xsi:type="dcterms:W3CDTF">2018-06-11T16:07:21Z</dcterms:modified>
</cp:coreProperties>
</file>