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codeName="ThisWorkbook" defaultThemeVersion="124226"/>
  <mc:AlternateContent xmlns:mc="http://schemas.openxmlformats.org/markup-compatibility/2006">
    <mc:Choice Requires="x15">
      <x15ac:absPath xmlns:x15ac="http://schemas.microsoft.com/office/spreadsheetml/2010/11/ac" url="C:\Users\katayama\Desktop\業務ファイル一式\パーソナル\623神戸400\"/>
    </mc:Choice>
  </mc:AlternateContent>
  <bookViews>
    <workbookView xWindow="0" yWindow="0" windowWidth="17970" windowHeight="5970"/>
  </bookViews>
  <sheets>
    <sheet name="近畿400神戸" sheetId="5" r:id="rId1"/>
    <sheet name="近畿400神戸 (2)" sheetId="7" r:id="rId2"/>
    <sheet name="Sheet1" sheetId="6" r:id="rId3"/>
  </sheets>
  <definedNames>
    <definedName name="_xlnm.Print_Area" localSheetId="0">近畿400神戸!$A$1:$J$207</definedName>
    <definedName name="_xlnm.Print_Area" localSheetId="1">'近畿400神戸 (2)'!$A$1:$C$16</definedName>
  </definedNames>
  <calcPr calcId="171027"/>
</workbook>
</file>

<file path=xl/calcChain.xml><?xml version="1.0" encoding="utf-8"?>
<calcChain xmlns="http://schemas.openxmlformats.org/spreadsheetml/2006/main">
  <c r="A92" i="5" l="1"/>
  <c r="A93" i="5" s="1"/>
  <c r="E91" i="5"/>
  <c r="E92" i="5"/>
  <c r="E93" i="5"/>
  <c r="E77" i="5"/>
  <c r="E78" i="5"/>
  <c r="E66" i="5"/>
  <c r="E67" i="5"/>
  <c r="E68" i="5"/>
  <c r="E50" i="5"/>
  <c r="E51" i="5"/>
  <c r="E52" i="5"/>
  <c r="E53" i="5"/>
  <c r="E90" i="5" l="1"/>
  <c r="E94" i="5"/>
  <c r="F93" i="5"/>
  <c r="F91" i="5"/>
  <c r="E43" i="5"/>
  <c r="E44" i="5"/>
  <c r="E79" i="5"/>
  <c r="E37" i="5" l="1"/>
  <c r="E38" i="5"/>
  <c r="E39" i="5"/>
  <c r="E40" i="5"/>
  <c r="J1" i="5" l="1"/>
  <c r="F74" i="5" l="1"/>
  <c r="F73" i="5"/>
  <c r="E73" i="5" s="1"/>
  <c r="F76" i="5"/>
  <c r="F75" i="5"/>
  <c r="E72" i="5"/>
  <c r="E75" i="5" l="1"/>
  <c r="E76" i="5"/>
  <c r="E74" i="5"/>
  <c r="A6" i="5"/>
  <c r="A7" i="5" s="1"/>
  <c r="A8" i="5" s="1"/>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41" i="5"/>
  <c r="E42" i="5"/>
  <c r="E45" i="5"/>
  <c r="E46" i="5"/>
  <c r="E47" i="5"/>
  <c r="E48" i="5"/>
  <c r="E49" i="5"/>
  <c r="E54" i="5"/>
  <c r="E55" i="5"/>
  <c r="E56" i="5"/>
  <c r="E57" i="5"/>
  <c r="E58" i="5"/>
  <c r="E59" i="5"/>
  <c r="E60" i="5"/>
  <c r="E61" i="5"/>
  <c r="E62" i="5"/>
  <c r="E63" i="5"/>
  <c r="E64" i="5"/>
  <c r="E65" i="5"/>
  <c r="E69" i="5"/>
  <c r="E70" i="5"/>
  <c r="E71" i="5"/>
  <c r="A36" i="5" l="1"/>
  <c r="A37" i="5" s="1"/>
  <c r="A38" i="5" s="1"/>
  <c r="A39" i="5" s="1"/>
  <c r="A40" i="5" s="1"/>
  <c r="A41" i="5" s="1"/>
  <c r="A42" i="5" s="1"/>
  <c r="A43" i="5" s="1"/>
  <c r="A44" i="5" s="1"/>
  <c r="A45" i="5" s="1"/>
  <c r="A46" i="5" s="1"/>
  <c r="A47" i="5" s="1"/>
  <c r="A48" i="5" s="1"/>
  <c r="A49" i="5" s="1"/>
  <c r="E6" i="5"/>
  <c r="A50" i="5" l="1"/>
  <c r="A51" i="5" s="1"/>
  <c r="A52" i="5" s="1"/>
  <c r="A53" i="5" s="1"/>
  <c r="A54" i="5" s="1"/>
  <c r="A55" i="5" s="1"/>
  <c r="A56" i="5" s="1"/>
  <c r="A57" i="5" s="1"/>
  <c r="A58" i="5" s="1"/>
  <c r="A59" i="5" s="1"/>
  <c r="A60" i="5" s="1"/>
  <c r="A61" i="5" s="1"/>
  <c r="A62" i="5" s="1"/>
  <c r="A63" i="5" s="1"/>
  <c r="A64" i="5" s="1"/>
  <c r="A65" i="5" s="1"/>
  <c r="A66" i="5" s="1"/>
  <c r="A67" i="5" s="1"/>
  <c r="A68" i="5" s="1"/>
  <c r="A110" i="5"/>
  <c r="E89" i="5"/>
  <c r="E80" i="5"/>
  <c r="E87" i="5"/>
  <c r="E105" i="5"/>
  <c r="E107" i="5"/>
  <c r="E103" i="5"/>
  <c r="E102" i="5"/>
  <c r="E106" i="5"/>
  <c r="E95" i="5"/>
  <c r="E86" i="5"/>
  <c r="E88" i="5"/>
  <c r="E96" i="5"/>
  <c r="E109" i="5"/>
  <c r="E108" i="5"/>
  <c r="E82" i="5"/>
  <c r="E84" i="5"/>
  <c r="E83" i="5"/>
  <c r="E85" i="5"/>
  <c r="E99" i="5"/>
  <c r="E101" i="5"/>
  <c r="E98" i="5"/>
  <c r="E104" i="5"/>
  <c r="E97" i="5"/>
  <c r="E81" i="5"/>
  <c r="E100" i="5"/>
  <c r="A69" i="5" l="1"/>
  <c r="A70" i="5" s="1"/>
  <c r="A71" i="5" s="1"/>
  <c r="A72" i="5" s="1"/>
  <c r="A73" i="5" s="1"/>
  <c r="A74" i="5" s="1"/>
  <c r="A75" i="5" s="1"/>
  <c r="A76" i="5" s="1"/>
  <c r="A79" i="5" l="1"/>
  <c r="A80" i="5" s="1"/>
  <c r="A81" i="5" s="1"/>
  <c r="A82" i="5" s="1"/>
  <c r="A83" i="5" s="1"/>
  <c r="A84" i="5" s="1"/>
  <c r="A85" i="5" s="1"/>
  <c r="A86" i="5" s="1"/>
  <c r="A87" i="5" s="1"/>
  <c r="A88" i="5" s="1"/>
  <c r="A89" i="5" s="1"/>
  <c r="A90" i="5" s="1"/>
  <c r="A91" i="5" s="1"/>
  <c r="A94" i="5" s="1"/>
  <c r="A95" i="5" s="1"/>
  <c r="A96" i="5" s="1"/>
  <c r="A97" i="5" s="1"/>
  <c r="A98" i="5" s="1"/>
  <c r="A99" i="5" s="1"/>
  <c r="A100" i="5" s="1"/>
  <c r="A101" i="5" s="1"/>
  <c r="A102" i="5" s="1"/>
  <c r="A103" i="5" s="1"/>
  <c r="A104" i="5" s="1"/>
  <c r="A105" i="5" s="1"/>
  <c r="A106" i="5" s="1"/>
  <c r="A107" i="5" s="1"/>
  <c r="A108" i="5" s="1"/>
  <c r="A109" i="5" s="1"/>
  <c r="A77" i="5"/>
  <c r="A78" i="5" s="1"/>
</calcChain>
</file>

<file path=xl/sharedStrings.xml><?xml version="1.0" encoding="utf-8"?>
<sst xmlns="http://schemas.openxmlformats.org/spreadsheetml/2006/main" count="432" uniqueCount="262">
  <si>
    <t>ポイント</t>
    <phoneticPr fontId="2"/>
  </si>
  <si>
    <t>道路</t>
    <rPh sb="0" eb="2">
      <t>ドウロ</t>
    </rPh>
    <phoneticPr fontId="2"/>
  </si>
  <si>
    <t>区間</t>
    <rPh sb="0" eb="2">
      <t>クカン</t>
    </rPh>
    <phoneticPr fontId="2"/>
  </si>
  <si>
    <t>合計</t>
    <rPh sb="0" eb="2">
      <t>ゴウケイ</t>
    </rPh>
    <phoneticPr fontId="2"/>
  </si>
  <si>
    <t>備考</t>
    <rPh sb="0" eb="2">
      <t>ビコウ</t>
    </rPh>
    <phoneticPr fontId="2"/>
  </si>
  <si>
    <t>左折</t>
    <rPh sb="0" eb="2">
      <t>サセツ</t>
    </rPh>
    <phoneticPr fontId="1"/>
  </si>
  <si>
    <t>市道</t>
    <rPh sb="0" eb="2">
      <t>シドウ</t>
    </rPh>
    <phoneticPr fontId="1"/>
  </si>
  <si>
    <t>右折</t>
    <rPh sb="0" eb="2">
      <t>ウセツ</t>
    </rPh>
    <phoneticPr fontId="1"/>
  </si>
  <si>
    <t>直進</t>
    <rPh sb="0" eb="2">
      <t>チョクシン</t>
    </rPh>
    <phoneticPr fontId="1"/>
  </si>
  <si>
    <t>市道</t>
    <rPh sb="0" eb="2">
      <t>シドウ</t>
    </rPh>
    <phoneticPr fontId="2"/>
  </si>
  <si>
    <t>十字路　S</t>
    <rPh sb="0" eb="3">
      <t>ジュウジロ</t>
    </rPh>
    <phoneticPr fontId="1"/>
  </si>
  <si>
    <t>ＨＡＴなぎさ公園</t>
    <rPh sb="6" eb="8">
      <t>コウエン</t>
    </rPh>
    <phoneticPr fontId="1"/>
  </si>
  <si>
    <t>二ノ宮橋　S</t>
    <rPh sb="0" eb="1">
      <t>ニ</t>
    </rPh>
    <rPh sb="2" eb="3">
      <t>ミヤ</t>
    </rPh>
    <rPh sb="3" eb="4">
      <t>バシ</t>
    </rPh>
    <phoneticPr fontId="1"/>
  </si>
  <si>
    <t>中山手3丁目　S</t>
    <rPh sb="0" eb="2">
      <t>ナカヤマ</t>
    </rPh>
    <rPh sb="2" eb="3">
      <t>テ</t>
    </rPh>
    <rPh sb="4" eb="6">
      <t>チョウメ</t>
    </rPh>
    <phoneticPr fontId="2"/>
  </si>
  <si>
    <t>右折</t>
    <rPh sb="0" eb="2">
      <t>ウセツ</t>
    </rPh>
    <phoneticPr fontId="2"/>
  </si>
  <si>
    <t>山本通3丁目　Ｓ</t>
    <rPh sb="0" eb="2">
      <t>ヤマモト</t>
    </rPh>
    <rPh sb="2" eb="3">
      <t>ドオ</t>
    </rPh>
    <rPh sb="4" eb="6">
      <t>チョウメ</t>
    </rPh>
    <phoneticPr fontId="2"/>
  </si>
  <si>
    <t>Ｔ字路</t>
    <rPh sb="1" eb="2">
      <t>ジ</t>
    </rPh>
    <rPh sb="2" eb="3">
      <t>ロ</t>
    </rPh>
    <phoneticPr fontId="2"/>
  </si>
  <si>
    <t>小部峠　Ｓ</t>
    <rPh sb="0" eb="1">
      <t>チイ</t>
    </rPh>
    <rPh sb="1" eb="2">
      <t>ベ</t>
    </rPh>
    <rPh sb="2" eb="3">
      <t>トウゲ</t>
    </rPh>
    <phoneticPr fontId="1"/>
  </si>
  <si>
    <t>梅ノ木谷 S</t>
    <rPh sb="0" eb="1">
      <t>ウメ</t>
    </rPh>
    <rPh sb="2" eb="3">
      <t>キ</t>
    </rPh>
    <rPh sb="3" eb="4">
      <t>タニ</t>
    </rPh>
    <phoneticPr fontId="2"/>
  </si>
  <si>
    <t>国道428号</t>
    <rPh sb="0" eb="2">
      <t>コクドウ</t>
    </rPh>
    <rPh sb="5" eb="6">
      <t>ゴウ</t>
    </rPh>
    <phoneticPr fontId="2"/>
  </si>
  <si>
    <t>皆森　Ｓ</t>
    <rPh sb="0" eb="1">
      <t>ミナ</t>
    </rPh>
    <rPh sb="1" eb="2">
      <t>モリ</t>
    </rPh>
    <phoneticPr fontId="2"/>
  </si>
  <si>
    <t>ト字路　S</t>
    <rPh sb="1" eb="3">
      <t>ジロ</t>
    </rPh>
    <phoneticPr fontId="1"/>
  </si>
  <si>
    <t>市道（トアロード）</t>
    <rPh sb="0" eb="2">
      <t>シドウ</t>
    </rPh>
    <phoneticPr fontId="2"/>
  </si>
  <si>
    <t>みちなり直進</t>
    <rPh sb="4" eb="6">
      <t>チョクシン</t>
    </rPh>
    <phoneticPr fontId="2"/>
  </si>
  <si>
    <t>県道16号（西六甲ドライブウェイ）</t>
    <rPh sb="0" eb="2">
      <t>ケンドウ</t>
    </rPh>
    <rPh sb="4" eb="5">
      <t>ゴウ</t>
    </rPh>
    <rPh sb="6" eb="7">
      <t>ニシ</t>
    </rPh>
    <rPh sb="7" eb="9">
      <t>ロッコウ</t>
    </rPh>
    <phoneticPr fontId="2"/>
  </si>
  <si>
    <t>市道（奥再度山ドライブウェイ）</t>
    <rPh sb="0" eb="2">
      <t>シドウ</t>
    </rPh>
    <rPh sb="3" eb="4">
      <t>オク</t>
    </rPh>
    <rPh sb="4" eb="5">
      <t>フタタ</t>
    </rPh>
    <rPh sb="5" eb="6">
      <t>ド</t>
    </rPh>
    <rPh sb="6" eb="7">
      <t>ヤマ</t>
    </rPh>
    <phoneticPr fontId="2"/>
  </si>
  <si>
    <t>市道（奥再度山ドライブウェイ）</t>
    <rPh sb="0" eb="2">
      <t>シドウ</t>
    </rPh>
    <rPh sb="3" eb="4">
      <t>オク</t>
    </rPh>
    <rPh sb="4" eb="6">
      <t>サイド</t>
    </rPh>
    <rPh sb="6" eb="7">
      <t>ヤマ</t>
    </rPh>
    <phoneticPr fontId="2"/>
  </si>
  <si>
    <t>市道（国体道路）</t>
    <rPh sb="0" eb="2">
      <t>シドウ</t>
    </rPh>
    <rPh sb="3" eb="5">
      <t>コクタイ</t>
    </rPh>
    <rPh sb="5" eb="7">
      <t>ドウロ</t>
    </rPh>
    <phoneticPr fontId="2"/>
  </si>
  <si>
    <t>市道</t>
    <rPh sb="0" eb="2">
      <t>シドウ</t>
    </rPh>
    <phoneticPr fontId="2"/>
  </si>
  <si>
    <t>ここからしばらく交通量が多いので気をつけて！！</t>
    <rPh sb="8" eb="10">
      <t>コウツウ</t>
    </rPh>
    <rPh sb="10" eb="11">
      <t>リョウ</t>
    </rPh>
    <rPh sb="12" eb="13">
      <t>オオ</t>
    </rPh>
    <rPh sb="16" eb="17">
      <t>キ</t>
    </rPh>
    <phoneticPr fontId="2"/>
  </si>
  <si>
    <t>7:00スタート　公園を出て左方向へ進む</t>
    <rPh sb="9" eb="11">
      <t>コウエン</t>
    </rPh>
    <rPh sb="12" eb="13">
      <t>デ</t>
    </rPh>
    <rPh sb="14" eb="15">
      <t>ヒダリ</t>
    </rPh>
    <rPh sb="15" eb="17">
      <t>ホウコウ</t>
    </rPh>
    <rPh sb="18" eb="19">
      <t>スス</t>
    </rPh>
    <phoneticPr fontId="1"/>
  </si>
  <si>
    <t>奥再度山ドライブウェイへ。アップダウンはきつい！！</t>
    <rPh sb="0" eb="1">
      <t>オク</t>
    </rPh>
    <rPh sb="1" eb="2">
      <t>フタタ</t>
    </rPh>
    <rPh sb="2" eb="3">
      <t>ド</t>
    </rPh>
    <rPh sb="3" eb="4">
      <t>ヤマ</t>
    </rPh>
    <phoneticPr fontId="2"/>
  </si>
  <si>
    <t>左にいかないように！！</t>
    <rPh sb="0" eb="1">
      <t>ヒダリ</t>
    </rPh>
    <phoneticPr fontId="2"/>
  </si>
  <si>
    <t>「再度公園外国人墓地」と書かれた木製看板をバックに自転車の写真を撮ること</t>
    <rPh sb="1" eb="2">
      <t>フタタ</t>
    </rPh>
    <rPh sb="2" eb="3">
      <t>ド</t>
    </rPh>
    <rPh sb="3" eb="5">
      <t>コウエン</t>
    </rPh>
    <rPh sb="5" eb="7">
      <t>ガイコク</t>
    </rPh>
    <rPh sb="7" eb="8">
      <t>ジン</t>
    </rPh>
    <rPh sb="8" eb="10">
      <t>ボチ</t>
    </rPh>
    <rPh sb="12" eb="13">
      <t>カ</t>
    </rPh>
    <rPh sb="16" eb="18">
      <t>モクセイ</t>
    </rPh>
    <rPh sb="18" eb="20">
      <t>カンバン</t>
    </rPh>
    <rPh sb="25" eb="28">
      <t>ジテンシャ</t>
    </rPh>
    <rPh sb="29" eb="31">
      <t>シャシン</t>
    </rPh>
    <rPh sb="32" eb="33">
      <t>ト</t>
    </rPh>
    <phoneticPr fontId="2"/>
  </si>
  <si>
    <t>道路</t>
    <rPh sb="0" eb="2">
      <t>ドウロ</t>
    </rPh>
    <phoneticPr fontId="2"/>
  </si>
  <si>
    <t>（通過チェック・フォトコントロール）①
再度公園入口</t>
    <rPh sb="1" eb="3">
      <t>ツウカ</t>
    </rPh>
    <rPh sb="20" eb="21">
      <t>フタタ</t>
    </rPh>
    <rPh sb="21" eb="22">
      <t>ド</t>
    </rPh>
    <rPh sb="22" eb="24">
      <t>コウエン</t>
    </rPh>
    <rPh sb="24" eb="25">
      <t>イ</t>
    </rPh>
    <rPh sb="25" eb="26">
      <t>グチ</t>
    </rPh>
    <phoneticPr fontId="2"/>
  </si>
  <si>
    <t>ト字路</t>
    <rPh sb="1" eb="3">
      <t>ジロ</t>
    </rPh>
    <phoneticPr fontId="1"/>
  </si>
  <si>
    <t>ト字路</t>
    <rPh sb="1" eb="2">
      <t>ジ</t>
    </rPh>
    <rPh sb="2" eb="3">
      <t>ロ</t>
    </rPh>
    <phoneticPr fontId="2"/>
  </si>
  <si>
    <t>07:30～08:00</t>
    <phoneticPr fontId="2"/>
  </si>
  <si>
    <t>T字路　S</t>
    <rPh sb="1" eb="3">
      <t>ジロ</t>
    </rPh>
    <phoneticPr fontId="1"/>
  </si>
  <si>
    <t>五辻　T字路</t>
    <rPh sb="0" eb="2">
      <t>イツツジ</t>
    </rPh>
    <rPh sb="4" eb="6">
      <t>ジロ</t>
    </rPh>
    <phoneticPr fontId="2"/>
  </si>
  <si>
    <t>原野南　Ｓ</t>
    <rPh sb="0" eb="1">
      <t>ハラ</t>
    </rPh>
    <rPh sb="1" eb="2">
      <t>ノ</t>
    </rPh>
    <rPh sb="2" eb="3">
      <t>ミナミ</t>
    </rPh>
    <phoneticPr fontId="2"/>
  </si>
  <si>
    <t>ここから岩谷峠。</t>
    <rPh sb="4" eb="6">
      <t>イワタニ</t>
    </rPh>
    <rPh sb="6" eb="7">
      <t>トウゲ</t>
    </rPh>
    <phoneticPr fontId="2"/>
  </si>
  <si>
    <t>淡河　S</t>
    <rPh sb="0" eb="1">
      <t>アワ</t>
    </rPh>
    <rPh sb="1" eb="2">
      <t>カワ</t>
    </rPh>
    <phoneticPr fontId="2"/>
  </si>
  <si>
    <t>県道38号</t>
    <rPh sb="0" eb="2">
      <t>ケンドウ</t>
    </rPh>
    <rPh sb="4" eb="5">
      <t>ゴウ</t>
    </rPh>
    <phoneticPr fontId="2"/>
  </si>
  <si>
    <t>県道144号</t>
    <rPh sb="0" eb="2">
      <t>ケンドウ</t>
    </rPh>
    <rPh sb="5" eb="6">
      <t>ゴウ</t>
    </rPh>
    <phoneticPr fontId="2"/>
  </si>
  <si>
    <t>殿畑　S</t>
    <rPh sb="0" eb="1">
      <t>トノ</t>
    </rPh>
    <rPh sb="1" eb="2">
      <t>ハタケ</t>
    </rPh>
    <phoneticPr fontId="2"/>
  </si>
  <si>
    <t>県道20号</t>
    <rPh sb="0" eb="2">
      <t>ケンドウ</t>
    </rPh>
    <rPh sb="4" eb="5">
      <t>ゴウ</t>
    </rPh>
    <phoneticPr fontId="2"/>
  </si>
  <si>
    <t>桾原　Ｓ</t>
    <phoneticPr fontId="2"/>
  </si>
  <si>
    <t>上久米　Ｓ</t>
    <rPh sb="0" eb="1">
      <t>ウエ</t>
    </rPh>
    <rPh sb="1" eb="3">
      <t>クメ</t>
    </rPh>
    <phoneticPr fontId="2"/>
  </si>
  <si>
    <t>県道17号</t>
    <rPh sb="0" eb="2">
      <t>ケンドウ</t>
    </rPh>
    <rPh sb="4" eb="5">
      <t>ゴウ</t>
    </rPh>
    <phoneticPr fontId="2"/>
  </si>
  <si>
    <t>右折</t>
    <rPh sb="0" eb="2">
      <t>ウセツ</t>
    </rPh>
    <phoneticPr fontId="2"/>
  </si>
  <si>
    <t>ト字路</t>
    <rPh sb="1" eb="2">
      <t>ジ</t>
    </rPh>
    <rPh sb="2" eb="3">
      <t>ロ</t>
    </rPh>
    <phoneticPr fontId="2"/>
  </si>
  <si>
    <t>国道372号</t>
    <rPh sb="0" eb="2">
      <t>コクドウ</t>
    </rPh>
    <rPh sb="5" eb="6">
      <t>ゴウ</t>
    </rPh>
    <phoneticPr fontId="2"/>
  </si>
  <si>
    <t>十字路</t>
    <rPh sb="0" eb="3">
      <t>ジュウジロ</t>
    </rPh>
    <phoneticPr fontId="2"/>
  </si>
  <si>
    <t>上三草　Ｓ</t>
    <rPh sb="0" eb="1">
      <t>ウエ</t>
    </rPh>
    <rPh sb="1" eb="2">
      <t>サン</t>
    </rPh>
    <rPh sb="2" eb="3">
      <t>クサ</t>
    </rPh>
    <phoneticPr fontId="2"/>
  </si>
  <si>
    <t>国道175号</t>
    <rPh sb="0" eb="2">
      <t>コクドウ</t>
    </rPh>
    <rPh sb="5" eb="6">
      <t>ゴウ</t>
    </rPh>
    <phoneticPr fontId="2"/>
  </si>
  <si>
    <t>角に道の駅やローソンがあり。</t>
    <rPh sb="0" eb="1">
      <t>カド</t>
    </rPh>
    <rPh sb="2" eb="3">
      <t>ミチ</t>
    </rPh>
    <rPh sb="4" eb="5">
      <t>エキ</t>
    </rPh>
    <phoneticPr fontId="2"/>
  </si>
  <si>
    <t>ここから国道428号（有馬街道）。交通量多いので気をつけること。</t>
    <rPh sb="4" eb="6">
      <t>コクドウ</t>
    </rPh>
    <rPh sb="9" eb="10">
      <t>ゴウ</t>
    </rPh>
    <rPh sb="11" eb="13">
      <t>アリマ</t>
    </rPh>
    <rPh sb="13" eb="15">
      <t>カイドウ</t>
    </rPh>
    <rPh sb="17" eb="19">
      <t>コウツウ</t>
    </rPh>
    <rPh sb="19" eb="20">
      <t>リョウ</t>
    </rPh>
    <rPh sb="20" eb="21">
      <t>オオ</t>
    </rPh>
    <rPh sb="24" eb="25">
      <t>キ</t>
    </rPh>
    <phoneticPr fontId="2"/>
  </si>
  <si>
    <t>北野の街中へ突入。</t>
    <rPh sb="0" eb="2">
      <t>キタノ</t>
    </rPh>
    <rPh sb="3" eb="5">
      <t>マチナカ</t>
    </rPh>
    <rPh sb="6" eb="8">
      <t>トツニュウ</t>
    </rPh>
    <phoneticPr fontId="2"/>
  </si>
  <si>
    <t>ＰＣ開閉時間
（７時）</t>
    <rPh sb="2" eb="3">
      <t>ヒラ</t>
    </rPh>
    <rPh sb="3" eb="4">
      <t>ト</t>
    </rPh>
    <rPh sb="4" eb="6">
      <t>ジカン</t>
    </rPh>
    <rPh sb="9" eb="10">
      <t>ジ</t>
    </rPh>
    <phoneticPr fontId="2"/>
  </si>
  <si>
    <t>ＰＣ開閉時間
（７時30分）</t>
    <rPh sb="2" eb="3">
      <t>ヒラ</t>
    </rPh>
    <rPh sb="3" eb="4">
      <t>ト</t>
    </rPh>
    <rPh sb="4" eb="6">
      <t>ジカン</t>
    </rPh>
    <rPh sb="9" eb="10">
      <t>ジ</t>
    </rPh>
    <rPh sb="12" eb="13">
      <t>フン</t>
    </rPh>
    <phoneticPr fontId="2"/>
  </si>
  <si>
    <t>07:00～07:30</t>
    <phoneticPr fontId="2"/>
  </si>
  <si>
    <t>Ｔ字路</t>
    <rPh sb="1" eb="3">
      <t>ジロ</t>
    </rPh>
    <phoneticPr fontId="2"/>
  </si>
  <si>
    <t>県道144号</t>
    <rPh sb="0" eb="2">
      <t>ケンドウ</t>
    </rPh>
    <rPh sb="5" eb="6">
      <t>ゴウ</t>
    </rPh>
    <phoneticPr fontId="2"/>
  </si>
  <si>
    <t>PC1 ローソン　西脇高松店</t>
    <rPh sb="9" eb="11">
      <t>ニシワキ</t>
    </rPh>
    <rPh sb="11" eb="13">
      <t>タカマツ</t>
    </rPh>
    <rPh sb="13" eb="14">
      <t>テン</t>
    </rPh>
    <phoneticPr fontId="2"/>
  </si>
  <si>
    <t>左側。レシート取得すること。</t>
    <rPh sb="0" eb="2">
      <t>ヒダリガワ</t>
    </rPh>
    <rPh sb="7" eb="9">
      <t>シュトク</t>
    </rPh>
    <phoneticPr fontId="2"/>
  </si>
  <si>
    <t>Y字路</t>
    <rPh sb="1" eb="3">
      <t>ジロ</t>
    </rPh>
    <phoneticPr fontId="2"/>
  </si>
  <si>
    <t>左折（側道へ）</t>
    <rPh sb="0" eb="2">
      <t>サセツ</t>
    </rPh>
    <rPh sb="3" eb="4">
      <t>ソク</t>
    </rPh>
    <rPh sb="4" eb="5">
      <t>ミチ</t>
    </rPh>
    <phoneticPr fontId="1"/>
  </si>
  <si>
    <t>県道294号</t>
    <rPh sb="0" eb="2">
      <t>ケンドウ</t>
    </rPh>
    <rPh sb="5" eb="6">
      <t>ゴウ</t>
    </rPh>
    <phoneticPr fontId="2"/>
  </si>
  <si>
    <t>和布南　S</t>
    <rPh sb="0" eb="1">
      <t>ワ</t>
    </rPh>
    <rPh sb="1" eb="2">
      <t>ヌノ</t>
    </rPh>
    <rPh sb="2" eb="3">
      <t>ミナミ</t>
    </rPh>
    <phoneticPr fontId="2"/>
  </si>
  <si>
    <t>左折</t>
    <rPh sb="0" eb="2">
      <t>サセツ</t>
    </rPh>
    <phoneticPr fontId="2"/>
  </si>
  <si>
    <t>県道347号</t>
    <rPh sb="0" eb="2">
      <t>ケンドウ</t>
    </rPh>
    <rPh sb="5" eb="6">
      <t>ゴウ</t>
    </rPh>
    <phoneticPr fontId="2"/>
  </si>
  <si>
    <t>和布町　S</t>
    <rPh sb="0" eb="1">
      <t>ワ</t>
    </rPh>
    <rPh sb="1" eb="2">
      <t>ヌノ</t>
    </rPh>
    <rPh sb="2" eb="3">
      <t>マチ</t>
    </rPh>
    <phoneticPr fontId="2"/>
  </si>
  <si>
    <t>上野北　S</t>
    <rPh sb="0" eb="2">
      <t>ウエノ</t>
    </rPh>
    <rPh sb="2" eb="3">
      <t>キタ</t>
    </rPh>
    <phoneticPr fontId="2"/>
  </si>
  <si>
    <t>県道17号→国道427号</t>
    <rPh sb="0" eb="2">
      <t>ケンドウ</t>
    </rPh>
    <rPh sb="4" eb="5">
      <t>ゴウ</t>
    </rPh>
    <rPh sb="6" eb="8">
      <t>コクドウ</t>
    </rPh>
    <rPh sb="11" eb="12">
      <t>ゴウ</t>
    </rPh>
    <phoneticPr fontId="2"/>
  </si>
  <si>
    <t>国道427号</t>
    <rPh sb="0" eb="2">
      <t>コクドウ</t>
    </rPh>
    <rPh sb="5" eb="6">
      <t>ゴウ</t>
    </rPh>
    <phoneticPr fontId="2"/>
  </si>
  <si>
    <t>春日橋東詰　S</t>
    <rPh sb="0" eb="2">
      <t>カスガ</t>
    </rPh>
    <rPh sb="2" eb="3">
      <t>バシ</t>
    </rPh>
    <rPh sb="3" eb="4">
      <t>ヒガシ</t>
    </rPh>
    <rPh sb="4" eb="5">
      <t>ツ</t>
    </rPh>
    <phoneticPr fontId="2"/>
  </si>
  <si>
    <t>みちなり左折</t>
    <rPh sb="4" eb="6">
      <t>サセツ</t>
    </rPh>
    <phoneticPr fontId="2"/>
  </si>
  <si>
    <t>高岸　S</t>
    <rPh sb="0" eb="2">
      <t>タカギシ</t>
    </rPh>
    <phoneticPr fontId="2"/>
  </si>
  <si>
    <t>寺内　S</t>
    <rPh sb="0" eb="2">
      <t>テラウチ</t>
    </rPh>
    <phoneticPr fontId="2"/>
  </si>
  <si>
    <t>県道8号</t>
    <rPh sb="0" eb="2">
      <t>ケンドウ</t>
    </rPh>
    <rPh sb="3" eb="4">
      <t>ゴウ</t>
    </rPh>
    <phoneticPr fontId="2"/>
  </si>
  <si>
    <t>県道8号→町道</t>
    <rPh sb="0" eb="2">
      <t>ケンドウ</t>
    </rPh>
    <rPh sb="3" eb="4">
      <t>ゴウ</t>
    </rPh>
    <rPh sb="5" eb="6">
      <t>マチ</t>
    </rPh>
    <rPh sb="6" eb="7">
      <t>ミチ</t>
    </rPh>
    <phoneticPr fontId="2"/>
  </si>
  <si>
    <t>十字路</t>
    <rPh sb="0" eb="3">
      <t>ジュウジロ</t>
    </rPh>
    <phoneticPr fontId="2"/>
  </si>
  <si>
    <t>新寺前橋東　S</t>
    <rPh sb="0" eb="1">
      <t>シン</t>
    </rPh>
    <rPh sb="1" eb="2">
      <t>テラ</t>
    </rPh>
    <rPh sb="2" eb="4">
      <t>マエバシ</t>
    </rPh>
    <rPh sb="4" eb="5">
      <t>ヒガシ</t>
    </rPh>
    <phoneticPr fontId="2"/>
  </si>
  <si>
    <t>国道29号</t>
    <rPh sb="0" eb="2">
      <t>コクドウ</t>
    </rPh>
    <rPh sb="4" eb="5">
      <t>ゴウ</t>
    </rPh>
    <phoneticPr fontId="2"/>
  </si>
  <si>
    <t>東市場</t>
    <rPh sb="0" eb="1">
      <t>ヒガシ</t>
    </rPh>
    <rPh sb="1" eb="3">
      <t>イチバ</t>
    </rPh>
    <phoneticPr fontId="2"/>
  </si>
  <si>
    <t>中広瀬　S</t>
    <rPh sb="0" eb="1">
      <t>ナカ</t>
    </rPh>
    <rPh sb="1" eb="3">
      <t>ヒロセ</t>
    </rPh>
    <phoneticPr fontId="2"/>
  </si>
  <si>
    <t>県道53号</t>
    <rPh sb="0" eb="2">
      <t>ケンドウ</t>
    </rPh>
    <rPh sb="4" eb="5">
      <t>ゴウ</t>
    </rPh>
    <phoneticPr fontId="2"/>
  </si>
  <si>
    <t>T字路</t>
    <rPh sb="1" eb="3">
      <t>ジロ</t>
    </rPh>
    <phoneticPr fontId="1"/>
  </si>
  <si>
    <t>（通過チェック・フォトコントロール②）
アウトドアランド山崎看板</t>
    <rPh sb="1" eb="3">
      <t>ツウカ</t>
    </rPh>
    <rPh sb="28" eb="30">
      <t>ヤマザキ</t>
    </rPh>
    <rPh sb="30" eb="32">
      <t>カンバン</t>
    </rPh>
    <phoneticPr fontId="1"/>
  </si>
  <si>
    <t>千草南　S</t>
    <rPh sb="0" eb="2">
      <t>チグサ</t>
    </rPh>
    <rPh sb="2" eb="3">
      <t>ミナミ</t>
    </rPh>
    <phoneticPr fontId="2"/>
  </si>
  <si>
    <t>林道</t>
    <rPh sb="0" eb="2">
      <t>リンドウ</t>
    </rPh>
    <phoneticPr fontId="2"/>
  </si>
  <si>
    <t>160キロ地点よりいよいよ大通峠へ向けた登坂開始。ダイナミックでワイルドな林道サイクリングをお楽しみください。</t>
    <rPh sb="5" eb="7">
      <t>チテン</t>
    </rPh>
    <rPh sb="13" eb="15">
      <t>オオドオ</t>
    </rPh>
    <rPh sb="15" eb="16">
      <t>トウゲ</t>
    </rPh>
    <rPh sb="17" eb="18">
      <t>ム</t>
    </rPh>
    <rPh sb="20" eb="22">
      <t>トウハン</t>
    </rPh>
    <rPh sb="22" eb="24">
      <t>カイシ</t>
    </rPh>
    <rPh sb="37" eb="39">
      <t>リンドウ</t>
    </rPh>
    <rPh sb="47" eb="48">
      <t>タノ</t>
    </rPh>
    <phoneticPr fontId="2"/>
  </si>
  <si>
    <t>県道72号方面へは行かないこと！！187キロ地点が鳥取県オンロード最高点すぎのふる里公園です。その先は芦津渓谷です。</t>
    <rPh sb="0" eb="2">
      <t>ケンドウ</t>
    </rPh>
    <rPh sb="4" eb="5">
      <t>ゴウ</t>
    </rPh>
    <rPh sb="5" eb="7">
      <t>ホウメン</t>
    </rPh>
    <rPh sb="9" eb="10">
      <t>イ</t>
    </rPh>
    <rPh sb="22" eb="24">
      <t>チテン</t>
    </rPh>
    <rPh sb="25" eb="28">
      <t>トットリケン</t>
    </rPh>
    <rPh sb="33" eb="36">
      <t>サイコウテン</t>
    </rPh>
    <rPh sb="41" eb="42">
      <t>サト</t>
    </rPh>
    <rPh sb="42" eb="44">
      <t>コウエン</t>
    </rPh>
    <rPh sb="49" eb="50">
      <t>サキ</t>
    </rPh>
    <rPh sb="51" eb="52">
      <t>アシ</t>
    </rPh>
    <rPh sb="52" eb="53">
      <t>ツ</t>
    </rPh>
    <rPh sb="53" eb="55">
      <t>ケイコク</t>
    </rPh>
    <phoneticPr fontId="2"/>
  </si>
  <si>
    <t>県道6号</t>
    <rPh sb="0" eb="2">
      <t>ケンドウ</t>
    </rPh>
    <rPh sb="3" eb="4">
      <t>ゴウ</t>
    </rPh>
    <phoneticPr fontId="2"/>
  </si>
  <si>
    <t>郷原　S</t>
    <rPh sb="0" eb="1">
      <t>ゴウ</t>
    </rPh>
    <rPh sb="1" eb="2">
      <t>ハラ</t>
    </rPh>
    <phoneticPr fontId="2"/>
  </si>
  <si>
    <t>国道373号</t>
    <rPh sb="0" eb="2">
      <t>コクドウ</t>
    </rPh>
    <rPh sb="5" eb="6">
      <t>ゴウ</t>
    </rPh>
    <phoneticPr fontId="2"/>
  </si>
  <si>
    <t>県道40号</t>
    <rPh sb="0" eb="2">
      <t>ケンドウ</t>
    </rPh>
    <rPh sb="4" eb="5">
      <t>ゴウ</t>
    </rPh>
    <phoneticPr fontId="2"/>
  </si>
  <si>
    <t>県道</t>
    <rPh sb="0" eb="2">
      <t>ケンドウ</t>
    </rPh>
    <phoneticPr fontId="2"/>
  </si>
  <si>
    <t>再びのぼりが始まります。217.2キロ地点に不気味なトンネルが・・・・。そこを過ぎると板井原集落です。</t>
    <rPh sb="0" eb="1">
      <t>フタタ</t>
    </rPh>
    <rPh sb="6" eb="7">
      <t>ハジ</t>
    </rPh>
    <rPh sb="19" eb="21">
      <t>チテン</t>
    </rPh>
    <rPh sb="22" eb="25">
      <t>ブキミ</t>
    </rPh>
    <rPh sb="39" eb="40">
      <t>ス</t>
    </rPh>
    <rPh sb="43" eb="45">
      <t>イタイ</t>
    </rPh>
    <rPh sb="45" eb="46">
      <t>ハラ</t>
    </rPh>
    <rPh sb="46" eb="48">
      <t>シュウラク</t>
    </rPh>
    <phoneticPr fontId="2"/>
  </si>
  <si>
    <t>来た道戻る</t>
    <rPh sb="0" eb="1">
      <t>キ</t>
    </rPh>
    <rPh sb="2" eb="3">
      <t>ミチ</t>
    </rPh>
    <rPh sb="3" eb="4">
      <t>モド</t>
    </rPh>
    <phoneticPr fontId="2"/>
  </si>
  <si>
    <t>国道53号</t>
    <rPh sb="0" eb="2">
      <t>コクドウ</t>
    </rPh>
    <rPh sb="4" eb="5">
      <t>ゴウ</t>
    </rPh>
    <phoneticPr fontId="2"/>
  </si>
  <si>
    <t>右折</t>
    <rPh sb="0" eb="2">
      <t>ウセツ</t>
    </rPh>
    <phoneticPr fontId="2"/>
  </si>
  <si>
    <t>智頭宿　S</t>
    <rPh sb="0" eb="2">
      <t>チズ</t>
    </rPh>
    <rPh sb="2" eb="3">
      <t>ヤド</t>
    </rPh>
    <phoneticPr fontId="2"/>
  </si>
  <si>
    <t>ここからゆるいのぼりが続きます。240キロ地点からループ橋が始まります。</t>
    <rPh sb="11" eb="12">
      <t>ツヅ</t>
    </rPh>
    <rPh sb="21" eb="23">
      <t>チテン</t>
    </rPh>
    <rPh sb="28" eb="29">
      <t>バシ</t>
    </rPh>
    <rPh sb="30" eb="31">
      <t>ハジ</t>
    </rPh>
    <phoneticPr fontId="2"/>
  </si>
  <si>
    <t>県道356号</t>
    <rPh sb="0" eb="2">
      <t>ケンドウ</t>
    </rPh>
    <rPh sb="5" eb="6">
      <t>ゴウ</t>
    </rPh>
    <phoneticPr fontId="2"/>
  </si>
  <si>
    <t>国道429号</t>
    <rPh sb="0" eb="2">
      <t>コクドウ</t>
    </rPh>
    <rPh sb="5" eb="6">
      <t>ゴウ</t>
    </rPh>
    <phoneticPr fontId="2"/>
  </si>
  <si>
    <t>県道479号</t>
    <rPh sb="0" eb="2">
      <t>ケンドウ</t>
    </rPh>
    <rPh sb="5" eb="6">
      <t>ゴウ</t>
    </rPh>
    <phoneticPr fontId="2"/>
  </si>
  <si>
    <t>県道5号</t>
    <rPh sb="0" eb="2">
      <t>ケンドウ</t>
    </rPh>
    <rPh sb="3" eb="4">
      <t>ゴウ</t>
    </rPh>
    <phoneticPr fontId="2"/>
  </si>
  <si>
    <t>国道179号</t>
    <rPh sb="0" eb="2">
      <t>コクドウ</t>
    </rPh>
    <rPh sb="5" eb="6">
      <t>ゴウ</t>
    </rPh>
    <phoneticPr fontId="2"/>
  </si>
  <si>
    <t>川北　S</t>
    <rPh sb="0" eb="2">
      <t>カワキタ</t>
    </rPh>
    <phoneticPr fontId="2"/>
  </si>
  <si>
    <t>県道86号</t>
    <rPh sb="0" eb="2">
      <t>ケンドウ</t>
    </rPh>
    <rPh sb="4" eb="5">
      <t>ゴウ</t>
    </rPh>
    <phoneticPr fontId="2"/>
  </si>
  <si>
    <t>県道365号</t>
    <rPh sb="0" eb="2">
      <t>ケンドウ</t>
    </rPh>
    <rPh sb="5" eb="6">
      <t>ゴウ</t>
    </rPh>
    <phoneticPr fontId="2"/>
  </si>
  <si>
    <t>ト字路</t>
    <rPh sb="1" eb="2">
      <t>ジ</t>
    </rPh>
    <rPh sb="2" eb="3">
      <t>ロ</t>
    </rPh>
    <phoneticPr fontId="2"/>
  </si>
  <si>
    <t>かどにファミリーマートがあります。</t>
    <phoneticPr fontId="2"/>
  </si>
  <si>
    <t>右折</t>
    <rPh sb="0" eb="2">
      <t>ウセツ</t>
    </rPh>
    <phoneticPr fontId="2"/>
  </si>
  <si>
    <t>左折</t>
    <rPh sb="0" eb="2">
      <t>サセツ</t>
    </rPh>
    <phoneticPr fontId="2"/>
  </si>
  <si>
    <t>新宮三差路 S</t>
    <rPh sb="0" eb="2">
      <t>シングウ</t>
    </rPh>
    <rPh sb="2" eb="4">
      <t>サンサ</t>
    </rPh>
    <rPh sb="4" eb="5">
      <t>ロ</t>
    </rPh>
    <phoneticPr fontId="2"/>
  </si>
  <si>
    <t>県道724号</t>
    <rPh sb="0" eb="2">
      <t>ケンドウ</t>
    </rPh>
    <rPh sb="5" eb="6">
      <t>ゴウ</t>
    </rPh>
    <phoneticPr fontId="2"/>
  </si>
  <si>
    <t>船渡　S</t>
    <rPh sb="0" eb="1">
      <t>フネ</t>
    </rPh>
    <rPh sb="1" eb="2">
      <t>ワタ</t>
    </rPh>
    <phoneticPr fontId="2"/>
  </si>
  <si>
    <t>追分　S</t>
    <rPh sb="0" eb="2">
      <t>オイワケ</t>
    </rPh>
    <phoneticPr fontId="2"/>
  </si>
  <si>
    <t>国道29号→県道724号→県道5号</t>
    <rPh sb="0" eb="2">
      <t>コクドウ</t>
    </rPh>
    <rPh sb="4" eb="5">
      <t>ゴウ</t>
    </rPh>
    <rPh sb="6" eb="8">
      <t>ケンドウ</t>
    </rPh>
    <rPh sb="11" eb="12">
      <t>ゴウ</t>
    </rPh>
    <rPh sb="13" eb="15">
      <t>ケンドウ</t>
    </rPh>
    <rPh sb="16" eb="17">
      <t>ゴウ</t>
    </rPh>
    <phoneticPr fontId="2"/>
  </si>
  <si>
    <t>県道67号→市道</t>
    <rPh sb="0" eb="2">
      <t>ケンドウ</t>
    </rPh>
    <rPh sb="4" eb="5">
      <t>ゴウ</t>
    </rPh>
    <rPh sb="6" eb="8">
      <t>シドウ</t>
    </rPh>
    <phoneticPr fontId="2"/>
  </si>
  <si>
    <t>壱丁町　S</t>
    <phoneticPr fontId="2"/>
  </si>
  <si>
    <t>辻井　S</t>
    <rPh sb="0" eb="2">
      <t>ツジイ</t>
    </rPh>
    <phoneticPr fontId="2"/>
  </si>
  <si>
    <t>国道372号</t>
    <rPh sb="0" eb="2">
      <t>コクドウ</t>
    </rPh>
    <rPh sb="5" eb="6">
      <t>ゴウ</t>
    </rPh>
    <phoneticPr fontId="2"/>
  </si>
  <si>
    <t>五軒邸北口　S</t>
    <rPh sb="0" eb="1">
      <t>ゴ</t>
    </rPh>
    <rPh sb="1" eb="2">
      <t>ケン</t>
    </rPh>
    <rPh sb="2" eb="3">
      <t>テイ</t>
    </rPh>
    <rPh sb="3" eb="5">
      <t>キタグチ</t>
    </rPh>
    <phoneticPr fontId="2"/>
  </si>
  <si>
    <t>左折してすぐ右折</t>
    <rPh sb="0" eb="2">
      <t>サセツ</t>
    </rPh>
    <rPh sb="6" eb="8">
      <t>ウセツ</t>
    </rPh>
    <phoneticPr fontId="2"/>
  </si>
  <si>
    <t>竹の門　S</t>
    <rPh sb="0" eb="1">
      <t>タケ</t>
    </rPh>
    <rPh sb="2" eb="3">
      <t>モン</t>
    </rPh>
    <phoneticPr fontId="2"/>
  </si>
  <si>
    <t>新小川橋西詰　S</t>
    <rPh sb="0" eb="1">
      <t>シン</t>
    </rPh>
    <rPh sb="1" eb="3">
      <t>オガワ</t>
    </rPh>
    <rPh sb="3" eb="4">
      <t>バシ</t>
    </rPh>
    <rPh sb="4" eb="5">
      <t>ニシ</t>
    </rPh>
    <rPh sb="5" eb="6">
      <t>ツ</t>
    </rPh>
    <phoneticPr fontId="2"/>
  </si>
  <si>
    <t>道なり左折</t>
    <rPh sb="0" eb="1">
      <t>ミチ</t>
    </rPh>
    <rPh sb="3" eb="5">
      <t>サセツ</t>
    </rPh>
    <phoneticPr fontId="2"/>
  </si>
  <si>
    <t>市道</t>
    <rPh sb="0" eb="2">
      <t>シドウ</t>
    </rPh>
    <phoneticPr fontId="2"/>
  </si>
  <si>
    <t>豊国南　S</t>
    <rPh sb="0" eb="1">
      <t>ユタ</t>
    </rPh>
    <rPh sb="1" eb="2">
      <t>クニ</t>
    </rPh>
    <rPh sb="2" eb="3">
      <t>ミナミ</t>
    </rPh>
    <phoneticPr fontId="2"/>
  </si>
  <si>
    <t>上荘橋東詰　S</t>
    <rPh sb="0" eb="1">
      <t>ウエ</t>
    </rPh>
    <rPh sb="1" eb="2">
      <t>ショウ</t>
    </rPh>
    <rPh sb="2" eb="3">
      <t>バシ</t>
    </rPh>
    <rPh sb="3" eb="4">
      <t>ヒガシ</t>
    </rPh>
    <rPh sb="4" eb="5">
      <t>ツ</t>
    </rPh>
    <phoneticPr fontId="2"/>
  </si>
  <si>
    <t>県道18号</t>
    <rPh sb="0" eb="2">
      <t>ケンドウ</t>
    </rPh>
    <rPh sb="4" eb="5">
      <t>ゴウ</t>
    </rPh>
    <phoneticPr fontId="2"/>
  </si>
  <si>
    <t>県道20号</t>
    <rPh sb="0" eb="2">
      <t>ケンドウ</t>
    </rPh>
    <rPh sb="4" eb="5">
      <t>ゴウ</t>
    </rPh>
    <phoneticPr fontId="2"/>
  </si>
  <si>
    <t>福井　S</t>
    <rPh sb="0" eb="2">
      <t>フクイ</t>
    </rPh>
    <phoneticPr fontId="2"/>
  </si>
  <si>
    <t>神電恵比寿駅前　S</t>
    <rPh sb="0" eb="1">
      <t>カミ</t>
    </rPh>
    <rPh sb="1" eb="2">
      <t>デン</t>
    </rPh>
    <rPh sb="2" eb="5">
      <t>エビス</t>
    </rPh>
    <rPh sb="5" eb="7">
      <t>エキマエ</t>
    </rPh>
    <phoneticPr fontId="2"/>
  </si>
  <si>
    <t>県道38号</t>
    <rPh sb="0" eb="2">
      <t>ケンドウ</t>
    </rPh>
    <rPh sb="4" eb="5">
      <t>ゴウ</t>
    </rPh>
    <phoneticPr fontId="2"/>
  </si>
  <si>
    <t>御坂東　S</t>
    <rPh sb="0" eb="2">
      <t>ミサカ</t>
    </rPh>
    <rPh sb="2" eb="3">
      <t>ヒガシ</t>
    </rPh>
    <phoneticPr fontId="2"/>
  </si>
  <si>
    <t>県道85号</t>
    <rPh sb="0" eb="2">
      <t>ケンドウ</t>
    </rPh>
    <rPh sb="4" eb="5">
      <t>ゴウ</t>
    </rPh>
    <phoneticPr fontId="2"/>
  </si>
  <si>
    <t>坂本　S</t>
    <rPh sb="0" eb="2">
      <t>サカモト</t>
    </rPh>
    <phoneticPr fontId="2"/>
  </si>
  <si>
    <t>藍那口　S</t>
    <rPh sb="0" eb="2">
      <t>アイナ</t>
    </rPh>
    <rPh sb="2" eb="3">
      <t>クチ</t>
    </rPh>
    <phoneticPr fontId="2"/>
  </si>
  <si>
    <t>北五葉6 S</t>
    <rPh sb="0" eb="1">
      <t>キタ</t>
    </rPh>
    <rPh sb="1" eb="2">
      <t>ゴ</t>
    </rPh>
    <rPh sb="2" eb="3">
      <t>ハ</t>
    </rPh>
    <phoneticPr fontId="2"/>
  </si>
  <si>
    <t>県道16号</t>
    <rPh sb="0" eb="2">
      <t>ケンドウ</t>
    </rPh>
    <rPh sb="4" eb="5">
      <t>ゴウ</t>
    </rPh>
    <phoneticPr fontId="2"/>
  </si>
  <si>
    <t>市道→県道197号</t>
    <rPh sb="0" eb="2">
      <t>シドウ</t>
    </rPh>
    <rPh sb="3" eb="5">
      <t>ケンドウ</t>
    </rPh>
    <rPh sb="8" eb="9">
      <t>ゴウ</t>
    </rPh>
    <phoneticPr fontId="2"/>
  </si>
  <si>
    <t>二軒茶屋　S</t>
    <rPh sb="0" eb="2">
      <t>ニケン</t>
    </rPh>
    <rPh sb="2" eb="4">
      <t>チャヤ</t>
    </rPh>
    <phoneticPr fontId="2"/>
  </si>
  <si>
    <t>国道428号</t>
    <rPh sb="0" eb="2">
      <t>コクドウ</t>
    </rPh>
    <rPh sb="5" eb="6">
      <t>ゴウ</t>
    </rPh>
    <phoneticPr fontId="2"/>
  </si>
  <si>
    <t>県道16号</t>
    <rPh sb="0" eb="2">
      <t>ケンドウ</t>
    </rPh>
    <rPh sb="4" eb="5">
      <t>ゴウ</t>
    </rPh>
    <phoneticPr fontId="2"/>
  </si>
  <si>
    <t>西山橋　Ｓ</t>
    <rPh sb="0" eb="2">
      <t>ニシヤマ</t>
    </rPh>
    <rPh sb="2" eb="3">
      <t>バシ</t>
    </rPh>
    <phoneticPr fontId="2"/>
  </si>
  <si>
    <t>左折</t>
    <rPh sb="0" eb="2">
      <t>サセツ</t>
    </rPh>
    <phoneticPr fontId="2"/>
  </si>
  <si>
    <t>ト字路</t>
    <rPh sb="1" eb="2">
      <t>ジ</t>
    </rPh>
    <rPh sb="2" eb="3">
      <t>ロ</t>
    </rPh>
    <phoneticPr fontId="2"/>
  </si>
  <si>
    <t>摩耶ドライブウェイ</t>
    <rPh sb="0" eb="2">
      <t>マヤ</t>
    </rPh>
    <phoneticPr fontId="2"/>
  </si>
  <si>
    <t>（通過チェック・フォトコントロール③）
向原神社</t>
    <rPh sb="1" eb="3">
      <t>ツウカ</t>
    </rPh>
    <rPh sb="20" eb="22">
      <t>ムカイハラ</t>
    </rPh>
    <rPh sb="22" eb="24">
      <t>ジンジャ</t>
    </rPh>
    <phoneticPr fontId="1"/>
  </si>
  <si>
    <t>ここから高速道路沿いのアップダウン。それほどきつくはありません。</t>
    <rPh sb="4" eb="6">
      <t>コウソク</t>
    </rPh>
    <rPh sb="6" eb="8">
      <t>ドウロ</t>
    </rPh>
    <rPh sb="8" eb="9">
      <t>ゾ</t>
    </rPh>
    <phoneticPr fontId="2"/>
  </si>
  <si>
    <t>ここから西六甲ドライブウェイ。東六甲ほどきつくありません。</t>
    <rPh sb="4" eb="5">
      <t>ニシ</t>
    </rPh>
    <rPh sb="5" eb="7">
      <t>ロッコウ</t>
    </rPh>
    <rPh sb="15" eb="16">
      <t>ヒガシ</t>
    </rPh>
    <rPh sb="16" eb="18">
      <t>ロッコウ</t>
    </rPh>
    <phoneticPr fontId="2"/>
  </si>
  <si>
    <t>県道１６号</t>
    <rPh sb="0" eb="2">
      <t>ケンドウ</t>
    </rPh>
    <rPh sb="4" eb="5">
      <t>ゴウ</t>
    </rPh>
    <phoneticPr fontId="2"/>
  </si>
  <si>
    <t>ここから神戸市内までは平坦メインなので安心してください。</t>
    <rPh sb="4" eb="8">
      <t>コウベシナイ</t>
    </rPh>
    <rPh sb="11" eb="13">
      <t>ヘイタン</t>
    </rPh>
    <rPh sb="19" eb="21">
      <t>アンシン</t>
    </rPh>
    <phoneticPr fontId="2"/>
  </si>
  <si>
    <t>上りますがゆるいです。</t>
    <rPh sb="0" eb="1">
      <t>ノボ</t>
    </rPh>
    <phoneticPr fontId="2"/>
  </si>
  <si>
    <t>新六甲大橋下</t>
    <rPh sb="0" eb="1">
      <t>シン</t>
    </rPh>
    <rPh sb="1" eb="3">
      <t>ロッコウ</t>
    </rPh>
    <rPh sb="3" eb="5">
      <t>オオハシ</t>
    </rPh>
    <rPh sb="5" eb="6">
      <t>シタ</t>
    </rPh>
    <phoneticPr fontId="2"/>
  </si>
  <si>
    <t>県道95号旧道～市道</t>
    <rPh sb="0" eb="2">
      <t>ケンドウ</t>
    </rPh>
    <rPh sb="4" eb="5">
      <t>ゴウ</t>
    </rPh>
    <rPh sb="5" eb="7">
      <t>キュウドウ</t>
    </rPh>
    <rPh sb="8" eb="10">
      <t>シドウ</t>
    </rPh>
    <phoneticPr fontId="2"/>
  </si>
  <si>
    <t>（ゴール）
セブンイレブン　神戸六甲登山口店</t>
    <rPh sb="14" eb="16">
      <t>コウベ</t>
    </rPh>
    <rPh sb="16" eb="18">
      <t>ロッコウ</t>
    </rPh>
    <rPh sb="18" eb="20">
      <t>トザン</t>
    </rPh>
    <rPh sb="20" eb="21">
      <t>グチ</t>
    </rPh>
    <rPh sb="21" eb="22">
      <t>ミセ</t>
    </rPh>
    <phoneticPr fontId="2"/>
  </si>
  <si>
    <t>将軍通　S</t>
    <rPh sb="0" eb="2">
      <t>ショウグン</t>
    </rPh>
    <rPh sb="2" eb="3">
      <t>トオ</t>
    </rPh>
    <phoneticPr fontId="2"/>
  </si>
  <si>
    <t>灘警察署前　S</t>
    <rPh sb="0" eb="1">
      <t>ナダ</t>
    </rPh>
    <rPh sb="1" eb="4">
      <t>ケイサツショ</t>
    </rPh>
    <rPh sb="4" eb="5">
      <t>マエ</t>
    </rPh>
    <phoneticPr fontId="2"/>
  </si>
  <si>
    <t>大石川　S</t>
    <rPh sb="0" eb="2">
      <t>オオイシ</t>
    </rPh>
    <rPh sb="2" eb="3">
      <t>ガワ</t>
    </rPh>
    <phoneticPr fontId="2"/>
  </si>
  <si>
    <t>国道２号</t>
    <rPh sb="0" eb="2">
      <t>コクドウ</t>
    </rPh>
    <rPh sb="3" eb="4">
      <t>ゴウ</t>
    </rPh>
    <phoneticPr fontId="2"/>
  </si>
  <si>
    <t>岩屋　S</t>
    <rPh sb="0" eb="1">
      <t>イワ</t>
    </rPh>
    <rPh sb="1" eb="2">
      <t>ヤ</t>
    </rPh>
    <phoneticPr fontId="2"/>
  </si>
  <si>
    <t>（ゴール受付）
マクドナルド２号線脇浜店</t>
    <rPh sb="4" eb="6">
      <t>ウケツケ</t>
    </rPh>
    <rPh sb="15" eb="17">
      <t>ゴウセン</t>
    </rPh>
    <rPh sb="17" eb="19">
      <t>ワキハマ</t>
    </rPh>
    <rPh sb="19" eb="20">
      <t>ミセ</t>
    </rPh>
    <phoneticPr fontId="2"/>
  </si>
  <si>
    <t>県道９５号</t>
    <rPh sb="0" eb="2">
      <t>ケンドウ</t>
    </rPh>
    <rPh sb="4" eb="5">
      <t>ゴウ</t>
    </rPh>
    <phoneticPr fontId="2"/>
  </si>
  <si>
    <t>東六甲を下ります。</t>
    <rPh sb="0" eb="1">
      <t>ヒガシ</t>
    </rPh>
    <rPh sb="1" eb="3">
      <t>ロッコウ</t>
    </rPh>
    <rPh sb="4" eb="5">
      <t>クダ</t>
    </rPh>
    <phoneticPr fontId="2"/>
  </si>
  <si>
    <t>交通量の多い合流箇所なので気をつけてわたること</t>
    <rPh sb="0" eb="2">
      <t>コウツウ</t>
    </rPh>
    <rPh sb="2" eb="3">
      <t>リョウ</t>
    </rPh>
    <rPh sb="4" eb="5">
      <t>オオ</t>
    </rPh>
    <rPh sb="6" eb="8">
      <t>ゴウリュウ</t>
    </rPh>
    <rPh sb="8" eb="10">
      <t>カショ</t>
    </rPh>
    <rPh sb="13" eb="14">
      <t>キ</t>
    </rPh>
    <phoneticPr fontId="2"/>
  </si>
  <si>
    <t>ゴールチェック。レシート取得してください。
この先の六甲登山口南Sは側道へ行かないこと。</t>
    <rPh sb="12" eb="14">
      <t>シュトク</t>
    </rPh>
    <rPh sb="24" eb="25">
      <t>サキ</t>
    </rPh>
    <rPh sb="26" eb="28">
      <t>ロッコウ</t>
    </rPh>
    <rPh sb="28" eb="30">
      <t>トザン</t>
    </rPh>
    <rPh sb="30" eb="31">
      <t>グチ</t>
    </rPh>
    <rPh sb="31" eb="32">
      <t>ミナミ</t>
    </rPh>
    <rPh sb="34" eb="35">
      <t>ソク</t>
    </rPh>
    <rPh sb="35" eb="36">
      <t>ミチ</t>
    </rPh>
    <rPh sb="37" eb="38">
      <t>イ</t>
    </rPh>
    <phoneticPr fontId="2"/>
  </si>
  <si>
    <t>交通量の少ない旧道を直進。交通量・歩行者多いので注意すること！！</t>
    <rPh sb="0" eb="2">
      <t>コウツウ</t>
    </rPh>
    <rPh sb="2" eb="3">
      <t>リョウ</t>
    </rPh>
    <rPh sb="4" eb="5">
      <t>スク</t>
    </rPh>
    <rPh sb="7" eb="8">
      <t>キュウ</t>
    </rPh>
    <rPh sb="8" eb="9">
      <t>ドウ</t>
    </rPh>
    <rPh sb="10" eb="12">
      <t>チョクシン</t>
    </rPh>
    <phoneticPr fontId="2"/>
  </si>
  <si>
    <t>BRM623神戸400 Granfondo Stage.3 大通峠・芦津渓谷</t>
    <rPh sb="6" eb="8">
      <t>コウベ</t>
    </rPh>
    <rPh sb="30" eb="32">
      <t>オオドオ</t>
    </rPh>
    <rPh sb="32" eb="33">
      <t>トウゲ</t>
    </rPh>
    <rPh sb="34" eb="35">
      <t>アシ</t>
    </rPh>
    <rPh sb="35" eb="36">
      <t>ツ</t>
    </rPh>
    <rPh sb="36" eb="38">
      <t>ケイコク</t>
    </rPh>
    <phoneticPr fontId="2"/>
  </si>
  <si>
    <t>ここから渓谷沿いのアップダウンをこなします。</t>
    <rPh sb="4" eb="6">
      <t>ケイコク</t>
    </rPh>
    <rPh sb="6" eb="7">
      <t>ゾ</t>
    </rPh>
    <phoneticPr fontId="2"/>
  </si>
  <si>
    <t>ここから距離の短いのぼりです。</t>
    <rPh sb="4" eb="6">
      <t>キョリ</t>
    </rPh>
    <rPh sb="7" eb="8">
      <t>ミジカ</t>
    </rPh>
    <phoneticPr fontId="2"/>
  </si>
  <si>
    <t>ここから距離の短いのぼりです。しばらくいくと左側に衝原湖。</t>
    <rPh sb="4" eb="6">
      <t>キョリ</t>
    </rPh>
    <rPh sb="7" eb="8">
      <t>ミジカ</t>
    </rPh>
    <rPh sb="22" eb="24">
      <t>ヒダリガワ</t>
    </rPh>
    <rPh sb="25" eb="26">
      <t>ツ</t>
    </rPh>
    <rPh sb="26" eb="27">
      <t>ハラ</t>
    </rPh>
    <rPh sb="27" eb="28">
      <t>ミズウミ</t>
    </rPh>
    <phoneticPr fontId="2"/>
  </si>
  <si>
    <t>橋を渡る。ここから次のPCまでは細かいアップダウンが続きます</t>
    <rPh sb="0" eb="1">
      <t>ハシ</t>
    </rPh>
    <rPh sb="2" eb="3">
      <t>ワタ</t>
    </rPh>
    <rPh sb="9" eb="10">
      <t>ツギ</t>
    </rPh>
    <rPh sb="16" eb="17">
      <t>コマ</t>
    </rPh>
    <rPh sb="26" eb="27">
      <t>ツヅ</t>
    </rPh>
    <phoneticPr fontId="2"/>
  </si>
  <si>
    <t>トンネル手前の側道をはいること。</t>
    <rPh sb="4" eb="6">
      <t>テマエ</t>
    </rPh>
    <rPh sb="7" eb="8">
      <t>ソク</t>
    </rPh>
    <rPh sb="8" eb="9">
      <t>ドウ</t>
    </rPh>
    <phoneticPr fontId="2"/>
  </si>
  <si>
    <t>三和橋東詰　S</t>
    <rPh sb="0" eb="2">
      <t>サンワ</t>
    </rPh>
    <rPh sb="2" eb="3">
      <t>バシ</t>
    </rPh>
    <rPh sb="3" eb="4">
      <t>ヒガシ</t>
    </rPh>
    <rPh sb="4" eb="5">
      <t>ツ</t>
    </rPh>
    <phoneticPr fontId="2"/>
  </si>
  <si>
    <t>西田町北　S</t>
    <rPh sb="0" eb="3">
      <t>ニシダチョウ</t>
    </rPh>
    <rPh sb="3" eb="4">
      <t>キタ</t>
    </rPh>
    <phoneticPr fontId="2"/>
  </si>
  <si>
    <t>ここから高坂峠へののぼりが始まります。途中のぼりの途中に名水あり</t>
    <rPh sb="4" eb="6">
      <t>タカサカ</t>
    </rPh>
    <rPh sb="6" eb="7">
      <t>トウゲ</t>
    </rPh>
    <rPh sb="13" eb="14">
      <t>ハジ</t>
    </rPh>
    <rPh sb="19" eb="21">
      <t>トチュウ</t>
    </rPh>
    <rPh sb="25" eb="27">
      <t>トチュウ</t>
    </rPh>
    <rPh sb="28" eb="30">
      <t>メイスイ</t>
    </rPh>
    <phoneticPr fontId="2"/>
  </si>
  <si>
    <t>PC2 ローソン　山崎杉ヶ瀬店</t>
    <rPh sb="14" eb="15">
      <t>ミセ</t>
    </rPh>
    <phoneticPr fontId="2"/>
  </si>
  <si>
    <t>右側。レシートを取得すること。</t>
    <rPh sb="0" eb="2">
      <t>ミギガワ</t>
    </rPh>
    <rPh sb="8" eb="10">
      <t>シュトク</t>
    </rPh>
    <phoneticPr fontId="2"/>
  </si>
  <si>
    <t>土万三差路　S</t>
    <rPh sb="0" eb="1">
      <t>ツチ</t>
    </rPh>
    <rPh sb="1" eb="2">
      <t>マン</t>
    </rPh>
    <rPh sb="2" eb="5">
      <t>サンサロ</t>
    </rPh>
    <phoneticPr fontId="2"/>
  </si>
  <si>
    <t>県道154号</t>
    <rPh sb="0" eb="2">
      <t>ケンドウ</t>
    </rPh>
    <rPh sb="5" eb="6">
      <t>ゴウ</t>
    </rPh>
    <phoneticPr fontId="2"/>
  </si>
  <si>
    <t>T字路突き当りの「アウトドアランド山崎」の看板をバックに自転車を取ること。</t>
    <rPh sb="1" eb="3">
      <t>ジロ</t>
    </rPh>
    <rPh sb="3" eb="4">
      <t>ツ</t>
    </rPh>
    <rPh sb="5" eb="6">
      <t>アタ</t>
    </rPh>
    <rPh sb="17" eb="19">
      <t>ヤマザキ</t>
    </rPh>
    <rPh sb="21" eb="23">
      <t>カンバン</t>
    </rPh>
    <rPh sb="28" eb="31">
      <t>ジテンシャ</t>
    </rPh>
    <rPh sb="32" eb="33">
      <t>ト</t>
    </rPh>
    <phoneticPr fontId="2"/>
  </si>
  <si>
    <t>169キロ地点が兵庫県オンロード最高点大通峠。
5年前、この近郊で主催者は熊を目撃しています。</t>
    <rPh sb="5" eb="7">
      <t>チテン</t>
    </rPh>
    <rPh sb="8" eb="11">
      <t>ヒョウゴケン</t>
    </rPh>
    <rPh sb="16" eb="19">
      <t>サイコウテン</t>
    </rPh>
    <rPh sb="19" eb="21">
      <t>オオドオ</t>
    </rPh>
    <rPh sb="21" eb="22">
      <t>トウゲ</t>
    </rPh>
    <rPh sb="25" eb="27">
      <t>ネンマエ</t>
    </rPh>
    <rPh sb="30" eb="32">
      <t>キンコウ</t>
    </rPh>
    <rPh sb="33" eb="36">
      <t>シュサイシャ</t>
    </rPh>
    <rPh sb="37" eb="38">
      <t>クマ</t>
    </rPh>
    <rPh sb="39" eb="41">
      <t>モクゲキ</t>
    </rPh>
    <phoneticPr fontId="2"/>
  </si>
  <si>
    <t>┤字路</t>
    <phoneticPr fontId="2"/>
  </si>
  <si>
    <t>県道7号→国道429号</t>
    <rPh sb="0" eb="2">
      <t>ケンドウ</t>
    </rPh>
    <rPh sb="3" eb="4">
      <t>ゴウ</t>
    </rPh>
    <rPh sb="5" eb="7">
      <t>コクドウ</t>
    </rPh>
    <rPh sb="10" eb="11">
      <t>ゴウ</t>
    </rPh>
    <phoneticPr fontId="2"/>
  </si>
  <si>
    <t>右側。レシート取得すること。</t>
    <rPh sb="0" eb="2">
      <t>ミギガワ</t>
    </rPh>
    <rPh sb="7" eb="9">
      <t>シュトク</t>
    </rPh>
    <phoneticPr fontId="2"/>
  </si>
  <si>
    <t>T字路　S</t>
    <rPh sb="1" eb="3">
      <t>ジロ</t>
    </rPh>
    <phoneticPr fontId="2"/>
  </si>
  <si>
    <t>十字路　S</t>
    <rPh sb="0" eb="3">
      <t>ジュウジロ</t>
    </rPh>
    <phoneticPr fontId="2"/>
  </si>
  <si>
    <t>PC4 ファミリーマート　新宮平野店</t>
    <rPh sb="13" eb="15">
      <t>シングウ</t>
    </rPh>
    <rPh sb="15" eb="18">
      <t>ヒラノテン</t>
    </rPh>
    <phoneticPr fontId="2"/>
  </si>
  <si>
    <t>PC3　ローソン　美作杉原店</t>
    <rPh sb="9" eb="11">
      <t>ミマサカ</t>
    </rPh>
    <rPh sb="11" eb="13">
      <t>スギハラ</t>
    </rPh>
    <rPh sb="13" eb="14">
      <t>ミセ</t>
    </rPh>
    <phoneticPr fontId="2"/>
  </si>
  <si>
    <t>左側。レシート取得すること。</t>
    <rPh sb="0" eb="2">
      <t>ヒダリガワ</t>
    </rPh>
    <rPh sb="7" eb="9">
      <t>シュトク</t>
    </rPh>
    <phoneticPr fontId="2"/>
  </si>
  <si>
    <t>ここからは何度も神戸シリーズで登場する平坦路です。</t>
    <rPh sb="5" eb="7">
      <t>ナンド</t>
    </rPh>
    <rPh sb="8" eb="10">
      <t>コウベ</t>
    </rPh>
    <rPh sb="15" eb="17">
      <t>トウジョウ</t>
    </rPh>
    <rPh sb="19" eb="21">
      <t>ヘイタン</t>
    </rPh>
    <rPh sb="21" eb="22">
      <t>ロ</t>
    </rPh>
    <phoneticPr fontId="2"/>
  </si>
  <si>
    <t>しばらく進むと左手に姫路城があります。428神戸300の逆ルートです。</t>
    <rPh sb="4" eb="5">
      <t>スス</t>
    </rPh>
    <rPh sb="7" eb="9">
      <t>ヒダリテ</t>
    </rPh>
    <rPh sb="10" eb="12">
      <t>ヒメジ</t>
    </rPh>
    <rPh sb="12" eb="13">
      <t>シロ</t>
    </rPh>
    <rPh sb="22" eb="24">
      <t>コウベ</t>
    </rPh>
    <rPh sb="28" eb="29">
      <t>ギャク</t>
    </rPh>
    <phoneticPr fontId="2"/>
  </si>
  <si>
    <t>左側。レシート取得。ツタヤもあります。
蛇足ですが、主催者の自宅近所です。</t>
    <rPh sb="0" eb="2">
      <t>ヒダリガワ</t>
    </rPh>
    <rPh sb="7" eb="9">
      <t>シュトク</t>
    </rPh>
    <rPh sb="20" eb="22">
      <t>ダソク</t>
    </rPh>
    <rPh sb="26" eb="29">
      <t>シュサイシャ</t>
    </rPh>
    <rPh sb="30" eb="32">
      <t>ジタク</t>
    </rPh>
    <rPh sb="32" eb="34">
      <t>キンジョ</t>
    </rPh>
    <phoneticPr fontId="2"/>
  </si>
  <si>
    <t>角に関西スーパーがあります。</t>
    <rPh sb="0" eb="1">
      <t>カド</t>
    </rPh>
    <rPh sb="2" eb="4">
      <t>カンサイ</t>
    </rPh>
    <phoneticPr fontId="2"/>
  </si>
  <si>
    <t>一瞬だけ有馬街道。</t>
    <rPh sb="0" eb="2">
      <t>イッシュン</t>
    </rPh>
    <rPh sb="4" eb="6">
      <t>アリマ</t>
    </rPh>
    <rPh sb="6" eb="8">
      <t>カイドウ</t>
    </rPh>
    <phoneticPr fontId="2"/>
  </si>
  <si>
    <t>掬星台の看板をバックに自転車を撮影すること。
わかりにくければ掬星台にきたことがわかるものであれば何でも可。六甲山系の中でももっとも景観がよいと言われています。ここまでくればもう少し。</t>
    <rPh sb="4" eb="6">
      <t>カンバン</t>
    </rPh>
    <rPh sb="11" eb="14">
      <t>ジテンシャ</t>
    </rPh>
    <rPh sb="15" eb="17">
      <t>サツエイ</t>
    </rPh>
    <rPh sb="49" eb="50">
      <t>ナン</t>
    </rPh>
    <rPh sb="52" eb="53">
      <t>カ</t>
    </rPh>
    <rPh sb="54" eb="56">
      <t>ロッコウ</t>
    </rPh>
    <rPh sb="56" eb="57">
      <t>ヤマ</t>
    </rPh>
    <rPh sb="57" eb="58">
      <t>ケイ</t>
    </rPh>
    <rPh sb="59" eb="60">
      <t>ナカ</t>
    </rPh>
    <rPh sb="66" eb="68">
      <t>ケイカン</t>
    </rPh>
    <rPh sb="72" eb="73">
      <t>イ</t>
    </rPh>
    <rPh sb="89" eb="90">
      <t>スコ</t>
    </rPh>
    <phoneticPr fontId="2"/>
  </si>
  <si>
    <t>お疲れ様でした。左側のマクドナルドがゴール受付です。
ゴール手続きを行ってください。</t>
    <rPh sb="1" eb="2">
      <t>ツカ</t>
    </rPh>
    <rPh sb="3" eb="4">
      <t>サマ</t>
    </rPh>
    <rPh sb="8" eb="10">
      <t>ヒダリガワ</t>
    </rPh>
    <rPh sb="21" eb="23">
      <t>ウケツケ</t>
    </rPh>
    <rPh sb="30" eb="32">
      <t>テツヅ</t>
    </rPh>
    <rPh sb="34" eb="35">
      <t>オコナ</t>
    </rPh>
    <phoneticPr fontId="2"/>
  </si>
  <si>
    <t>（集合・ゴール地点）</t>
    <rPh sb="1" eb="3">
      <t>シュウゴウ</t>
    </rPh>
    <rPh sb="7" eb="9">
      <t>チテン</t>
    </rPh>
    <phoneticPr fontId="2"/>
  </si>
  <si>
    <t>HATなぎさ公園は安藤忠雄氏設計ということもあり、なかなかややこしいです。</t>
    <rPh sb="6" eb="8">
      <t>コウエン</t>
    </rPh>
    <rPh sb="9" eb="11">
      <t>アンドウ</t>
    </rPh>
    <rPh sb="11" eb="13">
      <t>タダオ</t>
    </rPh>
    <rPh sb="13" eb="14">
      <t>シ</t>
    </rPh>
    <rPh sb="14" eb="16">
      <t>セッケイ</t>
    </rPh>
    <phoneticPr fontId="2"/>
  </si>
  <si>
    <t>「再度公園外国人墓地」と書かれた木製看板をバックに自転車の写真を撮ること。</t>
    <phoneticPr fontId="2"/>
  </si>
  <si>
    <t>集合エリアの写真を掲載します。</t>
    <rPh sb="0" eb="2">
      <t>シュウゴウ</t>
    </rPh>
    <rPh sb="6" eb="8">
      <t>シャシン</t>
    </rPh>
    <rPh sb="9" eb="11">
      <t>ケイサイ</t>
    </rPh>
    <phoneticPr fontId="2"/>
  </si>
  <si>
    <t>（通過チェック・フォトコントロール①）
再度公園入口</t>
    <phoneticPr fontId="2"/>
  </si>
  <si>
    <t>（通過チェック・フォトコントロール②）</t>
  </si>
  <si>
    <t>アウトドアランド山崎看板</t>
  </si>
  <si>
    <t>T字路突き当りの「アウトドアランド山崎」の看板をバックに自転車を取ること。</t>
    <phoneticPr fontId="2"/>
  </si>
  <si>
    <t>（通過チェック・フォトコントロール③）</t>
  </si>
  <si>
    <t>向原神社</t>
  </si>
  <si>
    <t>神社をバックに自転車の写真を取ること。昭和中期にタイムスリップしたような風情のある集落です。</t>
    <phoneticPr fontId="2"/>
  </si>
  <si>
    <t>神社をバックに自転車の写真を取ること。昭和中期にタイムスリップしたような風情のある集落です。板井原集落に来たことがわかれば何でもOKです</t>
    <rPh sb="0" eb="2">
      <t>ジンジャ</t>
    </rPh>
    <rPh sb="7" eb="10">
      <t>ジテンシャ</t>
    </rPh>
    <rPh sb="11" eb="13">
      <t>シャシン</t>
    </rPh>
    <rPh sb="14" eb="15">
      <t>ト</t>
    </rPh>
    <rPh sb="19" eb="21">
      <t>ショウワ</t>
    </rPh>
    <rPh sb="21" eb="23">
      <t>チュウキ</t>
    </rPh>
    <rPh sb="36" eb="38">
      <t>フゼイ</t>
    </rPh>
    <rPh sb="41" eb="43">
      <t>シュウラク</t>
    </rPh>
    <rPh sb="46" eb="48">
      <t>イタイ</t>
    </rPh>
    <rPh sb="48" eb="49">
      <t>ハラ</t>
    </rPh>
    <rPh sb="49" eb="51">
      <t>シュウラク</t>
    </rPh>
    <rPh sb="52" eb="53">
      <t>キ</t>
    </rPh>
    <rPh sb="61" eb="62">
      <t>ナン</t>
    </rPh>
    <phoneticPr fontId="2"/>
  </si>
  <si>
    <t>（通過チェック・フォトコントロール④）
掬星台</t>
    <rPh sb="1" eb="3">
      <t>ツウカ</t>
    </rPh>
    <phoneticPr fontId="1"/>
  </si>
  <si>
    <t>PC5 ファミリーマート　西鈴蘭台店</t>
    <phoneticPr fontId="2"/>
  </si>
  <si>
    <t>（通過チェック・フォトコントロール②）</t>
    <phoneticPr fontId="2"/>
  </si>
  <si>
    <t>掬星台の看板をバックに自転車を撮影すること。</t>
  </si>
  <si>
    <t>08:32～10:36</t>
    <phoneticPr fontId="2"/>
  </si>
  <si>
    <t>10:30～14:56</t>
    <phoneticPr fontId="2"/>
  </si>
  <si>
    <t>14:30～23:48</t>
    <phoneticPr fontId="2"/>
  </si>
  <si>
    <t>15:59～24）02:56</t>
    <phoneticPr fontId="2"/>
  </si>
  <si>
    <t>18:19～24）07:56</t>
    <phoneticPr fontId="2"/>
  </si>
  <si>
    <t>19:08～24）10:00</t>
    <phoneticPr fontId="2"/>
  </si>
  <si>
    <t>09:02～11:06</t>
    <phoneticPr fontId="2"/>
  </si>
  <si>
    <t>11:00～15:26</t>
    <phoneticPr fontId="2"/>
  </si>
  <si>
    <t>15:00～24)00:18</t>
    <phoneticPr fontId="2"/>
  </si>
  <si>
    <t>16:29～24）03:26</t>
    <phoneticPr fontId="2"/>
  </si>
  <si>
    <t>18:49～24）08:26</t>
    <phoneticPr fontId="2"/>
  </si>
  <si>
    <t>19:38～24）10:30</t>
    <phoneticPr fontId="2"/>
  </si>
  <si>
    <t>ゴール受付は24日11時までです。</t>
    <rPh sb="3" eb="5">
      <t>ウケツケ</t>
    </rPh>
    <rPh sb="8" eb="9">
      <t>ニチ</t>
    </rPh>
    <rPh sb="11" eb="12">
      <t>ジ</t>
    </rPh>
    <phoneticPr fontId="2"/>
  </si>
  <si>
    <t>三木方面へ。</t>
    <rPh sb="0" eb="2">
      <t>ミキ</t>
    </rPh>
    <rPh sb="2" eb="4">
      <t>ホウメン</t>
    </rPh>
    <phoneticPr fontId="2"/>
  </si>
  <si>
    <t>受付</t>
    <rPh sb="0" eb="2">
      <t>ウケツケ</t>
    </rPh>
    <phoneticPr fontId="2"/>
  </si>
  <si>
    <t>スタート</t>
    <phoneticPr fontId="1"/>
  </si>
  <si>
    <t>ブリーフィング</t>
    <phoneticPr fontId="2"/>
  </si>
  <si>
    <t>（通過チェック・フォトコントロール③）
向山神社</t>
    <rPh sb="1" eb="3">
      <t>ツウカ</t>
    </rPh>
    <rPh sb="20" eb="22">
      <t>コウヤマ</t>
    </rPh>
    <rPh sb="22" eb="24">
      <t>ジンジャ</t>
    </rPh>
    <phoneticPr fontId="1"/>
  </si>
  <si>
    <t>田寺１　S</t>
    <rPh sb="0" eb="1">
      <t>タ</t>
    </rPh>
    <rPh sb="1" eb="2">
      <t>テラ</t>
    </rPh>
    <phoneticPr fontId="2"/>
  </si>
  <si>
    <t>県道67号</t>
    <rPh sb="0" eb="2">
      <t>ケンドウ</t>
    </rPh>
    <rPh sb="4" eb="5">
      <t>ゴウ</t>
    </rPh>
    <phoneticPr fontId="2"/>
  </si>
  <si>
    <t>ここから坂の辻峠ののぼりが始まります。結構ハードなのぼりです。
くだりは路面の悪い箇所もあるので注意すること。</t>
    <rPh sb="4" eb="5">
      <t>サカ</t>
    </rPh>
    <rPh sb="6" eb="7">
      <t>ツジ</t>
    </rPh>
    <rPh sb="7" eb="8">
      <t>トウゲ</t>
    </rPh>
    <rPh sb="13" eb="14">
      <t>ハジ</t>
    </rPh>
    <rPh sb="19" eb="21">
      <t>ケッコウ</t>
    </rPh>
    <rPh sb="36" eb="38">
      <t>ロメン</t>
    </rPh>
    <rPh sb="39" eb="40">
      <t>ワル</t>
    </rPh>
    <rPh sb="41" eb="43">
      <t>カショ</t>
    </rPh>
    <rPh sb="48" eb="50">
      <t>チュウイ</t>
    </rPh>
    <phoneticPr fontId="2"/>
  </si>
  <si>
    <t>県道8号</t>
    <rPh sb="0" eb="2">
      <t>ケンドウ</t>
    </rPh>
    <rPh sb="3" eb="4">
      <t>ゴウ</t>
    </rPh>
    <phoneticPr fontId="2"/>
  </si>
  <si>
    <t>左折</t>
    <rPh sb="0" eb="2">
      <t>サセツ</t>
    </rPh>
    <phoneticPr fontId="2"/>
  </si>
  <si>
    <t>峰山高原方面へは行かないこと</t>
    <rPh sb="0" eb="2">
      <t>ミネヤマ</t>
    </rPh>
    <rPh sb="2" eb="4">
      <t>コウゲン</t>
    </rPh>
    <rPh sb="4" eb="6">
      <t>ホウメン</t>
    </rPh>
    <rPh sb="8" eb="9">
      <t>イ</t>
    </rPh>
    <phoneticPr fontId="2"/>
  </si>
  <si>
    <t>県道52号</t>
    <rPh sb="0" eb="2">
      <t>ケンドウ</t>
    </rPh>
    <rPh sb="4" eb="5">
      <t>ゴウ</t>
    </rPh>
    <phoneticPr fontId="2"/>
  </si>
  <si>
    <t>摩耶山方面へ。</t>
    <rPh sb="0" eb="2">
      <t>マヤ</t>
    </rPh>
    <rPh sb="2" eb="3">
      <t>ヤマ</t>
    </rPh>
    <rPh sb="3" eb="5">
      <t>ホウメン</t>
    </rPh>
    <phoneticPr fontId="2"/>
  </si>
  <si>
    <t>Y字路(バイパス野村東）</t>
    <rPh sb="1" eb="3">
      <t>ジロ</t>
    </rPh>
    <rPh sb="8" eb="10">
      <t>ノムラ</t>
    </rPh>
    <rPh sb="10" eb="11">
      <t>ヒガシ</t>
    </rPh>
    <phoneticPr fontId="2"/>
  </si>
  <si>
    <t>道なり直進</t>
    <rPh sb="0" eb="1">
      <t>ミチ</t>
    </rPh>
    <rPh sb="3" eb="5">
      <t>チョクシン</t>
    </rPh>
    <phoneticPr fontId="2"/>
  </si>
  <si>
    <t>東柏尾　S</t>
    <rPh sb="0" eb="1">
      <t>ヒガシ</t>
    </rPh>
    <rPh sb="1" eb="2">
      <t>カシワ</t>
    </rPh>
    <rPh sb="2" eb="3">
      <t>オ</t>
    </rPh>
    <phoneticPr fontId="2"/>
  </si>
  <si>
    <t>国道429号→県道72号</t>
    <rPh sb="0" eb="2">
      <t>コクドウ</t>
    </rPh>
    <rPh sb="5" eb="6">
      <t>ゴウ</t>
    </rPh>
    <rPh sb="7" eb="9">
      <t>ケンドウ</t>
    </rPh>
    <rPh sb="11" eb="12">
      <t>ゴウ</t>
    </rPh>
    <phoneticPr fontId="2"/>
  </si>
  <si>
    <t>県道72号→林道</t>
    <rPh sb="0" eb="2">
      <t>ケンドウ</t>
    </rPh>
    <rPh sb="4" eb="5">
      <t>ゴウ</t>
    </rPh>
    <rPh sb="6" eb="8">
      <t>リンドウ</t>
    </rPh>
    <phoneticPr fontId="2"/>
  </si>
  <si>
    <t>県道358号</t>
    <rPh sb="0" eb="2">
      <t>ケンドウ</t>
    </rPh>
    <rPh sb="5" eb="6">
      <t>ゴウ</t>
    </rPh>
    <phoneticPr fontId="2"/>
  </si>
  <si>
    <t>長池東　S</t>
    <rPh sb="0" eb="2">
      <t>ナガイケ</t>
    </rPh>
    <rPh sb="2" eb="3">
      <t>ヒガシ</t>
    </rPh>
    <phoneticPr fontId="2"/>
  </si>
  <si>
    <t>道なり左折</t>
    <rPh sb="0" eb="1">
      <t>ミチ</t>
    </rPh>
    <rPh sb="3" eb="5">
      <t>サセツ</t>
    </rPh>
    <phoneticPr fontId="2"/>
  </si>
  <si>
    <t>県道5号</t>
    <rPh sb="0" eb="2">
      <t>ケンドウ</t>
    </rPh>
    <rPh sb="3" eb="4">
      <t>ゴウ</t>
    </rPh>
    <phoneticPr fontId="2"/>
  </si>
  <si>
    <t>わかりにくければ掬星台にきたことがわかるものであれば何でも可（夜景など）</t>
    <rPh sb="31" eb="33">
      <t>ヤケイ</t>
    </rPh>
    <phoneticPr fontId="2"/>
  </si>
  <si>
    <t>なお、掬星台入り口にはコーンが立ってますが、車とバイクが禁止で歩行者・自転車はOKです</t>
    <rPh sb="6" eb="7">
      <t>イ</t>
    </rPh>
    <rPh sb="8" eb="9">
      <t>グチ</t>
    </rPh>
    <rPh sb="15" eb="16">
      <t>タ</t>
    </rPh>
    <rPh sb="22" eb="23">
      <t>クルマ</t>
    </rPh>
    <rPh sb="28" eb="30">
      <t>キンシ</t>
    </rPh>
    <rPh sb="31" eb="34">
      <t>ホコウシャ</t>
    </rPh>
    <rPh sb="35" eb="38">
      <t>ジテンシャ</t>
    </rPh>
    <phoneticPr fontId="2"/>
  </si>
  <si>
    <t>※板井原集落に来たことがわかれば何でもOK（古民家の写真など）</t>
    <rPh sb="1" eb="3">
      <t>イタイ</t>
    </rPh>
    <rPh sb="3" eb="4">
      <t>ハラ</t>
    </rPh>
    <rPh sb="4" eb="6">
      <t>シュウラク</t>
    </rPh>
    <rPh sb="7" eb="8">
      <t>キ</t>
    </rPh>
    <rPh sb="16" eb="17">
      <t>ナン</t>
    </rPh>
    <rPh sb="22" eb="23">
      <t>フル</t>
    </rPh>
    <rPh sb="23" eb="25">
      <t>ミンカ</t>
    </rPh>
    <rPh sb="26" eb="28">
      <t>シャシン</t>
    </rPh>
    <phoneticPr fontId="2"/>
  </si>
  <si>
    <t>市道</t>
    <rPh sb="0" eb="2">
      <t>シドウ</t>
    </rPh>
    <phoneticPr fontId="2"/>
  </si>
  <si>
    <t>左折</t>
    <rPh sb="0" eb="2">
      <t>サセツ</t>
    </rPh>
    <phoneticPr fontId="2"/>
  </si>
  <si>
    <t>県道52号に合流。上っていきます。</t>
    <rPh sb="0" eb="2">
      <t>ケンドウ</t>
    </rPh>
    <rPh sb="4" eb="5">
      <t>ゴウ</t>
    </rPh>
    <rPh sb="6" eb="8">
      <t>ゴウリュウ</t>
    </rPh>
    <rPh sb="9" eb="10">
      <t>ノボ</t>
    </rPh>
    <phoneticPr fontId="2"/>
  </si>
  <si>
    <r>
      <t>ここからも距離の短いのぼりです。</t>
    </r>
    <r>
      <rPr>
        <sz val="9"/>
        <color rgb="FFFF0000"/>
        <rFont val="ＭＳ Ｐゴシック"/>
        <family val="3"/>
        <charset val="128"/>
        <scheme val="major"/>
      </rPr>
      <t xml:space="preserve">
</t>
    </r>
    <rPh sb="5" eb="7">
      <t>キョリ</t>
    </rPh>
    <rPh sb="8" eb="9">
      <t>ミジカ</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</si>
</sst>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_ "/>
  </numFmts>
  <fonts count="21" x14ac:knownFonts="1">
    <font>
      <sz val="11"/>
      <name val="ＭＳ Ｐゴシック"/>
      <family val="3"/>
      <charset val="128"/>
    </font>
    <font>
      <sz val="10"/>
      <name val="ＭＳ Ｐゴシック"/>
      <family val="3"/>
      <charset val="128"/>
    </font>
    <font>
      <sz val="6"/>
      <name val="ＭＳ Ｐゴシック"/>
      <family val="3"/>
      <charset val="128"/>
    </font>
    <font>
      <sz val="10"/>
      <name val="ＭＳ Ｐゴシック"/>
      <family val="3"/>
      <charset val="128"/>
      <scheme val="major"/>
    </font>
    <font>
      <sz val="9"/>
      <name val="ＭＳ Ｐゴシック"/>
      <family val="3"/>
      <charset val="128"/>
      <scheme val="major"/>
    </font>
    <font>
      <sz val="9"/>
      <color rgb="FFFF0000"/>
      <name val="ＭＳ Ｐゴシック"/>
      <family val="3"/>
      <charset val="128"/>
      <scheme val="major"/>
    </font>
    <font>
      <sz val="9"/>
      <color theme="1"/>
      <name val="ＭＳ Ｐゴシック"/>
      <family val="3"/>
      <charset val="128"/>
      <scheme val="major"/>
    </font>
    <font>
      <sz val="16"/>
      <name val="ＭＳ Ｐゴシック"/>
      <family val="3"/>
      <charset val="128"/>
      <scheme val="major"/>
    </font>
    <font>
      <sz val="12"/>
      <name val="ＭＳ Ｐゴシック"/>
      <family val="3"/>
      <charset val="128"/>
      <scheme val="major"/>
    </font>
    <font>
      <sz val="12"/>
      <color theme="1"/>
      <name val="ＭＳ Ｐゴシック"/>
      <family val="3"/>
      <charset val="128"/>
      <scheme val="major"/>
    </font>
    <font>
      <b/>
      <sz val="12"/>
      <name val="ＭＳ Ｐゴシック"/>
      <family val="3"/>
      <charset val="128"/>
      <scheme val="major"/>
    </font>
    <font>
      <b/>
      <sz val="12"/>
      <color theme="1"/>
      <name val="ＭＳ Ｐゴシック"/>
      <family val="3"/>
      <charset val="128"/>
      <scheme val="major"/>
    </font>
    <font>
      <b/>
      <sz val="9"/>
      <name val="ＭＳ Ｐゴシック"/>
      <family val="3"/>
      <charset val="128"/>
      <scheme val="major"/>
    </font>
    <font>
      <b/>
      <sz val="10"/>
      <name val="ＭＳ Ｐゴシック"/>
      <family val="3"/>
      <charset val="128"/>
      <scheme val="major"/>
    </font>
    <font>
      <b/>
      <sz val="12"/>
      <color rgb="FFFF0000"/>
      <name val="ＭＳ Ｐゴシック"/>
      <family val="3"/>
      <charset val="128"/>
      <scheme val="major"/>
    </font>
    <font>
      <b/>
      <sz val="9"/>
      <color theme="1"/>
      <name val="ＭＳ Ｐゴシック"/>
      <family val="3"/>
      <charset val="128"/>
      <scheme val="major"/>
    </font>
    <font>
      <b/>
      <sz val="16"/>
      <name val="ＭＳ Ｐゴシック"/>
      <family val="3"/>
      <charset val="128"/>
      <scheme val="major"/>
    </font>
    <font>
      <sz val="11"/>
      <name val="ＭＳ Ｐゴシック"/>
      <family val="3"/>
      <charset val="128"/>
      <scheme val="major"/>
    </font>
    <font>
      <sz val="11"/>
      <color theme="1"/>
      <name val="ＭＳ Ｐゴシック"/>
      <family val="3"/>
      <charset val="128"/>
      <scheme val="major"/>
    </font>
    <font>
      <sz val="10"/>
      <color theme="1"/>
      <name val="ＭＳ Ｐゴシック"/>
      <family val="3"/>
      <charset val="128"/>
      <scheme val="major"/>
    </font>
    <font>
      <sz val="12"/>
      <color rgb="FFFF0000"/>
      <name val="ＭＳ Ｐゴシック"/>
      <family val="3"/>
      <charset val="128"/>
      <scheme val="major"/>
    </font>
  </fonts>
  <fills count="3">
    <fill>
      <patternFill patternType="none"/>
    </fill>
    <fill>
      <patternFill patternType="gray125"/>
    </fill>
    <fill>
      <patternFill patternType="solid">
        <fgColor rgb="FFFFFF00"/>
        <bgColor indexed="64"/>
      </patternFill>
    </fill>
  </fills>
  <borders count="21">
    <border>
      <left/>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s>
  <cellStyleXfs count="1">
    <xf numFmtId="0" fontId="0" fillId="0" borderId="0">
      <alignment vertical="center"/>
    </xf>
  </cellStyleXfs>
  <cellXfs count="109">
    <xf numFmtId="0" fontId="0" fillId="0" borderId="0" xfId="0">
      <alignment vertical="center"/>
    </xf>
    <xf numFmtId="176" fontId="4" fillId="0" borderId="0" xfId="0" applyNumberFormat="1" applyFont="1" applyFill="1" applyAlignment="1">
      <alignment horizontal="left" vertical="center"/>
    </xf>
    <xf numFmtId="0" fontId="3" fillId="0" borderId="0" xfId="0" applyFont="1" applyFill="1">
      <alignment vertical="center"/>
    </xf>
    <xf numFmtId="176" fontId="3" fillId="0" borderId="0" xfId="0" applyNumberFormat="1" applyFont="1" applyFill="1" applyAlignment="1">
      <alignment horizontal="right" vertical="center"/>
    </xf>
    <xf numFmtId="14" fontId="3" fillId="0" borderId="0" xfId="0" applyNumberFormat="1" applyFont="1" applyFill="1" applyAlignment="1">
      <alignment vertical="center"/>
    </xf>
    <xf numFmtId="0" fontId="3" fillId="0" borderId="0" xfId="0" applyFont="1" applyFill="1" applyAlignment="1">
      <alignment vertical="center"/>
    </xf>
    <xf numFmtId="0" fontId="3" fillId="0" borderId="5" xfId="0" applyFont="1" applyFill="1" applyBorder="1">
      <alignment vertical="center"/>
    </xf>
    <xf numFmtId="0" fontId="5" fillId="0" borderId="9" xfId="0" applyFont="1" applyFill="1" applyBorder="1">
      <alignment vertical="center"/>
    </xf>
    <xf numFmtId="0" fontId="7" fillId="0" borderId="0" xfId="0" applyFont="1" applyFill="1">
      <alignment vertical="center"/>
    </xf>
    <xf numFmtId="14" fontId="3" fillId="0" borderId="0" xfId="0" applyNumberFormat="1" applyFont="1" applyFill="1" applyAlignment="1">
      <alignment horizontal="right" vertical="center"/>
    </xf>
    <xf numFmtId="0" fontId="8" fillId="0" borderId="1" xfId="0" applyFont="1" applyFill="1" applyBorder="1">
      <alignment vertical="center"/>
    </xf>
    <xf numFmtId="0" fontId="8" fillId="0" borderId="2" xfId="0" applyFont="1" applyFill="1" applyBorder="1">
      <alignment vertical="center"/>
    </xf>
    <xf numFmtId="176" fontId="8" fillId="0" borderId="2" xfId="0" applyNumberFormat="1" applyFont="1" applyFill="1" applyBorder="1" applyAlignment="1">
      <alignment horizontal="left" vertical="center"/>
    </xf>
    <xf numFmtId="176" fontId="8" fillId="0" borderId="2" xfId="0" applyNumberFormat="1" applyFont="1" applyFill="1" applyBorder="1" applyAlignment="1">
      <alignment horizontal="right" vertical="center"/>
    </xf>
    <xf numFmtId="0" fontId="4" fillId="0" borderId="2" xfId="0" applyFont="1" applyFill="1" applyBorder="1">
      <alignment vertical="center"/>
    </xf>
    <xf numFmtId="0" fontId="4" fillId="0" borderId="2" xfId="0" applyFont="1" applyFill="1" applyBorder="1" applyAlignment="1">
      <alignment vertical="center"/>
    </xf>
    <xf numFmtId="0" fontId="4" fillId="0" borderId="13"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8" fillId="0" borderId="4" xfId="0" applyFont="1" applyFill="1" applyBorder="1">
      <alignment vertical="center"/>
    </xf>
    <xf numFmtId="0" fontId="8" fillId="0" borderId="5" xfId="0" applyFont="1" applyFill="1" applyBorder="1">
      <alignment vertical="center"/>
    </xf>
    <xf numFmtId="176" fontId="8" fillId="0" borderId="5" xfId="0" applyNumberFormat="1" applyFont="1" applyFill="1" applyBorder="1" applyAlignment="1">
      <alignment horizontal="left" vertical="center"/>
    </xf>
    <xf numFmtId="0" fontId="4" fillId="0" borderId="7" xfId="0" applyFont="1" applyFill="1" applyBorder="1">
      <alignment vertical="center"/>
    </xf>
    <xf numFmtId="176" fontId="8" fillId="0" borderId="5" xfId="0" applyNumberFormat="1" applyFont="1" applyFill="1" applyBorder="1" applyAlignment="1">
      <alignment horizontal="right" vertical="center"/>
    </xf>
    <xf numFmtId="176" fontId="4" fillId="0" borderId="7" xfId="0" applyNumberFormat="1" applyFont="1" applyFill="1" applyBorder="1">
      <alignment vertical="center"/>
    </xf>
    <xf numFmtId="0" fontId="4" fillId="0" borderId="8" xfId="0" applyFont="1" applyFill="1" applyBorder="1">
      <alignment vertical="center"/>
    </xf>
    <xf numFmtId="176" fontId="4" fillId="0" borderId="8" xfId="0" applyNumberFormat="1" applyFont="1" applyFill="1" applyBorder="1">
      <alignment vertical="center"/>
    </xf>
    <xf numFmtId="176" fontId="4" fillId="0" borderId="10" xfId="0" applyNumberFormat="1" applyFont="1" applyFill="1" applyBorder="1">
      <alignment vertical="center"/>
    </xf>
    <xf numFmtId="0" fontId="8" fillId="0" borderId="5" xfId="0" applyFont="1" applyFill="1" applyBorder="1" applyAlignment="1">
      <alignment vertical="center" wrapText="1"/>
    </xf>
    <xf numFmtId="0" fontId="4" fillId="0" borderId="10" xfId="0" applyFont="1" applyFill="1" applyBorder="1">
      <alignment vertical="center"/>
    </xf>
    <xf numFmtId="176" fontId="5" fillId="0" borderId="10" xfId="0" applyNumberFormat="1" applyFont="1" applyFill="1" applyBorder="1">
      <alignment vertical="center"/>
    </xf>
    <xf numFmtId="0" fontId="8" fillId="0" borderId="11" xfId="0" applyFont="1" applyFill="1" applyBorder="1">
      <alignment vertical="center"/>
    </xf>
    <xf numFmtId="176" fontId="8" fillId="0" borderId="6" xfId="0" applyNumberFormat="1" applyFont="1" applyFill="1" applyBorder="1" applyAlignment="1">
      <alignment horizontal="left" vertical="center"/>
    </xf>
    <xf numFmtId="176" fontId="8" fillId="0" borderId="11" xfId="0" applyNumberFormat="1" applyFont="1" applyFill="1" applyBorder="1" applyAlignment="1">
      <alignment horizontal="right" vertical="center"/>
    </xf>
    <xf numFmtId="0" fontId="4" fillId="0" borderId="11" xfId="0" applyFont="1" applyFill="1" applyBorder="1">
      <alignment vertical="center"/>
    </xf>
    <xf numFmtId="0" fontId="5" fillId="0" borderId="11" xfId="0" applyFont="1" applyFill="1" applyBorder="1" applyAlignment="1">
      <alignment vertical="center" wrapText="1"/>
    </xf>
    <xf numFmtId="176" fontId="4" fillId="0" borderId="12" xfId="0" applyNumberFormat="1" applyFont="1" applyFill="1" applyBorder="1">
      <alignment vertical="center"/>
    </xf>
    <xf numFmtId="0" fontId="12" fillId="2" borderId="6" xfId="0" applyFont="1" applyFill="1" applyBorder="1">
      <alignment vertical="center"/>
    </xf>
    <xf numFmtId="0" fontId="12" fillId="2" borderId="6" xfId="0" applyFont="1" applyFill="1" applyBorder="1" applyAlignment="1">
      <alignment vertical="center"/>
    </xf>
    <xf numFmtId="20" fontId="12" fillId="2" borderId="7" xfId="0" applyNumberFormat="1" applyFont="1" applyFill="1" applyBorder="1">
      <alignment vertical="center"/>
    </xf>
    <xf numFmtId="0" fontId="12" fillId="2" borderId="7" xfId="0" applyFont="1" applyFill="1" applyBorder="1">
      <alignment vertical="center"/>
    </xf>
    <xf numFmtId="176" fontId="8" fillId="2" borderId="5" xfId="0" applyNumberFormat="1" applyFont="1" applyFill="1" applyBorder="1" applyAlignment="1">
      <alignment horizontal="left" vertical="center"/>
    </xf>
    <xf numFmtId="0" fontId="10" fillId="2" borderId="5" xfId="0" applyFont="1" applyFill="1" applyBorder="1">
      <alignment vertical="center"/>
    </xf>
    <xf numFmtId="176" fontId="10" fillId="2" borderId="5" xfId="0" applyNumberFormat="1" applyFont="1" applyFill="1" applyBorder="1" applyAlignment="1">
      <alignment horizontal="left" vertical="center"/>
    </xf>
    <xf numFmtId="0" fontId="4" fillId="0" borderId="6" xfId="0" applyFont="1" applyFill="1" applyBorder="1">
      <alignment vertical="center"/>
    </xf>
    <xf numFmtId="0" fontId="4" fillId="0" borderId="6" xfId="0" applyFont="1" applyFill="1" applyBorder="1" applyAlignment="1">
      <alignment vertical="center"/>
    </xf>
    <xf numFmtId="0" fontId="4" fillId="0" borderId="5" xfId="0" applyFont="1" applyFill="1" applyBorder="1">
      <alignment vertical="center"/>
    </xf>
    <xf numFmtId="0" fontId="4" fillId="0" borderId="5" xfId="0" applyFont="1" applyFill="1" applyBorder="1" applyAlignment="1">
      <alignment vertical="center" wrapText="1"/>
    </xf>
    <xf numFmtId="0" fontId="4" fillId="0" borderId="5" xfId="0" applyFont="1" applyFill="1" applyBorder="1" applyAlignment="1">
      <alignment vertical="center"/>
    </xf>
    <xf numFmtId="0" fontId="4" fillId="0" borderId="9" xfId="0" applyFont="1" applyFill="1" applyBorder="1" applyAlignment="1">
      <alignment vertical="center" wrapText="1"/>
    </xf>
    <xf numFmtId="0" fontId="5" fillId="0" borderId="5" xfId="0" applyFont="1" applyFill="1" applyBorder="1" applyAlignment="1">
      <alignment vertical="center" wrapText="1"/>
    </xf>
    <xf numFmtId="0" fontId="3" fillId="0" borderId="0" xfId="0" applyFont="1" applyFill="1">
      <alignment vertical="center"/>
    </xf>
    <xf numFmtId="176" fontId="10" fillId="2" borderId="5" xfId="0" applyNumberFormat="1" applyFont="1" applyFill="1" applyBorder="1" applyAlignment="1">
      <alignment horizontal="right" vertical="center"/>
    </xf>
    <xf numFmtId="0" fontId="12" fillId="2" borderId="5" xfId="0" applyFont="1" applyFill="1" applyBorder="1" applyAlignment="1">
      <alignment vertical="center" wrapText="1"/>
    </xf>
    <xf numFmtId="0" fontId="4" fillId="0" borderId="9" xfId="0" applyFont="1" applyFill="1" applyBorder="1">
      <alignment vertical="center"/>
    </xf>
    <xf numFmtId="0" fontId="4" fillId="0" borderId="9" xfId="0" applyFont="1" applyFill="1" applyBorder="1" applyAlignment="1">
      <alignment vertical="center"/>
    </xf>
    <xf numFmtId="0" fontId="12" fillId="2" borderId="9" xfId="0" applyFont="1" applyFill="1" applyBorder="1">
      <alignment vertical="center"/>
    </xf>
    <xf numFmtId="176" fontId="12" fillId="2" borderId="10" xfId="0" applyNumberFormat="1" applyFont="1" applyFill="1" applyBorder="1">
      <alignment vertical="center"/>
    </xf>
    <xf numFmtId="176" fontId="3" fillId="0" borderId="0" xfId="0" applyNumberFormat="1" applyFont="1" applyFill="1">
      <alignment vertical="center"/>
    </xf>
    <xf numFmtId="0" fontId="5" fillId="0" borderId="9" xfId="0" applyFont="1" applyFill="1" applyBorder="1" applyAlignment="1">
      <alignment vertical="center" wrapText="1"/>
    </xf>
    <xf numFmtId="0" fontId="16" fillId="0" borderId="0" xfId="0" applyFont="1" applyFill="1">
      <alignment vertical="center"/>
    </xf>
    <xf numFmtId="176" fontId="3" fillId="0" borderId="0" xfId="0" applyNumberFormat="1" applyFont="1" applyFill="1" applyAlignment="1">
      <alignment horizontal="right" vertical="center"/>
    </xf>
    <xf numFmtId="0" fontId="13" fillId="0" borderId="0" xfId="0" applyFont="1" applyFill="1">
      <alignment vertical="center"/>
    </xf>
    <xf numFmtId="0" fontId="3" fillId="0" borderId="0" xfId="0" applyFont="1" applyFill="1" applyAlignment="1">
      <alignment vertical="center"/>
    </xf>
    <xf numFmtId="0" fontId="17" fillId="0" borderId="0" xfId="0" applyFont="1" applyFill="1" applyAlignment="1">
      <alignment vertical="center"/>
    </xf>
    <xf numFmtId="0" fontId="17" fillId="0" borderId="0" xfId="0" applyFont="1" applyFill="1" applyBorder="1" applyAlignment="1">
      <alignment vertical="center"/>
    </xf>
    <xf numFmtId="0" fontId="17" fillId="0" borderId="0" xfId="0" applyFont="1" applyFill="1">
      <alignment vertical="center"/>
    </xf>
    <xf numFmtId="0" fontId="10" fillId="2" borderId="5" xfId="0" applyFont="1" applyFill="1" applyBorder="1" applyAlignment="1">
      <alignment vertical="center" wrapText="1"/>
    </xf>
    <xf numFmtId="176" fontId="12" fillId="2" borderId="8" xfId="0" applyNumberFormat="1" applyFont="1" applyFill="1" applyBorder="1">
      <alignment vertical="center"/>
    </xf>
    <xf numFmtId="0" fontId="12" fillId="2" borderId="5" xfId="0" applyFont="1" applyFill="1" applyBorder="1">
      <alignment vertical="center"/>
    </xf>
    <xf numFmtId="0" fontId="12" fillId="2" borderId="9" xfId="0" applyFont="1" applyFill="1" applyBorder="1" applyAlignment="1">
      <alignment vertical="center" wrapText="1"/>
    </xf>
    <xf numFmtId="0" fontId="6" fillId="0" borderId="9" xfId="0" applyFont="1" applyFill="1" applyBorder="1" applyAlignment="1">
      <alignment vertical="center"/>
    </xf>
    <xf numFmtId="0" fontId="6" fillId="0" borderId="9" xfId="0" applyFont="1" applyFill="1" applyBorder="1" applyAlignment="1">
      <alignment vertical="center" wrapText="1"/>
    </xf>
    <xf numFmtId="0" fontId="15" fillId="2" borderId="5" xfId="0" applyFont="1" applyFill="1" applyBorder="1" applyAlignment="1">
      <alignment vertical="center" wrapText="1"/>
    </xf>
    <xf numFmtId="0" fontId="13" fillId="2" borderId="5" xfId="0" applyFont="1" applyFill="1" applyBorder="1" applyAlignment="1">
      <alignment vertical="center" wrapText="1"/>
    </xf>
    <xf numFmtId="0" fontId="14" fillId="2" borderId="14" xfId="0" applyFont="1" applyFill="1" applyBorder="1" applyAlignment="1">
      <alignment vertical="center" wrapText="1"/>
    </xf>
    <xf numFmtId="0" fontId="14" fillId="2" borderId="14" xfId="0" applyFont="1" applyFill="1" applyBorder="1">
      <alignment vertical="center"/>
    </xf>
    <xf numFmtId="0" fontId="12" fillId="2" borderId="14" xfId="0" applyFont="1" applyFill="1" applyBorder="1">
      <alignment vertical="center"/>
    </xf>
    <xf numFmtId="0" fontId="12" fillId="2" borderId="14" xfId="0" applyFont="1" applyFill="1" applyBorder="1" applyAlignment="1">
      <alignment vertical="center" wrapText="1"/>
    </xf>
    <xf numFmtId="176" fontId="18" fillId="0" borderId="0" xfId="0" applyNumberFormat="1" applyFont="1" applyFill="1" applyAlignment="1">
      <alignment horizontal="right" vertical="center"/>
    </xf>
    <xf numFmtId="176" fontId="6" fillId="0" borderId="0" xfId="0" applyNumberFormat="1" applyFont="1" applyFill="1" applyAlignment="1">
      <alignment horizontal="left" vertical="center"/>
    </xf>
    <xf numFmtId="0" fontId="19" fillId="0" borderId="0" xfId="0" applyFont="1" applyFill="1">
      <alignment vertical="center"/>
    </xf>
    <xf numFmtId="0" fontId="17" fillId="0" borderId="0" xfId="0" applyFont="1" applyFill="1" applyAlignment="1">
      <alignment vertical="center" wrapText="1"/>
    </xf>
    <xf numFmtId="0" fontId="12" fillId="2" borderId="8" xfId="0" applyFont="1" applyFill="1" applyBorder="1" applyAlignment="1">
      <alignment vertical="center" wrapText="1"/>
    </xf>
    <xf numFmtId="0" fontId="4" fillId="0" borderId="5" xfId="0" applyFont="1" applyFill="1" applyBorder="1" applyAlignment="1">
      <alignment horizontal="center" vertical="center" wrapText="1"/>
    </xf>
    <xf numFmtId="0" fontId="9" fillId="0" borderId="5" xfId="0" applyFont="1" applyFill="1" applyBorder="1" applyAlignment="1">
      <alignment vertical="center" wrapText="1"/>
    </xf>
    <xf numFmtId="0" fontId="20" fillId="0" borderId="5" xfId="0" applyFont="1" applyFill="1" applyBorder="1" applyAlignment="1">
      <alignment vertical="center" wrapText="1"/>
    </xf>
    <xf numFmtId="20" fontId="4" fillId="0" borderId="5" xfId="0" applyNumberFormat="1" applyFont="1" applyFill="1" applyBorder="1" applyAlignment="1">
      <alignment horizontal="center" vertical="center" wrapText="1"/>
    </xf>
    <xf numFmtId="20" fontId="4" fillId="0" borderId="5" xfId="0" applyNumberFormat="1" applyFont="1" applyFill="1" applyBorder="1" applyAlignment="1">
      <alignment horizontal="center" vertical="center"/>
    </xf>
    <xf numFmtId="0" fontId="4" fillId="0" borderId="5" xfId="0" applyFont="1" applyFill="1" applyBorder="1" applyAlignment="1">
      <alignment horizontal="center" vertical="center"/>
    </xf>
    <xf numFmtId="176" fontId="4" fillId="0" borderId="5" xfId="0" applyNumberFormat="1" applyFont="1" applyFill="1" applyBorder="1" applyAlignment="1">
      <alignment horizontal="center" vertical="center"/>
    </xf>
    <xf numFmtId="0" fontId="10" fillId="2" borderId="17" xfId="0" applyFont="1" applyFill="1" applyBorder="1">
      <alignment vertical="center"/>
    </xf>
    <xf numFmtId="0" fontId="10" fillId="2" borderId="18" xfId="0" applyFont="1" applyFill="1" applyBorder="1">
      <alignment vertical="center"/>
    </xf>
    <xf numFmtId="176" fontId="10" fillId="2" borderId="18" xfId="0" applyNumberFormat="1" applyFont="1" applyFill="1" applyBorder="1" applyAlignment="1">
      <alignment horizontal="left" vertical="center"/>
    </xf>
    <xf numFmtId="176" fontId="10" fillId="2" borderId="18" xfId="0" applyNumberFormat="1" applyFont="1" applyFill="1" applyBorder="1" applyAlignment="1">
      <alignment horizontal="right" vertical="center"/>
    </xf>
    <xf numFmtId="0" fontId="8" fillId="0" borderId="19" xfId="0" applyFont="1" applyFill="1" applyBorder="1">
      <alignment vertical="center"/>
    </xf>
    <xf numFmtId="0" fontId="10" fillId="2" borderId="19" xfId="0" applyFont="1" applyFill="1" applyBorder="1">
      <alignment vertical="center"/>
    </xf>
    <xf numFmtId="176" fontId="3" fillId="0" borderId="5" xfId="0" applyNumberFormat="1" applyFont="1" applyFill="1" applyBorder="1">
      <alignment vertical="center"/>
    </xf>
    <xf numFmtId="0" fontId="9" fillId="0" borderId="5" xfId="0" applyFont="1" applyFill="1" applyBorder="1">
      <alignment vertical="center"/>
    </xf>
    <xf numFmtId="0" fontId="11" fillId="2" borderId="5" xfId="0" applyFont="1" applyFill="1" applyBorder="1" applyAlignment="1">
      <alignment vertical="center" wrapText="1"/>
    </xf>
    <xf numFmtId="0" fontId="11" fillId="2" borderId="5" xfId="0" applyFont="1" applyFill="1" applyBorder="1">
      <alignment vertical="center"/>
    </xf>
    <xf numFmtId="0" fontId="10" fillId="2" borderId="20" xfId="0" applyFont="1" applyFill="1" applyBorder="1">
      <alignment vertical="center"/>
    </xf>
    <xf numFmtId="176" fontId="8" fillId="2" borderId="14" xfId="0" applyNumberFormat="1" applyFont="1" applyFill="1" applyBorder="1" applyAlignment="1">
      <alignment horizontal="left" vertical="center"/>
    </xf>
    <xf numFmtId="176" fontId="3" fillId="2" borderId="14" xfId="0" applyNumberFormat="1" applyFont="1" applyFill="1" applyBorder="1">
      <alignment vertical="center"/>
    </xf>
    <xf numFmtId="176" fontId="3" fillId="2" borderId="5" xfId="0" applyNumberFormat="1" applyFont="1" applyFill="1" applyBorder="1">
      <alignment vertical="center"/>
    </xf>
    <xf numFmtId="0" fontId="12" fillId="2" borderId="9" xfId="0" applyFont="1" applyFill="1" applyBorder="1" applyAlignment="1">
      <alignment vertical="center"/>
    </xf>
    <xf numFmtId="0" fontId="15" fillId="2" borderId="9" xfId="0" applyFont="1" applyFill="1" applyBorder="1" applyAlignment="1">
      <alignment vertical="center" wrapText="1"/>
    </xf>
    <xf numFmtId="176" fontId="12" fillId="2" borderId="15" xfId="0" applyNumberFormat="1" applyFont="1" applyFill="1" applyBorder="1" applyAlignment="1">
      <alignment horizontal="center" vertical="center"/>
    </xf>
    <xf numFmtId="176" fontId="12" fillId="2" borderId="16" xfId="0" applyNumberFormat="1" applyFont="1" applyFill="1" applyBorder="1" applyAlignment="1">
      <alignment horizontal="center" vertical="center"/>
    </xf>
    <xf numFmtId="176" fontId="4" fillId="0" borderId="5" xfId="0" applyNumberFormat="1" applyFont="1" applyFill="1" applyBorder="1"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3</xdr:col>
      <xdr:colOff>1057275</xdr:colOff>
      <xdr:row>114</xdr:row>
      <xdr:rowOff>123825</xdr:rowOff>
    </xdr:from>
    <xdr:to>
      <xdr:col>4</xdr:col>
      <xdr:colOff>561975</xdr:colOff>
      <xdr:row>137</xdr:row>
      <xdr:rowOff>4785</xdr:rowOff>
    </xdr:to>
    <xdr:pic>
      <xdr:nvPicPr>
        <xdr:cNvPr id="2" name="図 1">
          <a:extLst>
            <a:ext uri="{FF2B5EF4-FFF2-40B4-BE49-F238E27FC236}">
              <a16:creationId xmlns:a16="http://schemas.microsoft.com/office/drawing/2014/main" id="{02F83202-B018-49AC-8D94-2BEDEBA252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95950" y="17173575"/>
          <a:ext cx="2000250" cy="3386160"/>
        </a:xfrm>
        <a:prstGeom prst="rect">
          <a:avLst/>
        </a:prstGeom>
      </xdr:spPr>
    </xdr:pic>
    <xdr:clientData/>
  </xdr:twoCellAnchor>
  <xdr:twoCellAnchor editAs="oneCell">
    <xdr:from>
      <xdr:col>0</xdr:col>
      <xdr:colOff>28575</xdr:colOff>
      <xdr:row>115</xdr:row>
      <xdr:rowOff>134537</xdr:rowOff>
    </xdr:from>
    <xdr:to>
      <xdr:col>2</xdr:col>
      <xdr:colOff>1066800</xdr:colOff>
      <xdr:row>134</xdr:row>
      <xdr:rowOff>57147</xdr:rowOff>
    </xdr:to>
    <xdr:pic>
      <xdr:nvPicPr>
        <xdr:cNvPr id="3" name="図 2">
          <a:extLst>
            <a:ext uri="{FF2B5EF4-FFF2-40B4-BE49-F238E27FC236}">
              <a16:creationId xmlns:a16="http://schemas.microsoft.com/office/drawing/2014/main" id="{8A0B2270-E74A-4A1A-A4AB-F38051D9F00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5" y="17355737"/>
          <a:ext cx="5010150" cy="2818210"/>
        </a:xfrm>
        <a:prstGeom prst="rect">
          <a:avLst/>
        </a:prstGeom>
      </xdr:spPr>
    </xdr:pic>
    <xdr:clientData/>
  </xdr:twoCellAnchor>
  <xdr:twoCellAnchor editAs="oneCell">
    <xdr:from>
      <xdr:col>3</xdr:col>
      <xdr:colOff>628650</xdr:colOff>
      <xdr:row>144</xdr:row>
      <xdr:rowOff>9525</xdr:rowOff>
    </xdr:from>
    <xdr:to>
      <xdr:col>3</xdr:col>
      <xdr:colOff>2275162</xdr:colOff>
      <xdr:row>163</xdr:row>
      <xdr:rowOff>0</xdr:rowOff>
    </xdr:to>
    <xdr:pic>
      <xdr:nvPicPr>
        <xdr:cNvPr id="8" name="図 7" descr="https://lh3.googleusercontent.com/rUYSNh6g4AZJ1HI_JBN2dYpDp3RexuwlFlYL0_ieM8ateg_c0GuqLDTInBv4SN7BhgZgg594TfvXrQaeev0b3c5_DOoLiekUmVXd8E3blHciLIpaeJziyGZClsGiMleQoTBil-G7OJ1cT8GXGj5KmUvlQUNDgtBDYYQmBRAkqO7eKWAXelXtEuivB3PSKEKSl40_g-CVIqZDRz-W9SF2Wfj5lj9cP4t_UbtskjcfcoVmY8-8HBLAqJBmTjSRJEFxV8kxNCzrF20OyR7Nvz3xLxbgdOoNClUvuyYThBJImLCH-3L0jlz_aXehuaLMV9j9zRgobQ5JXeeISVmdBBDQn9TS1Oqfxn5Ecrhb4U9Z6gutYncSwFb0_gHCDLe7_NP-Hy_Vd-dXnKtNbSqN3g9MuUuLKD4D73OPZU1JdF8Wgl2JMN60aq2Fg7l1YDkBJfaK35EPGM-m7-F6ZTSmHqMjcms-P1QR7bkWgmhxRQwMNAt5ry_0vNAjBkkap1ecSmhdtkvKAb4Sut3k-CPEnNRdjTZ9qvanluuQbpHZOIEz5LuyYx7JoVNSE4KNLuTL39BjImo7b76EeYoiBoYODn7rJcVTYvXmFa_Gims_joM=w433-h769-no">
          <a:extLst>
            <a:ext uri="{FF2B5EF4-FFF2-40B4-BE49-F238E27FC236}">
              <a16:creationId xmlns:a16="http://schemas.microsoft.com/office/drawing/2014/main" id="{3A90811E-82F7-4A20-AE52-B7912C9EFE6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857875" y="26365200"/>
          <a:ext cx="1646512" cy="2924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533400</xdr:colOff>
      <xdr:row>188</xdr:row>
      <xdr:rowOff>5735</xdr:rowOff>
    </xdr:from>
    <xdr:to>
      <xdr:col>3</xdr:col>
      <xdr:colOff>381000</xdr:colOff>
      <xdr:row>205</xdr:row>
      <xdr:rowOff>85725</xdr:rowOff>
    </xdr:to>
    <xdr:pic>
      <xdr:nvPicPr>
        <xdr:cNvPr id="9" name="図 8" descr="https://lh3.googleusercontent.com/81GoogmvDKuZ8FKAjNnuPPlunvPsFSL_lOTuRvluLMLy8FdWWXrp-Kl0hbrBTYzBEofEaX47J7NHDPSUDeBQfPA5yuEukmZi1_J5Q0xKNgKLWUOV97q79HM0mFCmuEhrl72FPnbH_MSIZw3qKmBYt6Vlc6LXatg1nj0Ev9omuOkYACbuHZJFmkMnonLt9VquZRiLnL89uXtRx-QJ0rdU8qgg2btSr9b--Z4aEjpExdiBKeW-vwmvuXb43ZvGjPyjCZaHEdFzY6cJhvMCPp5UYad40b44ll4BGKFKeofDommOyLphHCqDd4VlOqg5d4XvPPo-07ykq2vbGO0SSdCWhAW2gyKY710QCmMGB-I-AnaJgqEJzjaUAFtyP70YoFA7X-4QvQDfZPGoRKgRLUmme6OMgydoHd4YpzBC5moWevtmece9kKMMnkxS3hZKYEyELZ4CnmaluOmQfqohGJQzGcldn2xchPB-jDLWabwQ6D--Gi7_K55PuwW_IbX4SBA0w-ywTZH03bMXrFt9ElvTGQnndL5Sm8wZQEx_tzuq_WpxVRCC6lw9Wcjpkj-FBtcoJAkfvcScWv-YRDE3GbwmLY31kligebZN6kDe9x0=w1368-h769-no">
          <a:extLst>
            <a:ext uri="{FF2B5EF4-FFF2-40B4-BE49-F238E27FC236}">
              <a16:creationId xmlns:a16="http://schemas.microsoft.com/office/drawing/2014/main" id="{92B2166B-AB73-4B76-89F1-BB7C2A44B00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34114760"/>
          <a:ext cx="4781550" cy="2689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708314</xdr:colOff>
      <xdr:row>143</xdr:row>
      <xdr:rowOff>57150</xdr:rowOff>
    </xdr:from>
    <xdr:to>
      <xdr:col>1</xdr:col>
      <xdr:colOff>2362199</xdr:colOff>
      <xdr:row>162</xdr:row>
      <xdr:rowOff>47625</xdr:rowOff>
    </xdr:to>
    <xdr:pic>
      <xdr:nvPicPr>
        <xdr:cNvPr id="10" name="図 9" descr="https://lh3.googleusercontent.com/88TRGddIsiPpEyKFAVAa7VCbId-mGUrFHtgwGS5JOkAnmBJoUBDvEOYCOfhN4KlTgzyTtZXX3Ggbn-B30JMpz62hQe1c9f1TmrEjVh8OGhygU_Ss9I12ozfW8bYM9AM3xZ9bXed76nW6R3msb70xu16LYp3AAIJhjOMd9Fqvk6A3jMbcZFelOjKBMgGP7HswLcsfm0_TyfGnB6UTEijYOspqb3UJxq58C4VwqgMg-eN1mpya_y5283bAy3YL4xV43DzHPLhR9FHrgGNLMbsdWM9P6msMW0vHu5-jdUxCPHfb8G8VVFcn7EXVadvga-qBYxnapG_IVGk0C1_bwWBYV7rNRUDML9Puo6YUhRDZyFuMSxFn_6Wyw2jRUR_-k2S4xyJ_JFwBoyKcHn7M4QVWfLjoeFRNYkHeaZQnPKFJEujhBnRzzrMON4xnVKspp-rP1Kt2eN-utQVDUiM31LFscPo5QMiNP0U1Nq4qZDts3PJUTtYbnCpbsJbtkJHlcyLZhYUNlL-u9LJ8xRKxuc5g2z2h-_TsW_cuQolYfp-1e5hUKwMqnUyRpkqS_NN6KM-6pRlCs5d58xvn4Kki17cb_VuT86nnZBJcA3It2yQ=w432-h767-no">
          <a:extLst>
            <a:ext uri="{FF2B5EF4-FFF2-40B4-BE49-F238E27FC236}">
              <a16:creationId xmlns:a16="http://schemas.microsoft.com/office/drawing/2014/main" id="{4FFDEDBD-E5A8-4D4B-A0B6-74004E47241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36939" y="27327225"/>
          <a:ext cx="1653885" cy="2943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999677</xdr:colOff>
      <xdr:row>169</xdr:row>
      <xdr:rowOff>76200</xdr:rowOff>
    </xdr:from>
    <xdr:to>
      <xdr:col>3</xdr:col>
      <xdr:colOff>1118398</xdr:colOff>
      <xdr:row>186</xdr:row>
      <xdr:rowOff>95250</xdr:rowOff>
    </xdr:to>
    <xdr:pic>
      <xdr:nvPicPr>
        <xdr:cNvPr id="11" name="図 10" descr="https://lh3.googleusercontent.com/q83cpwpWp8F2FFDEbkmvpF2dY0ThQKU7NpTjZ76tu93uIbUvDzbTU8v4ozBxOxmfEsKJImvINm0ohPrMy1b5DEN6OxooBq49hK1uXD6xsQVp--xIR7DmyHyUpoovKT_3CoDDYy3h3gT07Jax7FmW9CNPCcdgmwsWOz3iPbCnow7VEHEUxfMvl-jORrs2J8tC1s9yrl6nWofQB3altWAceBR2xIfKB42oqoKNRoVPtNUY_aKs1gSn94ljjqQ-Vu5XcgzWyN8t78gwA0ddfXlZ43nTcoScpZtRmeYV0reZQQIZG268lnLOw860h7ZKYq27ddkaI051yh0RZbyW49JFj2Z8o46KLanniy5pQcEOkvSj1v8oKmeGEeT7kxLHQeWJt5DK4IulmuaR4xg7Vj8988X_KHymHYsx-0CAo-Wy40ao8Yl5kqoLWnePUZCqN3DUAajCld3ctzh1urllV8v0q3ftBdhwDhJZ5EvW0v3P65F4lespfXajez7myTFYzHgQq9RK9mm5iSgZG-LtkcKE_7gJX2HahUodou7TCqj4dgEKU9OdE4sRYXrWlT-JvCTEqBTRJFaR6An6_TCK0BkRXwsmluWIRe5zlQCeJ8w=w432-h767-no">
          <a:extLst>
            <a:ext uri="{FF2B5EF4-FFF2-40B4-BE49-F238E27FC236}">
              <a16:creationId xmlns:a16="http://schemas.microsoft.com/office/drawing/2014/main" id="{D91402DB-B5F0-4E3B-AE55-EE07A82C8A8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971602" y="31213425"/>
          <a:ext cx="1509371" cy="2686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47624</xdr:colOff>
      <xdr:row>169</xdr:row>
      <xdr:rowOff>104775</xdr:rowOff>
    </xdr:from>
    <xdr:to>
      <xdr:col>2</xdr:col>
      <xdr:colOff>334690</xdr:colOff>
      <xdr:row>184</xdr:row>
      <xdr:rowOff>142874</xdr:rowOff>
    </xdr:to>
    <xdr:pic>
      <xdr:nvPicPr>
        <xdr:cNvPr id="12" name="図 11" descr="https://lh3.googleusercontent.com/xUMuiCzm89GltxwLaSWjyIUNZhhBlWfpv8yBOUQQzNgbdQt69vL5OUoqEnbWuoHkM3WivLB7lC02kmlSbiPVGOcDQ-DJkaiB2VPNnk9VKWZb_MLOybAUVsCE8iye_gV7s9CUycn1ItV8CbBMqM59DBul8c66M-odGvBR6oN0Mea8OQhDR4fPuiSQCb8MCFBNZNw7xI7vcM8JOr-S000u7L2zXx4oKNN97cvo6kF5KRlM_tatB0MFt4poIjE2Gill-HwZ43Z2J2o5ctefYEH8r5P25cGxgltrdjwuyqDfaM59fzJlLj0cZrhhLVaqxAKWZSKdYb_tJRb5jTNKUoPGdmYz5AOX2bB0hej5yP_II8pv0R4JrBSAhKM8nHoqkY8PBXnIx0UPJHdcLjILikCxx_IaCcUgPHmrN2aG6oD9DAvdvugakIb5hJ2sC2j4Y1uSpCld0xgc70zwNsjRK_N1x_DAHIxCgY8z1ZYu4amV6uZwxTWBKWg0-Cr06sXGmWSTeVHqj8iF5NpXZIBFW91-JyXPnXFDVxgEZw9RxvWokmyuMeOodcIppvB6tiPmNlS_TG9AgTMRWdl7v33Quo3MIihs4wdOKbTwQ11SJX4=w346-h195-no">
          <a:extLst>
            <a:ext uri="{FF2B5EF4-FFF2-40B4-BE49-F238E27FC236}">
              <a16:creationId xmlns:a16="http://schemas.microsoft.com/office/drawing/2014/main" id="{73DF85D8-6A0F-4FDB-BB98-852220BFCFF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7624" y="31242000"/>
          <a:ext cx="4258991" cy="2400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85725</xdr:colOff>
      <xdr:row>145</xdr:row>
      <xdr:rowOff>50808</xdr:rowOff>
    </xdr:from>
    <xdr:to>
      <xdr:col>7</xdr:col>
      <xdr:colOff>3028950</xdr:colOff>
      <xdr:row>161</xdr:row>
      <xdr:rowOff>57149</xdr:rowOff>
    </xdr:to>
    <xdr:pic>
      <xdr:nvPicPr>
        <xdr:cNvPr id="13" name="図 12" descr="https://lh3.googleusercontent.com/yQ970m18kXa6tezy5_fDBWWAJpPWrUlwy-JNYbzEB3zz9BDsyxf4S7daze7l1a5cfo8KTKBxLJEOngYOYU9k98FQ1f1_8UShA32hFpKVA8Un-iGkO6AeWb30cfdWd7lpECblx-mWuXvi0Hw8RO9zSKCJx7-2DZv3AuiBrTJziqaZ4NbZjlvHF7Ity8u8dpcoK6N21MScE6lV8MK6bMP1zABT8MEywyinxqdBZHzI6Hu1722Yjr4DOn1D3xRtur2TxLmP190mdXZsUloOvgykBbP2bEzhaC3b0zU0e0qTootDd9LPLkxTAZ19kyB30Xn4cgi1I6uExmqUuVutL-GgYk4-h5BWWkEML40RxiA_Yr_S4ksDLQ1q0x7Su-ENNZDqjkGpfcnepkHH31SKXKmWGR3BNrwXQy9Z11f6Y_TPtJCcJUgdGpBZQZQvKOEJv34DB-eIVYeXTmSqX6y70EAK-w5mNyjU95GUbR3X5OBUtZGJtw5IlHrPx69xa3dnCOXpopTz4EVYGLnTQly2-t91rSYoD5YaVlto8q1aq9lXOMs4rrQ54zj1KHG8lM2iDNUYwlcZP7S9gJHbV66zQKI-iWTUNc1LCJCR-jHKhWg=w1364-h767-no">
          <a:extLst>
            <a:ext uri="{FF2B5EF4-FFF2-40B4-BE49-F238E27FC236}">
              <a16:creationId xmlns:a16="http://schemas.microsoft.com/office/drawing/2014/main" id="{03C4FA43-81A9-4477-92D7-C18A89DC0FA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943850" y="27663783"/>
          <a:ext cx="4381500" cy="24637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1"/>
  <sheetViews>
    <sheetView tabSelected="1" view="pageBreakPreview" topLeftCell="C90" zoomScaleNormal="100" zoomScaleSheetLayoutView="100" workbookViewId="0">
      <selection activeCell="N100" sqref="N100"/>
    </sheetView>
  </sheetViews>
  <sheetFormatPr defaultColWidth="7.75" defaultRowHeight="12" x14ac:dyDescent="0.15"/>
  <cols>
    <col min="1" max="1" width="5.625" style="2" customWidth="1"/>
    <col min="2" max="2" width="46.5" style="2" customWidth="1"/>
    <col min="3" max="3" width="18.25" style="2" customWidth="1"/>
    <col min="4" max="4" width="32.75" style="2" customWidth="1"/>
    <col min="5" max="5" width="8.25" style="1" customWidth="1"/>
    <col min="6" max="6" width="10.25" style="3" customWidth="1"/>
    <col min="7" max="7" width="0.375" style="2" customWidth="1"/>
    <col min="8" max="8" width="48.125" style="5" customWidth="1"/>
    <col min="9" max="9" width="21.375" style="2" customWidth="1"/>
    <col min="10" max="10" width="21.25" style="2" customWidth="1"/>
    <col min="11" max="16384" width="7.75" style="50"/>
  </cols>
  <sheetData>
    <row r="1" spans="1:10" ht="18.75" x14ac:dyDescent="0.15">
      <c r="A1" s="59" t="s">
        <v>174</v>
      </c>
      <c r="H1" s="4"/>
      <c r="J1" s="9">
        <f ca="1">TODAY()</f>
        <v>43268</v>
      </c>
    </row>
    <row r="2" spans="1:10" ht="18.75" x14ac:dyDescent="0.15">
      <c r="A2" s="8"/>
    </row>
    <row r="3" spans="1:10" ht="12.75" thickBot="1" x14ac:dyDescent="0.2"/>
    <row r="4" spans="1:10" ht="21.75" customHeight="1" thickBot="1" x14ac:dyDescent="0.2">
      <c r="A4" s="10"/>
      <c r="B4" s="11" t="s">
        <v>0</v>
      </c>
      <c r="C4" s="11" t="s">
        <v>34</v>
      </c>
      <c r="D4" s="11" t="s">
        <v>1</v>
      </c>
      <c r="E4" s="12" t="s">
        <v>2</v>
      </c>
      <c r="F4" s="13" t="s">
        <v>3</v>
      </c>
      <c r="G4" s="14"/>
      <c r="H4" s="15" t="s">
        <v>4</v>
      </c>
      <c r="I4" s="16" t="s">
        <v>60</v>
      </c>
      <c r="J4" s="17" t="s">
        <v>61</v>
      </c>
    </row>
    <row r="5" spans="1:10" s="61" customFormat="1" ht="15" thickTop="1" x14ac:dyDescent="0.15">
      <c r="A5" s="90">
        <v>1</v>
      </c>
      <c r="B5" s="91" t="s">
        <v>11</v>
      </c>
      <c r="C5" s="91"/>
      <c r="D5" s="91" t="s">
        <v>28</v>
      </c>
      <c r="E5" s="92">
        <v>0</v>
      </c>
      <c r="F5" s="93">
        <v>0</v>
      </c>
      <c r="G5" s="36"/>
      <c r="H5" s="37" t="s">
        <v>30</v>
      </c>
      <c r="I5" s="38" t="s">
        <v>62</v>
      </c>
      <c r="J5" s="39" t="s">
        <v>38</v>
      </c>
    </row>
    <row r="6" spans="1:10" ht="14.25" x14ac:dyDescent="0.15">
      <c r="A6" s="94">
        <f>A5+1</f>
        <v>2</v>
      </c>
      <c r="B6" s="19" t="s">
        <v>10</v>
      </c>
      <c r="C6" s="19" t="s">
        <v>5</v>
      </c>
      <c r="D6" s="19" t="s">
        <v>6</v>
      </c>
      <c r="E6" s="20">
        <f>F6-F5</f>
        <v>0.3</v>
      </c>
      <c r="F6" s="22">
        <v>0.3</v>
      </c>
      <c r="G6" s="43"/>
      <c r="H6" s="44" t="s">
        <v>29</v>
      </c>
      <c r="I6" s="21"/>
      <c r="J6" s="21"/>
    </row>
    <row r="7" spans="1:10" ht="14.25" x14ac:dyDescent="0.15">
      <c r="A7" s="94">
        <f t="shared" ref="A7:A75" si="0">A6+1</f>
        <v>3</v>
      </c>
      <c r="B7" s="19" t="s">
        <v>39</v>
      </c>
      <c r="C7" s="19" t="s">
        <v>7</v>
      </c>
      <c r="D7" s="19" t="s">
        <v>9</v>
      </c>
      <c r="E7" s="20">
        <f t="shared" ref="E7:E77" si="1">F7-F6</f>
        <v>0.89999999999999991</v>
      </c>
      <c r="F7" s="22">
        <v>1.2</v>
      </c>
      <c r="G7" s="43"/>
      <c r="H7" s="44"/>
      <c r="I7" s="21"/>
      <c r="J7" s="21"/>
    </row>
    <row r="8" spans="1:10" ht="14.25" x14ac:dyDescent="0.15">
      <c r="A8" s="94">
        <f t="shared" si="0"/>
        <v>4</v>
      </c>
      <c r="B8" s="19" t="s">
        <v>12</v>
      </c>
      <c r="C8" s="19" t="s">
        <v>5</v>
      </c>
      <c r="D8" s="19" t="s">
        <v>27</v>
      </c>
      <c r="E8" s="20">
        <f t="shared" si="1"/>
        <v>1.0000000000000002</v>
      </c>
      <c r="F8" s="22">
        <v>2.2000000000000002</v>
      </c>
      <c r="G8" s="45"/>
      <c r="H8" s="46"/>
      <c r="I8" s="23"/>
      <c r="J8" s="23"/>
    </row>
    <row r="9" spans="1:10" ht="14.25" x14ac:dyDescent="0.15">
      <c r="A9" s="94">
        <f t="shared" si="0"/>
        <v>5</v>
      </c>
      <c r="B9" s="19" t="s">
        <v>13</v>
      </c>
      <c r="C9" s="19" t="s">
        <v>14</v>
      </c>
      <c r="D9" s="19" t="s">
        <v>22</v>
      </c>
      <c r="E9" s="20">
        <f t="shared" si="1"/>
        <v>1.2999999999999998</v>
      </c>
      <c r="F9" s="22">
        <v>3.5</v>
      </c>
      <c r="G9" s="45"/>
      <c r="H9" s="46" t="s">
        <v>59</v>
      </c>
      <c r="I9" s="24"/>
      <c r="J9" s="24"/>
    </row>
    <row r="10" spans="1:10" ht="14.25" x14ac:dyDescent="0.15">
      <c r="A10" s="94">
        <f t="shared" si="0"/>
        <v>6</v>
      </c>
      <c r="B10" s="19" t="s">
        <v>15</v>
      </c>
      <c r="C10" s="19" t="s">
        <v>5</v>
      </c>
      <c r="D10" s="19" t="s">
        <v>9</v>
      </c>
      <c r="E10" s="20">
        <f t="shared" si="1"/>
        <v>0.29999999999999982</v>
      </c>
      <c r="F10" s="22">
        <v>3.8</v>
      </c>
      <c r="G10" s="45"/>
      <c r="H10" s="46"/>
      <c r="I10" s="25"/>
      <c r="J10" s="25"/>
    </row>
    <row r="11" spans="1:10" ht="14.25" x14ac:dyDescent="0.15">
      <c r="A11" s="94">
        <f t="shared" si="0"/>
        <v>7</v>
      </c>
      <c r="B11" s="19" t="s">
        <v>21</v>
      </c>
      <c r="C11" s="19" t="s">
        <v>14</v>
      </c>
      <c r="D11" s="19" t="s">
        <v>26</v>
      </c>
      <c r="E11" s="20">
        <f t="shared" si="1"/>
        <v>0.20000000000000018</v>
      </c>
      <c r="F11" s="22">
        <v>4</v>
      </c>
      <c r="G11" s="45"/>
      <c r="H11" s="47" t="s">
        <v>31</v>
      </c>
      <c r="I11" s="24"/>
      <c r="J11" s="24"/>
    </row>
    <row r="12" spans="1:10" s="61" customFormat="1" ht="28.5" x14ac:dyDescent="0.15">
      <c r="A12" s="95">
        <f t="shared" si="0"/>
        <v>8</v>
      </c>
      <c r="B12" s="66" t="s">
        <v>35</v>
      </c>
      <c r="C12" s="41" t="s">
        <v>8</v>
      </c>
      <c r="D12" s="41" t="s">
        <v>25</v>
      </c>
      <c r="E12" s="42">
        <f t="shared" si="1"/>
        <v>5.3000000000000007</v>
      </c>
      <c r="F12" s="51">
        <v>9.3000000000000007</v>
      </c>
      <c r="G12" s="68"/>
      <c r="H12" s="72" t="s">
        <v>33</v>
      </c>
      <c r="I12" s="67"/>
      <c r="J12" s="67"/>
    </row>
    <row r="13" spans="1:10" ht="14.25" x14ac:dyDescent="0.15">
      <c r="A13" s="94">
        <f t="shared" si="0"/>
        <v>9</v>
      </c>
      <c r="B13" s="19" t="s">
        <v>16</v>
      </c>
      <c r="C13" s="19" t="s">
        <v>23</v>
      </c>
      <c r="D13" s="19" t="s">
        <v>25</v>
      </c>
      <c r="E13" s="20">
        <f t="shared" si="1"/>
        <v>1</v>
      </c>
      <c r="F13" s="22">
        <v>10.3</v>
      </c>
      <c r="G13" s="45"/>
      <c r="H13" s="47" t="s">
        <v>32</v>
      </c>
      <c r="I13" s="24"/>
      <c r="J13" s="24"/>
    </row>
    <row r="14" spans="1:10" ht="14.25" x14ac:dyDescent="0.15">
      <c r="A14" s="94">
        <f t="shared" si="0"/>
        <v>10</v>
      </c>
      <c r="B14" s="19" t="s">
        <v>40</v>
      </c>
      <c r="C14" s="19" t="s">
        <v>5</v>
      </c>
      <c r="D14" s="19" t="s">
        <v>24</v>
      </c>
      <c r="E14" s="20">
        <f t="shared" si="1"/>
        <v>1.6999999999999993</v>
      </c>
      <c r="F14" s="22">
        <v>12</v>
      </c>
      <c r="G14" s="45"/>
      <c r="H14" s="46"/>
      <c r="I14" s="24"/>
      <c r="J14" s="24"/>
    </row>
    <row r="15" spans="1:10" ht="14.25" x14ac:dyDescent="0.15">
      <c r="A15" s="94">
        <f t="shared" si="0"/>
        <v>11</v>
      </c>
      <c r="B15" s="19" t="s">
        <v>17</v>
      </c>
      <c r="C15" s="19" t="s">
        <v>14</v>
      </c>
      <c r="D15" s="19" t="s">
        <v>19</v>
      </c>
      <c r="E15" s="20">
        <f t="shared" si="1"/>
        <v>1.5</v>
      </c>
      <c r="F15" s="22">
        <v>13.5</v>
      </c>
      <c r="G15" s="45"/>
      <c r="H15" s="46" t="s">
        <v>58</v>
      </c>
      <c r="I15" s="24"/>
      <c r="J15" s="24"/>
    </row>
    <row r="16" spans="1:10" ht="14.25" x14ac:dyDescent="0.15">
      <c r="A16" s="94">
        <f t="shared" si="0"/>
        <v>12</v>
      </c>
      <c r="B16" s="19" t="s">
        <v>18</v>
      </c>
      <c r="C16" s="19" t="s">
        <v>7</v>
      </c>
      <c r="D16" s="19" t="s">
        <v>19</v>
      </c>
      <c r="E16" s="20">
        <f t="shared" si="1"/>
        <v>2.3000000000000007</v>
      </c>
      <c r="F16" s="22">
        <v>15.8</v>
      </c>
      <c r="G16" s="45"/>
      <c r="H16" s="47"/>
      <c r="I16" s="24"/>
      <c r="J16" s="24"/>
    </row>
    <row r="17" spans="1:10" ht="14.25" x14ac:dyDescent="0.15">
      <c r="A17" s="94">
        <f t="shared" si="0"/>
        <v>13</v>
      </c>
      <c r="B17" s="19" t="s">
        <v>20</v>
      </c>
      <c r="C17" s="19" t="s">
        <v>5</v>
      </c>
      <c r="D17" s="19" t="s">
        <v>19</v>
      </c>
      <c r="E17" s="20">
        <f t="shared" si="1"/>
        <v>0.5</v>
      </c>
      <c r="F17" s="22">
        <v>16.3</v>
      </c>
      <c r="G17" s="45"/>
      <c r="H17" s="46"/>
      <c r="I17" s="25"/>
      <c r="J17" s="25"/>
    </row>
    <row r="18" spans="1:10" ht="14.25" x14ac:dyDescent="0.15">
      <c r="A18" s="94">
        <f t="shared" si="0"/>
        <v>14</v>
      </c>
      <c r="B18" s="19" t="s">
        <v>41</v>
      </c>
      <c r="C18" s="19" t="s">
        <v>7</v>
      </c>
      <c r="D18" s="19" t="s">
        <v>19</v>
      </c>
      <c r="E18" s="20">
        <f t="shared" si="1"/>
        <v>1.8999999999999986</v>
      </c>
      <c r="F18" s="22">
        <v>18.2</v>
      </c>
      <c r="G18" s="45"/>
      <c r="H18" s="46" t="s">
        <v>42</v>
      </c>
      <c r="I18" s="25"/>
      <c r="J18" s="25"/>
    </row>
    <row r="19" spans="1:10" ht="14.25" x14ac:dyDescent="0.15">
      <c r="A19" s="94">
        <f t="shared" si="0"/>
        <v>15</v>
      </c>
      <c r="B19" s="19" t="s">
        <v>43</v>
      </c>
      <c r="C19" s="19" t="s">
        <v>5</v>
      </c>
      <c r="D19" s="19" t="s">
        <v>44</v>
      </c>
      <c r="E19" s="20">
        <f t="shared" si="1"/>
        <v>8.4000000000000021</v>
      </c>
      <c r="F19" s="22">
        <v>26.6</v>
      </c>
      <c r="G19" s="45"/>
      <c r="H19" s="46" t="s">
        <v>57</v>
      </c>
      <c r="I19" s="25"/>
      <c r="J19" s="25"/>
    </row>
    <row r="20" spans="1:10" ht="14.25" x14ac:dyDescent="0.15">
      <c r="A20" s="94">
        <f t="shared" si="0"/>
        <v>16</v>
      </c>
      <c r="B20" s="19" t="s">
        <v>36</v>
      </c>
      <c r="C20" s="19" t="s">
        <v>7</v>
      </c>
      <c r="D20" s="19" t="s">
        <v>45</v>
      </c>
      <c r="E20" s="20">
        <f t="shared" si="1"/>
        <v>0.39999999999999858</v>
      </c>
      <c r="F20" s="22">
        <v>27</v>
      </c>
      <c r="G20" s="45"/>
      <c r="H20" s="46" t="s">
        <v>178</v>
      </c>
      <c r="I20" s="25"/>
      <c r="J20" s="25"/>
    </row>
    <row r="21" spans="1:10" ht="14.25" x14ac:dyDescent="0.15">
      <c r="A21" s="94">
        <f t="shared" si="0"/>
        <v>17</v>
      </c>
      <c r="B21" s="19" t="s">
        <v>63</v>
      </c>
      <c r="C21" s="19" t="s">
        <v>5</v>
      </c>
      <c r="D21" s="19" t="s">
        <v>64</v>
      </c>
      <c r="E21" s="20">
        <f t="shared" si="1"/>
        <v>2.1999999999999993</v>
      </c>
      <c r="F21" s="22">
        <v>29.2</v>
      </c>
      <c r="G21" s="45"/>
      <c r="H21" s="46"/>
      <c r="I21" s="25"/>
      <c r="J21" s="25"/>
    </row>
    <row r="22" spans="1:10" ht="14.25" x14ac:dyDescent="0.15">
      <c r="A22" s="94">
        <f t="shared" si="0"/>
        <v>18</v>
      </c>
      <c r="B22" s="19" t="s">
        <v>37</v>
      </c>
      <c r="C22" s="19" t="s">
        <v>7</v>
      </c>
      <c r="D22" s="19" t="s">
        <v>45</v>
      </c>
      <c r="E22" s="20">
        <f t="shared" si="1"/>
        <v>1</v>
      </c>
      <c r="F22" s="22">
        <v>30.2</v>
      </c>
      <c r="G22" s="45"/>
      <c r="H22" s="46"/>
      <c r="I22" s="25"/>
      <c r="J22" s="25"/>
    </row>
    <row r="23" spans="1:10" ht="14.25" x14ac:dyDescent="0.15">
      <c r="A23" s="94">
        <f t="shared" si="0"/>
        <v>19</v>
      </c>
      <c r="B23" s="19" t="s">
        <v>46</v>
      </c>
      <c r="C23" s="19" t="s">
        <v>5</v>
      </c>
      <c r="D23" s="19" t="s">
        <v>47</v>
      </c>
      <c r="E23" s="20">
        <f t="shared" si="1"/>
        <v>3.5999999999999979</v>
      </c>
      <c r="F23" s="22">
        <v>33.799999999999997</v>
      </c>
      <c r="G23" s="45"/>
      <c r="H23" s="48"/>
      <c r="I23" s="26"/>
      <c r="J23" s="26"/>
    </row>
    <row r="24" spans="1:10" ht="14.25" x14ac:dyDescent="0.15">
      <c r="A24" s="94">
        <f t="shared" si="0"/>
        <v>20</v>
      </c>
      <c r="B24" s="19" t="s">
        <v>48</v>
      </c>
      <c r="C24" s="19" t="s">
        <v>7</v>
      </c>
      <c r="D24" s="19" t="s">
        <v>45</v>
      </c>
      <c r="E24" s="20">
        <f t="shared" si="1"/>
        <v>1.1000000000000014</v>
      </c>
      <c r="F24" s="22">
        <v>34.9</v>
      </c>
      <c r="G24" s="45"/>
      <c r="H24" s="47"/>
      <c r="I24" s="24"/>
      <c r="J24" s="24"/>
    </row>
    <row r="25" spans="1:10" ht="14.25" x14ac:dyDescent="0.15">
      <c r="A25" s="94">
        <f t="shared" si="0"/>
        <v>21</v>
      </c>
      <c r="B25" s="27" t="s">
        <v>49</v>
      </c>
      <c r="C25" s="19" t="s">
        <v>5</v>
      </c>
      <c r="D25" s="19" t="s">
        <v>50</v>
      </c>
      <c r="E25" s="20">
        <f t="shared" si="1"/>
        <v>8.1000000000000014</v>
      </c>
      <c r="F25" s="22">
        <v>43</v>
      </c>
      <c r="G25" s="45"/>
      <c r="H25" s="49"/>
      <c r="I25" s="25"/>
      <c r="J25" s="25"/>
    </row>
    <row r="26" spans="1:10" ht="14.25" x14ac:dyDescent="0.15">
      <c r="A26" s="94">
        <f t="shared" si="0"/>
        <v>22</v>
      </c>
      <c r="B26" s="19" t="s">
        <v>52</v>
      </c>
      <c r="C26" s="19" t="s">
        <v>51</v>
      </c>
      <c r="D26" s="27" t="s">
        <v>45</v>
      </c>
      <c r="E26" s="20">
        <f t="shared" si="1"/>
        <v>1.5</v>
      </c>
      <c r="F26" s="22">
        <v>44.5</v>
      </c>
      <c r="G26" s="45"/>
      <c r="H26" s="46"/>
      <c r="I26" s="24"/>
      <c r="J26" s="24"/>
    </row>
    <row r="27" spans="1:10" ht="14.25" x14ac:dyDescent="0.15">
      <c r="A27" s="94">
        <f t="shared" si="0"/>
        <v>23</v>
      </c>
      <c r="B27" s="19" t="s">
        <v>54</v>
      </c>
      <c r="C27" s="19" t="s">
        <v>5</v>
      </c>
      <c r="D27" s="27" t="s">
        <v>53</v>
      </c>
      <c r="E27" s="20">
        <f t="shared" si="1"/>
        <v>2.8999999999999986</v>
      </c>
      <c r="F27" s="22">
        <v>47.4</v>
      </c>
      <c r="G27" s="45"/>
      <c r="H27" s="46"/>
      <c r="I27" s="24"/>
      <c r="J27" s="24"/>
    </row>
    <row r="28" spans="1:10" ht="14.25" x14ac:dyDescent="0.15">
      <c r="A28" s="94">
        <f t="shared" si="0"/>
        <v>24</v>
      </c>
      <c r="B28" s="19" t="s">
        <v>55</v>
      </c>
      <c r="C28" s="19" t="s">
        <v>7</v>
      </c>
      <c r="D28" s="19" t="s">
        <v>45</v>
      </c>
      <c r="E28" s="20">
        <f t="shared" si="1"/>
        <v>0.10000000000000142</v>
      </c>
      <c r="F28" s="22">
        <v>47.5</v>
      </c>
      <c r="G28" s="45"/>
      <c r="H28" s="46"/>
      <c r="I28" s="24"/>
      <c r="J28" s="24"/>
    </row>
    <row r="29" spans="1:10" ht="14.25" x14ac:dyDescent="0.15">
      <c r="A29" s="94">
        <f t="shared" si="0"/>
        <v>25</v>
      </c>
      <c r="B29" s="19" t="s">
        <v>54</v>
      </c>
      <c r="C29" s="19" t="s">
        <v>5</v>
      </c>
      <c r="D29" s="19" t="s">
        <v>45</v>
      </c>
      <c r="E29" s="20">
        <f t="shared" si="1"/>
        <v>3.6000000000000014</v>
      </c>
      <c r="F29" s="22">
        <v>51.1</v>
      </c>
      <c r="G29" s="45"/>
      <c r="H29" s="46"/>
      <c r="I29" s="24"/>
      <c r="J29" s="24"/>
    </row>
    <row r="30" spans="1:10" s="61" customFormat="1" ht="14.25" x14ac:dyDescent="0.15">
      <c r="A30" s="95">
        <f t="shared" si="0"/>
        <v>26</v>
      </c>
      <c r="B30" s="41" t="s">
        <v>65</v>
      </c>
      <c r="C30" s="41" t="s">
        <v>7</v>
      </c>
      <c r="D30" s="41" t="s">
        <v>56</v>
      </c>
      <c r="E30" s="42">
        <f t="shared" si="1"/>
        <v>0.39999999999999858</v>
      </c>
      <c r="F30" s="51">
        <v>51.5</v>
      </c>
      <c r="G30" s="68"/>
      <c r="H30" s="52" t="s">
        <v>66</v>
      </c>
      <c r="I30" s="82" t="s">
        <v>220</v>
      </c>
      <c r="J30" s="82" t="s">
        <v>226</v>
      </c>
    </row>
    <row r="31" spans="1:10" ht="14.25" x14ac:dyDescent="0.15">
      <c r="A31" s="94">
        <f t="shared" si="0"/>
        <v>27</v>
      </c>
      <c r="B31" s="19" t="s">
        <v>246</v>
      </c>
      <c r="C31" s="19" t="s">
        <v>68</v>
      </c>
      <c r="D31" s="19" t="s">
        <v>69</v>
      </c>
      <c r="E31" s="20">
        <f t="shared" si="1"/>
        <v>1.2000000000000028</v>
      </c>
      <c r="F31" s="22">
        <v>52.7</v>
      </c>
      <c r="G31" s="45"/>
      <c r="H31" s="48" t="s">
        <v>179</v>
      </c>
      <c r="I31" s="24"/>
      <c r="J31" s="24"/>
    </row>
    <row r="32" spans="1:10" ht="14.25" x14ac:dyDescent="0.15">
      <c r="A32" s="94">
        <f t="shared" si="0"/>
        <v>28</v>
      </c>
      <c r="B32" s="27" t="s">
        <v>70</v>
      </c>
      <c r="C32" s="19" t="s">
        <v>71</v>
      </c>
      <c r="D32" s="19" t="s">
        <v>72</v>
      </c>
      <c r="E32" s="20">
        <f t="shared" si="1"/>
        <v>0.79999999999999716</v>
      </c>
      <c r="F32" s="22">
        <v>53.5</v>
      </c>
      <c r="G32" s="53"/>
      <c r="H32" s="58"/>
      <c r="I32" s="26"/>
      <c r="J32" s="26"/>
    </row>
    <row r="33" spans="1:10" ht="14.25" x14ac:dyDescent="0.15">
      <c r="A33" s="94">
        <f t="shared" si="0"/>
        <v>29</v>
      </c>
      <c r="B33" s="27" t="s">
        <v>73</v>
      </c>
      <c r="C33" s="19" t="s">
        <v>7</v>
      </c>
      <c r="D33" s="19" t="s">
        <v>75</v>
      </c>
      <c r="E33" s="20">
        <f t="shared" si="1"/>
        <v>0.39999999999999858</v>
      </c>
      <c r="F33" s="22">
        <v>53.9</v>
      </c>
      <c r="G33" s="53"/>
      <c r="H33" s="70"/>
      <c r="I33" s="28"/>
      <c r="J33" s="28"/>
    </row>
    <row r="34" spans="1:10" ht="14.25" x14ac:dyDescent="0.15">
      <c r="A34" s="94">
        <f t="shared" si="0"/>
        <v>30</v>
      </c>
      <c r="B34" s="27" t="s">
        <v>74</v>
      </c>
      <c r="C34" s="19" t="s">
        <v>71</v>
      </c>
      <c r="D34" s="19" t="s">
        <v>76</v>
      </c>
      <c r="E34" s="20">
        <f t="shared" si="1"/>
        <v>1.3000000000000043</v>
      </c>
      <c r="F34" s="22">
        <v>55.2</v>
      </c>
      <c r="G34" s="53"/>
      <c r="H34" s="70"/>
      <c r="I34" s="28"/>
      <c r="J34" s="28"/>
    </row>
    <row r="35" spans="1:10" ht="14.25" x14ac:dyDescent="0.15">
      <c r="A35" s="94">
        <f t="shared" si="0"/>
        <v>31</v>
      </c>
      <c r="B35" s="19" t="s">
        <v>180</v>
      </c>
      <c r="C35" s="19" t="s">
        <v>7</v>
      </c>
      <c r="D35" s="27" t="s">
        <v>76</v>
      </c>
      <c r="E35" s="20">
        <f t="shared" si="1"/>
        <v>1</v>
      </c>
      <c r="F35" s="22">
        <v>56.2</v>
      </c>
      <c r="G35" s="53"/>
      <c r="H35" s="48"/>
      <c r="I35" s="26"/>
      <c r="J35" s="26"/>
    </row>
    <row r="36" spans="1:10" ht="14.25" x14ac:dyDescent="0.15">
      <c r="A36" s="94">
        <f t="shared" si="0"/>
        <v>32</v>
      </c>
      <c r="B36" s="27" t="s">
        <v>77</v>
      </c>
      <c r="C36" s="27" t="s">
        <v>7</v>
      </c>
      <c r="D36" s="19" t="s">
        <v>76</v>
      </c>
      <c r="E36" s="20">
        <f t="shared" si="1"/>
        <v>1.0999999999999943</v>
      </c>
      <c r="F36" s="22">
        <v>57.3</v>
      </c>
      <c r="G36" s="53"/>
      <c r="H36" s="58"/>
      <c r="I36" s="26"/>
      <c r="J36" s="26"/>
    </row>
    <row r="37" spans="1:10" ht="14.25" x14ac:dyDescent="0.15">
      <c r="A37" s="94">
        <f t="shared" si="0"/>
        <v>33</v>
      </c>
      <c r="B37" s="27" t="s">
        <v>181</v>
      </c>
      <c r="C37" s="27" t="s">
        <v>247</v>
      </c>
      <c r="D37" s="19" t="s">
        <v>76</v>
      </c>
      <c r="E37" s="20">
        <f t="shared" si="1"/>
        <v>1.5</v>
      </c>
      <c r="F37" s="22">
        <v>58.8</v>
      </c>
      <c r="G37" s="53"/>
      <c r="H37" s="58"/>
      <c r="I37" s="26"/>
      <c r="J37" s="26"/>
    </row>
    <row r="38" spans="1:10" ht="14.25" x14ac:dyDescent="0.15">
      <c r="A38" s="94">
        <f t="shared" si="0"/>
        <v>34</v>
      </c>
      <c r="B38" s="19" t="s">
        <v>79</v>
      </c>
      <c r="C38" s="19" t="s">
        <v>71</v>
      </c>
      <c r="D38" s="19" t="s">
        <v>76</v>
      </c>
      <c r="E38" s="20">
        <f t="shared" si="1"/>
        <v>8.2999999999999972</v>
      </c>
      <c r="F38" s="22">
        <v>67.099999999999994</v>
      </c>
      <c r="G38" s="53"/>
      <c r="H38" s="54"/>
      <c r="I38" s="26"/>
      <c r="J38" s="26"/>
    </row>
    <row r="39" spans="1:10" ht="14.25" x14ac:dyDescent="0.15">
      <c r="A39" s="94">
        <f t="shared" si="0"/>
        <v>35</v>
      </c>
      <c r="B39" s="19" t="s">
        <v>80</v>
      </c>
      <c r="C39" s="19" t="s">
        <v>71</v>
      </c>
      <c r="D39" s="19" t="s">
        <v>81</v>
      </c>
      <c r="E39" s="20">
        <f t="shared" si="1"/>
        <v>3.2000000000000028</v>
      </c>
      <c r="F39" s="22">
        <v>70.3</v>
      </c>
      <c r="G39" s="53"/>
      <c r="H39" s="71" t="s">
        <v>182</v>
      </c>
      <c r="I39" s="26"/>
      <c r="J39" s="26"/>
    </row>
    <row r="40" spans="1:10" ht="14.25" x14ac:dyDescent="0.15">
      <c r="A40" s="94">
        <f t="shared" si="0"/>
        <v>36</v>
      </c>
      <c r="B40" s="19" t="s">
        <v>39</v>
      </c>
      <c r="C40" s="19" t="s">
        <v>71</v>
      </c>
      <c r="D40" s="19" t="s">
        <v>82</v>
      </c>
      <c r="E40" s="20">
        <f t="shared" si="1"/>
        <v>8.2000000000000028</v>
      </c>
      <c r="F40" s="22">
        <v>78.5</v>
      </c>
      <c r="G40" s="53"/>
      <c r="H40" s="54"/>
      <c r="I40" s="26"/>
      <c r="J40" s="26"/>
    </row>
    <row r="41" spans="1:10" ht="14.25" x14ac:dyDescent="0.15">
      <c r="A41" s="94">
        <f t="shared" si="0"/>
        <v>37</v>
      </c>
      <c r="B41" s="19" t="s">
        <v>248</v>
      </c>
      <c r="C41" s="19" t="s">
        <v>7</v>
      </c>
      <c r="D41" s="19" t="s">
        <v>81</v>
      </c>
      <c r="E41" s="20">
        <f t="shared" si="1"/>
        <v>8.2999999999999972</v>
      </c>
      <c r="F41" s="22">
        <v>86.8</v>
      </c>
      <c r="G41" s="53"/>
      <c r="H41" s="54"/>
      <c r="I41" s="26"/>
      <c r="J41" s="26"/>
    </row>
    <row r="42" spans="1:10" ht="22.5" x14ac:dyDescent="0.15">
      <c r="A42" s="94">
        <f>A41+1</f>
        <v>38</v>
      </c>
      <c r="B42" s="19" t="s">
        <v>84</v>
      </c>
      <c r="C42" s="19" t="s">
        <v>71</v>
      </c>
      <c r="D42" s="19" t="s">
        <v>81</v>
      </c>
      <c r="E42" s="20">
        <f>F42-F41</f>
        <v>1.6000000000000085</v>
      </c>
      <c r="F42" s="22">
        <v>88.4</v>
      </c>
      <c r="G42" s="53"/>
      <c r="H42" s="48" t="s">
        <v>240</v>
      </c>
      <c r="I42" s="26"/>
      <c r="J42" s="26"/>
    </row>
    <row r="43" spans="1:10" ht="14.25" x14ac:dyDescent="0.15">
      <c r="A43" s="94">
        <f t="shared" si="0"/>
        <v>39</v>
      </c>
      <c r="B43" s="19" t="s">
        <v>89</v>
      </c>
      <c r="C43" s="19" t="s">
        <v>242</v>
      </c>
      <c r="D43" s="19" t="s">
        <v>241</v>
      </c>
      <c r="E43" s="20">
        <f t="shared" si="1"/>
        <v>13.599999999999994</v>
      </c>
      <c r="F43" s="22">
        <v>102</v>
      </c>
      <c r="G43" s="53"/>
      <c r="H43" s="48" t="s">
        <v>243</v>
      </c>
      <c r="I43" s="26"/>
      <c r="J43" s="26"/>
    </row>
    <row r="44" spans="1:10" ht="14.25" x14ac:dyDescent="0.15">
      <c r="A44" s="94">
        <f t="shared" si="0"/>
        <v>40</v>
      </c>
      <c r="B44" s="19" t="s">
        <v>86</v>
      </c>
      <c r="C44" s="19" t="s">
        <v>71</v>
      </c>
      <c r="D44" s="19" t="s">
        <v>85</v>
      </c>
      <c r="E44" s="20">
        <f t="shared" si="1"/>
        <v>12.200000000000003</v>
      </c>
      <c r="F44" s="22">
        <v>114.2</v>
      </c>
      <c r="G44" s="53"/>
      <c r="H44" s="48"/>
      <c r="I44" s="26"/>
      <c r="J44" s="26"/>
    </row>
    <row r="45" spans="1:10" s="61" customFormat="1" ht="14.25" x14ac:dyDescent="0.15">
      <c r="A45" s="95">
        <f t="shared" si="0"/>
        <v>41</v>
      </c>
      <c r="B45" s="41" t="s">
        <v>183</v>
      </c>
      <c r="C45" s="41" t="s">
        <v>7</v>
      </c>
      <c r="D45" s="41" t="s">
        <v>85</v>
      </c>
      <c r="E45" s="42">
        <f t="shared" si="1"/>
        <v>5.0999999999999943</v>
      </c>
      <c r="F45" s="51">
        <v>119.3</v>
      </c>
      <c r="G45" s="55"/>
      <c r="H45" s="69" t="s">
        <v>184</v>
      </c>
      <c r="I45" s="56" t="s">
        <v>221</v>
      </c>
      <c r="J45" s="56" t="s">
        <v>227</v>
      </c>
    </row>
    <row r="46" spans="1:10" ht="14.25" x14ac:dyDescent="0.15">
      <c r="A46" s="94">
        <f t="shared" si="0"/>
        <v>42</v>
      </c>
      <c r="B46" s="19" t="s">
        <v>87</v>
      </c>
      <c r="C46" s="19" t="s">
        <v>7</v>
      </c>
      <c r="D46" s="19" t="s">
        <v>88</v>
      </c>
      <c r="E46" s="20">
        <f t="shared" si="1"/>
        <v>7.1000000000000085</v>
      </c>
      <c r="F46" s="22">
        <v>126.4</v>
      </c>
      <c r="G46" s="53"/>
      <c r="H46" s="48"/>
      <c r="I46" s="26"/>
      <c r="J46" s="26"/>
    </row>
    <row r="47" spans="1:10" ht="14.25" x14ac:dyDescent="0.15">
      <c r="A47" s="94">
        <f t="shared" si="0"/>
        <v>43</v>
      </c>
      <c r="B47" s="19" t="s">
        <v>185</v>
      </c>
      <c r="C47" s="19" t="s">
        <v>7</v>
      </c>
      <c r="D47" s="19" t="s">
        <v>186</v>
      </c>
      <c r="E47" s="20">
        <f t="shared" si="1"/>
        <v>11.099999999999994</v>
      </c>
      <c r="F47" s="22">
        <v>137.5</v>
      </c>
      <c r="G47" s="53"/>
      <c r="H47" s="48" t="s">
        <v>175</v>
      </c>
      <c r="I47" s="26"/>
      <c r="J47" s="26"/>
    </row>
    <row r="48" spans="1:10" s="61" customFormat="1" ht="28.5" x14ac:dyDescent="0.15">
      <c r="A48" s="95">
        <f t="shared" si="0"/>
        <v>44</v>
      </c>
      <c r="B48" s="66" t="s">
        <v>90</v>
      </c>
      <c r="C48" s="41" t="s">
        <v>71</v>
      </c>
      <c r="D48" s="41" t="s">
        <v>186</v>
      </c>
      <c r="E48" s="42">
        <f t="shared" si="1"/>
        <v>9.5</v>
      </c>
      <c r="F48" s="51">
        <v>147</v>
      </c>
      <c r="G48" s="55"/>
      <c r="H48" s="69" t="s">
        <v>187</v>
      </c>
      <c r="I48" s="56"/>
      <c r="J48" s="56"/>
    </row>
    <row r="49" spans="1:10" ht="22.5" x14ac:dyDescent="0.15">
      <c r="A49" s="94">
        <f t="shared" si="0"/>
        <v>45</v>
      </c>
      <c r="B49" s="19" t="s">
        <v>91</v>
      </c>
      <c r="C49" s="19" t="s">
        <v>7</v>
      </c>
      <c r="D49" s="19" t="s">
        <v>249</v>
      </c>
      <c r="E49" s="20">
        <f t="shared" si="1"/>
        <v>8</v>
      </c>
      <c r="F49" s="22">
        <v>155</v>
      </c>
      <c r="G49" s="53"/>
      <c r="H49" s="48" t="s">
        <v>93</v>
      </c>
      <c r="I49" s="26"/>
      <c r="J49" s="26"/>
    </row>
    <row r="50" spans="1:10" ht="14.25" x14ac:dyDescent="0.15">
      <c r="A50" s="94">
        <f t="shared" si="0"/>
        <v>46</v>
      </c>
      <c r="B50" s="19" t="s">
        <v>89</v>
      </c>
      <c r="C50" s="19" t="s">
        <v>7</v>
      </c>
      <c r="D50" s="19" t="s">
        <v>250</v>
      </c>
      <c r="E50" s="20">
        <f t="shared" si="1"/>
        <v>1.0999999999999943</v>
      </c>
      <c r="F50" s="22">
        <v>156.1</v>
      </c>
      <c r="G50" s="53"/>
      <c r="H50" s="48"/>
      <c r="I50" s="26"/>
      <c r="J50" s="26"/>
    </row>
    <row r="51" spans="1:10" ht="22.5" x14ac:dyDescent="0.15">
      <c r="A51" s="94">
        <f t="shared" si="0"/>
        <v>47</v>
      </c>
      <c r="B51" s="19" t="s">
        <v>89</v>
      </c>
      <c r="C51" s="19" t="s">
        <v>71</v>
      </c>
      <c r="D51" s="19" t="s">
        <v>92</v>
      </c>
      <c r="E51" s="20">
        <f t="shared" si="1"/>
        <v>7.8000000000000114</v>
      </c>
      <c r="F51" s="22">
        <v>163.9</v>
      </c>
      <c r="G51" s="53"/>
      <c r="H51" s="48" t="s">
        <v>188</v>
      </c>
      <c r="I51" s="26"/>
      <c r="J51" s="26"/>
    </row>
    <row r="52" spans="1:10" ht="14.25" x14ac:dyDescent="0.15">
      <c r="A52" s="94">
        <f t="shared" si="0"/>
        <v>48</v>
      </c>
      <c r="B52" s="19" t="s">
        <v>67</v>
      </c>
      <c r="C52" s="19" t="s">
        <v>78</v>
      </c>
      <c r="D52" s="19" t="s">
        <v>92</v>
      </c>
      <c r="E52" s="20">
        <f t="shared" si="1"/>
        <v>7.5999999999999943</v>
      </c>
      <c r="F52" s="22">
        <v>171.5</v>
      </c>
      <c r="G52" s="53"/>
      <c r="H52" s="54"/>
      <c r="I52" s="26"/>
      <c r="J52" s="26"/>
    </row>
    <row r="53" spans="1:10" ht="22.5" x14ac:dyDescent="0.15">
      <c r="A53" s="94">
        <f t="shared" si="0"/>
        <v>49</v>
      </c>
      <c r="B53" s="19" t="s">
        <v>89</v>
      </c>
      <c r="C53" s="19" t="s">
        <v>71</v>
      </c>
      <c r="D53" s="19" t="s">
        <v>92</v>
      </c>
      <c r="E53" s="20">
        <f t="shared" si="1"/>
        <v>6.6999999999999886</v>
      </c>
      <c r="F53" s="22">
        <v>178.2</v>
      </c>
      <c r="G53" s="53"/>
      <c r="H53" s="48" t="s">
        <v>94</v>
      </c>
      <c r="I53" s="26"/>
      <c r="J53" s="26"/>
    </row>
    <row r="54" spans="1:10" ht="14.25" x14ac:dyDescent="0.15">
      <c r="A54" s="94">
        <f t="shared" si="0"/>
        <v>50</v>
      </c>
      <c r="B54" s="19" t="s">
        <v>89</v>
      </c>
      <c r="C54" s="19" t="s">
        <v>71</v>
      </c>
      <c r="D54" s="19" t="s">
        <v>95</v>
      </c>
      <c r="E54" s="20">
        <f t="shared" si="1"/>
        <v>24.800000000000011</v>
      </c>
      <c r="F54" s="22">
        <v>203</v>
      </c>
      <c r="G54" s="53"/>
      <c r="H54" s="71"/>
      <c r="I54" s="26"/>
      <c r="J54" s="26"/>
    </row>
    <row r="55" spans="1:10" ht="14.25" x14ac:dyDescent="0.15">
      <c r="A55" s="94">
        <f t="shared" si="0"/>
        <v>51</v>
      </c>
      <c r="B55" s="19" t="s">
        <v>96</v>
      </c>
      <c r="C55" s="19" t="s">
        <v>7</v>
      </c>
      <c r="D55" s="19" t="s">
        <v>97</v>
      </c>
      <c r="E55" s="20">
        <f t="shared" si="1"/>
        <v>5.8000000000000114</v>
      </c>
      <c r="F55" s="22">
        <v>208.8</v>
      </c>
      <c r="G55" s="53"/>
      <c r="H55" s="58"/>
      <c r="I55" s="26"/>
      <c r="J55" s="26"/>
    </row>
    <row r="56" spans="1:10" ht="14.25" x14ac:dyDescent="0.15">
      <c r="A56" s="94">
        <f t="shared" si="0"/>
        <v>52</v>
      </c>
      <c r="B56" s="19" t="s">
        <v>114</v>
      </c>
      <c r="C56" s="19" t="s">
        <v>7</v>
      </c>
      <c r="D56" s="19" t="s">
        <v>99</v>
      </c>
      <c r="E56" s="20">
        <f t="shared" si="1"/>
        <v>5.1999999999999886</v>
      </c>
      <c r="F56" s="22">
        <v>214</v>
      </c>
      <c r="G56" s="53"/>
      <c r="H56" s="48" t="s">
        <v>115</v>
      </c>
      <c r="I56" s="26"/>
      <c r="J56" s="26"/>
    </row>
    <row r="57" spans="1:10" ht="22.5" x14ac:dyDescent="0.15">
      <c r="A57" s="94">
        <f t="shared" si="0"/>
        <v>53</v>
      </c>
      <c r="B57" s="19" t="s">
        <v>189</v>
      </c>
      <c r="C57" s="19" t="s">
        <v>71</v>
      </c>
      <c r="D57" s="19" t="s">
        <v>98</v>
      </c>
      <c r="E57" s="20">
        <f t="shared" si="1"/>
        <v>0.19999999999998863</v>
      </c>
      <c r="F57" s="22">
        <v>214.2</v>
      </c>
      <c r="G57" s="53"/>
      <c r="H57" s="71" t="s">
        <v>100</v>
      </c>
      <c r="I57" s="26"/>
      <c r="J57" s="26"/>
    </row>
    <row r="58" spans="1:10" s="61" customFormat="1" ht="33.75" x14ac:dyDescent="0.15">
      <c r="A58" s="95">
        <f t="shared" si="0"/>
        <v>54</v>
      </c>
      <c r="B58" s="66" t="s">
        <v>237</v>
      </c>
      <c r="C58" s="41" t="s">
        <v>101</v>
      </c>
      <c r="D58" s="41" t="s">
        <v>98</v>
      </c>
      <c r="E58" s="42">
        <f t="shared" si="1"/>
        <v>4</v>
      </c>
      <c r="F58" s="51">
        <v>218.2</v>
      </c>
      <c r="G58" s="55"/>
      <c r="H58" s="105" t="s">
        <v>215</v>
      </c>
      <c r="I58" s="56"/>
      <c r="J58" s="56"/>
    </row>
    <row r="59" spans="1:10" ht="14.25" x14ac:dyDescent="0.15">
      <c r="A59" s="94">
        <f t="shared" si="0"/>
        <v>55</v>
      </c>
      <c r="B59" s="27" t="s">
        <v>89</v>
      </c>
      <c r="C59" s="19" t="s">
        <v>7</v>
      </c>
      <c r="D59" s="19" t="s">
        <v>98</v>
      </c>
      <c r="E59" s="20">
        <f t="shared" si="1"/>
        <v>4</v>
      </c>
      <c r="F59" s="22">
        <v>222.2</v>
      </c>
      <c r="G59" s="53"/>
      <c r="H59" s="58"/>
      <c r="I59" s="26"/>
      <c r="J59" s="26"/>
    </row>
    <row r="60" spans="1:10" ht="14.25" x14ac:dyDescent="0.15">
      <c r="A60" s="94">
        <f t="shared" si="0"/>
        <v>56</v>
      </c>
      <c r="B60" s="19" t="s">
        <v>189</v>
      </c>
      <c r="C60" s="19" t="s">
        <v>71</v>
      </c>
      <c r="D60" s="19" t="s">
        <v>97</v>
      </c>
      <c r="E60" s="20">
        <f t="shared" si="1"/>
        <v>0.20000000000001705</v>
      </c>
      <c r="F60" s="22">
        <v>222.4</v>
      </c>
      <c r="G60" s="53"/>
      <c r="H60" s="71"/>
      <c r="I60" s="26"/>
      <c r="J60" s="26"/>
    </row>
    <row r="61" spans="1:10" ht="22.5" x14ac:dyDescent="0.15">
      <c r="A61" s="94">
        <f t="shared" si="0"/>
        <v>57</v>
      </c>
      <c r="B61" s="19" t="s">
        <v>104</v>
      </c>
      <c r="C61" s="19" t="s">
        <v>103</v>
      </c>
      <c r="D61" s="19" t="s">
        <v>102</v>
      </c>
      <c r="E61" s="20">
        <f t="shared" si="1"/>
        <v>0.90000000000000568</v>
      </c>
      <c r="F61" s="22">
        <v>223.3</v>
      </c>
      <c r="G61" s="53"/>
      <c r="H61" s="48" t="s">
        <v>105</v>
      </c>
      <c r="I61" s="26"/>
      <c r="J61" s="26"/>
    </row>
    <row r="62" spans="1:10" ht="14.25" x14ac:dyDescent="0.15">
      <c r="A62" s="94">
        <f t="shared" si="0"/>
        <v>58</v>
      </c>
      <c r="B62" s="19" t="s">
        <v>189</v>
      </c>
      <c r="C62" s="19" t="s">
        <v>71</v>
      </c>
      <c r="D62" s="19" t="s">
        <v>106</v>
      </c>
      <c r="E62" s="20">
        <f t="shared" si="1"/>
        <v>21</v>
      </c>
      <c r="F62" s="22">
        <v>244.3</v>
      </c>
      <c r="G62" s="53"/>
      <c r="H62" s="48"/>
      <c r="I62" s="26"/>
      <c r="J62" s="26"/>
    </row>
    <row r="63" spans="1:10" ht="14.25" x14ac:dyDescent="0.15">
      <c r="A63" s="94">
        <f t="shared" si="0"/>
        <v>59</v>
      </c>
      <c r="B63" s="19" t="s">
        <v>89</v>
      </c>
      <c r="C63" s="19" t="s">
        <v>7</v>
      </c>
      <c r="D63" s="19" t="s">
        <v>190</v>
      </c>
      <c r="E63" s="20">
        <f t="shared" si="1"/>
        <v>4.7999999999999829</v>
      </c>
      <c r="F63" s="22">
        <v>249.1</v>
      </c>
      <c r="G63" s="53"/>
      <c r="H63" s="54"/>
      <c r="I63" s="26"/>
      <c r="J63" s="26"/>
    </row>
    <row r="64" spans="1:10" s="61" customFormat="1" ht="14.25" x14ac:dyDescent="0.15">
      <c r="A64" s="95">
        <f t="shared" si="0"/>
        <v>60</v>
      </c>
      <c r="B64" s="41" t="s">
        <v>195</v>
      </c>
      <c r="C64" s="41" t="s">
        <v>5</v>
      </c>
      <c r="D64" s="41" t="s">
        <v>107</v>
      </c>
      <c r="E64" s="42">
        <f t="shared" si="1"/>
        <v>3.3000000000000114</v>
      </c>
      <c r="F64" s="51">
        <v>252.4</v>
      </c>
      <c r="G64" s="55"/>
      <c r="H64" s="104" t="s">
        <v>191</v>
      </c>
      <c r="I64" s="56" t="s">
        <v>222</v>
      </c>
      <c r="J64" s="56" t="s">
        <v>228</v>
      </c>
    </row>
    <row r="65" spans="1:10" ht="14.25" x14ac:dyDescent="0.15">
      <c r="A65" s="94">
        <f t="shared" si="0"/>
        <v>61</v>
      </c>
      <c r="B65" s="19" t="s">
        <v>54</v>
      </c>
      <c r="C65" s="19" t="s">
        <v>7</v>
      </c>
      <c r="D65" s="19" t="s">
        <v>108</v>
      </c>
      <c r="E65" s="20">
        <f t="shared" si="1"/>
        <v>2.1999999999999886</v>
      </c>
      <c r="F65" s="22">
        <v>254.6</v>
      </c>
      <c r="G65" s="53"/>
      <c r="H65" s="48"/>
      <c r="I65" s="26"/>
      <c r="J65" s="26"/>
    </row>
    <row r="66" spans="1:10" ht="14.25" x14ac:dyDescent="0.15">
      <c r="A66" s="94">
        <f t="shared" si="0"/>
        <v>62</v>
      </c>
      <c r="B66" s="19" t="s">
        <v>89</v>
      </c>
      <c r="C66" s="19" t="s">
        <v>7</v>
      </c>
      <c r="D66" s="19" t="s">
        <v>251</v>
      </c>
      <c r="E66" s="20">
        <f t="shared" si="1"/>
        <v>3.5000000000000284</v>
      </c>
      <c r="F66" s="22">
        <v>258.10000000000002</v>
      </c>
      <c r="G66" s="53"/>
      <c r="H66" s="48"/>
      <c r="I66" s="26"/>
      <c r="J66" s="26"/>
    </row>
    <row r="67" spans="1:10" ht="14.25" x14ac:dyDescent="0.15">
      <c r="A67" s="94">
        <f t="shared" si="0"/>
        <v>63</v>
      </c>
      <c r="B67" s="19" t="s">
        <v>192</v>
      </c>
      <c r="C67" s="19" t="s">
        <v>7</v>
      </c>
      <c r="D67" s="19" t="s">
        <v>109</v>
      </c>
      <c r="E67" s="20">
        <f t="shared" si="1"/>
        <v>0.69999999999998863</v>
      </c>
      <c r="F67" s="22">
        <v>258.8</v>
      </c>
      <c r="G67" s="53"/>
      <c r="H67" s="48"/>
      <c r="I67" s="26"/>
      <c r="J67" s="26"/>
    </row>
    <row r="68" spans="1:10" ht="14.25" x14ac:dyDescent="0.15">
      <c r="A68" s="94">
        <f t="shared" si="0"/>
        <v>64</v>
      </c>
      <c r="B68" s="19" t="s">
        <v>111</v>
      </c>
      <c r="C68" s="19" t="s">
        <v>71</v>
      </c>
      <c r="D68" s="19" t="s">
        <v>110</v>
      </c>
      <c r="E68" s="20">
        <f t="shared" si="1"/>
        <v>2.8999999999999773</v>
      </c>
      <c r="F68" s="22">
        <v>261.7</v>
      </c>
      <c r="G68" s="53"/>
      <c r="H68" s="48"/>
      <c r="I68" s="26"/>
      <c r="J68" s="26"/>
    </row>
    <row r="69" spans="1:10" ht="14.25" x14ac:dyDescent="0.15">
      <c r="A69" s="94">
        <f t="shared" si="0"/>
        <v>65</v>
      </c>
      <c r="B69" s="19" t="s">
        <v>193</v>
      </c>
      <c r="C69" s="19" t="s">
        <v>71</v>
      </c>
      <c r="D69" s="19" t="s">
        <v>112</v>
      </c>
      <c r="E69" s="20">
        <f t="shared" si="1"/>
        <v>2.3000000000000114</v>
      </c>
      <c r="F69" s="22">
        <v>264</v>
      </c>
      <c r="G69" s="53"/>
      <c r="H69" s="48"/>
      <c r="I69" s="26"/>
      <c r="J69" s="26"/>
    </row>
    <row r="70" spans="1:10" ht="14.25" x14ac:dyDescent="0.15">
      <c r="A70" s="94">
        <f t="shared" si="0"/>
        <v>66</v>
      </c>
      <c r="B70" s="19" t="s">
        <v>83</v>
      </c>
      <c r="C70" s="19" t="s">
        <v>7</v>
      </c>
      <c r="D70" s="19" t="s">
        <v>113</v>
      </c>
      <c r="E70" s="20">
        <f t="shared" si="1"/>
        <v>1.3000000000000114</v>
      </c>
      <c r="F70" s="22">
        <v>265.3</v>
      </c>
      <c r="G70" s="53"/>
      <c r="H70" s="54" t="s">
        <v>155</v>
      </c>
      <c r="I70" s="26"/>
      <c r="J70" s="26"/>
    </row>
    <row r="71" spans="1:10" ht="14.25" x14ac:dyDescent="0.15">
      <c r="A71" s="94">
        <f t="shared" si="0"/>
        <v>67</v>
      </c>
      <c r="B71" s="19" t="s">
        <v>89</v>
      </c>
      <c r="C71" s="19" t="s">
        <v>7</v>
      </c>
      <c r="D71" s="19" t="s">
        <v>113</v>
      </c>
      <c r="E71" s="20">
        <f t="shared" si="1"/>
        <v>6.8000000000000114</v>
      </c>
      <c r="F71" s="22">
        <v>272.10000000000002</v>
      </c>
      <c r="G71" s="53"/>
      <c r="H71" s="48"/>
      <c r="I71" s="26"/>
      <c r="J71" s="26"/>
    </row>
    <row r="72" spans="1:10" ht="14.25" x14ac:dyDescent="0.15">
      <c r="A72" s="94">
        <f t="shared" si="0"/>
        <v>68</v>
      </c>
      <c r="B72" s="19" t="s">
        <v>150</v>
      </c>
      <c r="C72" s="19" t="s">
        <v>151</v>
      </c>
      <c r="D72" s="19" t="s">
        <v>110</v>
      </c>
      <c r="E72" s="20">
        <f t="shared" si="1"/>
        <v>4.3999999999999773</v>
      </c>
      <c r="F72" s="22">
        <v>276.5</v>
      </c>
      <c r="G72" s="53"/>
      <c r="H72" s="48" t="s">
        <v>158</v>
      </c>
      <c r="I72" s="26"/>
      <c r="J72" s="26"/>
    </row>
    <row r="73" spans="1:10" s="61" customFormat="1" ht="14.25" x14ac:dyDescent="0.15">
      <c r="A73" s="95">
        <f t="shared" si="0"/>
        <v>69</v>
      </c>
      <c r="B73" s="41" t="s">
        <v>194</v>
      </c>
      <c r="C73" s="41" t="s">
        <v>8</v>
      </c>
      <c r="D73" s="41" t="s">
        <v>110</v>
      </c>
      <c r="E73" s="40">
        <f t="shared" si="1"/>
        <v>22.899999999999977</v>
      </c>
      <c r="F73" s="51">
        <f>$F$72+22.9</f>
        <v>299.39999999999998</v>
      </c>
      <c r="G73" s="55"/>
      <c r="H73" s="69" t="s">
        <v>196</v>
      </c>
      <c r="I73" s="56" t="s">
        <v>223</v>
      </c>
      <c r="J73" s="56" t="s">
        <v>229</v>
      </c>
    </row>
    <row r="74" spans="1:10" ht="14.25" x14ac:dyDescent="0.15">
      <c r="A74" s="94">
        <f t="shared" si="0"/>
        <v>70</v>
      </c>
      <c r="B74" s="19" t="s">
        <v>118</v>
      </c>
      <c r="C74" s="19" t="s">
        <v>7</v>
      </c>
      <c r="D74" s="19" t="s">
        <v>110</v>
      </c>
      <c r="E74" s="20">
        <f t="shared" si="1"/>
        <v>1.2000000000000455</v>
      </c>
      <c r="F74" s="22">
        <f>$F$72+24.1</f>
        <v>300.60000000000002</v>
      </c>
      <c r="G74" s="53"/>
      <c r="H74" s="54" t="s">
        <v>197</v>
      </c>
      <c r="I74" s="26"/>
      <c r="J74" s="26"/>
    </row>
    <row r="75" spans="1:10" ht="14.25" x14ac:dyDescent="0.15">
      <c r="A75" s="94">
        <f t="shared" si="0"/>
        <v>71</v>
      </c>
      <c r="B75" s="19" t="s">
        <v>120</v>
      </c>
      <c r="C75" s="19" t="s">
        <v>117</v>
      </c>
      <c r="D75" s="19" t="s">
        <v>119</v>
      </c>
      <c r="E75" s="20">
        <f t="shared" si="1"/>
        <v>2.6999999999999886</v>
      </c>
      <c r="F75" s="22">
        <f>$F$72+26.8</f>
        <v>303.3</v>
      </c>
      <c r="G75" s="53"/>
      <c r="H75" s="54"/>
      <c r="I75" s="26"/>
      <c r="J75" s="26"/>
    </row>
    <row r="76" spans="1:10" ht="13.5" customHeight="1" x14ac:dyDescent="0.15">
      <c r="A76" s="94">
        <f t="shared" ref="A76:A109" si="2">A75+1</f>
        <v>72</v>
      </c>
      <c r="B76" s="19" t="s">
        <v>121</v>
      </c>
      <c r="C76" s="19" t="s">
        <v>7</v>
      </c>
      <c r="D76" s="19" t="s">
        <v>122</v>
      </c>
      <c r="E76" s="20">
        <f t="shared" si="1"/>
        <v>4.3999999999999773</v>
      </c>
      <c r="F76" s="22">
        <f>$F$72+31.2</f>
        <v>307.7</v>
      </c>
      <c r="G76" s="53"/>
      <c r="H76" s="54"/>
      <c r="I76" s="26"/>
      <c r="J76" s="26"/>
    </row>
    <row r="77" spans="1:10" ht="13.5" customHeight="1" x14ac:dyDescent="0.15">
      <c r="A77" s="94">
        <f t="shared" si="2"/>
        <v>73</v>
      </c>
      <c r="B77" s="19" t="s">
        <v>252</v>
      </c>
      <c r="C77" s="19" t="s">
        <v>253</v>
      </c>
      <c r="D77" s="19" t="s">
        <v>254</v>
      </c>
      <c r="E77" s="20">
        <f t="shared" si="1"/>
        <v>5.5</v>
      </c>
      <c r="F77" s="22">
        <v>313.2</v>
      </c>
      <c r="G77" s="53"/>
      <c r="H77" s="54"/>
      <c r="I77" s="26"/>
      <c r="J77" s="26"/>
    </row>
    <row r="78" spans="1:10" ht="13.5" customHeight="1" x14ac:dyDescent="0.15">
      <c r="A78" s="94">
        <f t="shared" si="2"/>
        <v>74</v>
      </c>
      <c r="B78" s="19" t="s">
        <v>238</v>
      </c>
      <c r="C78" s="19" t="s">
        <v>7</v>
      </c>
      <c r="D78" s="19" t="s">
        <v>239</v>
      </c>
      <c r="E78" s="20">
        <f t="shared" ref="E78" si="3">F78-F77</f>
        <v>4.4000000000000341</v>
      </c>
      <c r="F78" s="22">
        <v>317.60000000000002</v>
      </c>
      <c r="G78" s="53"/>
      <c r="H78" s="54"/>
      <c r="I78" s="26"/>
      <c r="J78" s="26"/>
    </row>
    <row r="79" spans="1:10" ht="13.5" customHeight="1" x14ac:dyDescent="0.15">
      <c r="A79" s="94">
        <f t="shared" si="2"/>
        <v>75</v>
      </c>
      <c r="B79" s="19" t="s">
        <v>125</v>
      </c>
      <c r="C79" s="19" t="s">
        <v>5</v>
      </c>
      <c r="D79" s="19" t="s">
        <v>123</v>
      </c>
      <c r="E79" s="20">
        <f>F79-F78</f>
        <v>0.79999999999995453</v>
      </c>
      <c r="F79" s="22">
        <v>318.39999999999998</v>
      </c>
      <c r="G79" s="53"/>
      <c r="H79" s="54" t="s">
        <v>198</v>
      </c>
      <c r="I79" s="26"/>
      <c r="J79" s="26"/>
    </row>
    <row r="80" spans="1:10" ht="13.5" customHeight="1" x14ac:dyDescent="0.15">
      <c r="A80" s="94">
        <f t="shared" si="2"/>
        <v>76</v>
      </c>
      <c r="B80" s="19" t="s">
        <v>124</v>
      </c>
      <c r="C80" s="19" t="s">
        <v>117</v>
      </c>
      <c r="D80" s="19" t="s">
        <v>126</v>
      </c>
      <c r="E80" s="20">
        <f>F80-F79</f>
        <v>2.8999999999999773</v>
      </c>
      <c r="F80" s="96">
        <v>321.29999999999995</v>
      </c>
      <c r="G80" s="53"/>
      <c r="H80" s="54"/>
      <c r="I80" s="26"/>
      <c r="J80" s="26"/>
    </row>
    <row r="81" spans="1:10" ht="13.5" customHeight="1" x14ac:dyDescent="0.15">
      <c r="A81" s="94">
        <f t="shared" si="2"/>
        <v>77</v>
      </c>
      <c r="B81" s="19" t="s">
        <v>127</v>
      </c>
      <c r="C81" s="19" t="s">
        <v>7</v>
      </c>
      <c r="D81" s="19" t="s">
        <v>126</v>
      </c>
      <c r="E81" s="20">
        <f t="shared" ref="E81:E94" si="4">F81-F80</f>
        <v>0.60000000000002274</v>
      </c>
      <c r="F81" s="96">
        <v>321.89999999999998</v>
      </c>
      <c r="G81" s="53"/>
      <c r="H81" s="54"/>
      <c r="I81" s="26"/>
      <c r="J81" s="26"/>
    </row>
    <row r="82" spans="1:10" ht="13.5" customHeight="1" x14ac:dyDescent="0.15">
      <c r="A82" s="94">
        <f t="shared" si="2"/>
        <v>78</v>
      </c>
      <c r="B82" s="19" t="s">
        <v>129</v>
      </c>
      <c r="C82" s="19" t="s">
        <v>128</v>
      </c>
      <c r="D82" s="19" t="s">
        <v>126</v>
      </c>
      <c r="E82" s="20">
        <f t="shared" si="4"/>
        <v>0.30000000000001137</v>
      </c>
      <c r="F82" s="96">
        <v>322.2</v>
      </c>
      <c r="G82" s="53"/>
      <c r="H82" s="54"/>
      <c r="I82" s="26"/>
      <c r="J82" s="26"/>
    </row>
    <row r="83" spans="1:10" ht="14.25" x14ac:dyDescent="0.15">
      <c r="A83" s="94">
        <f t="shared" si="2"/>
        <v>79</v>
      </c>
      <c r="B83" s="19" t="s">
        <v>130</v>
      </c>
      <c r="C83" s="19" t="s">
        <v>131</v>
      </c>
      <c r="D83" s="19" t="s">
        <v>132</v>
      </c>
      <c r="E83" s="20">
        <f t="shared" si="4"/>
        <v>0.89999999999997726</v>
      </c>
      <c r="F83" s="96">
        <v>323.09999999999997</v>
      </c>
      <c r="G83" s="53"/>
      <c r="H83" s="54"/>
      <c r="I83" s="26"/>
      <c r="J83" s="26"/>
    </row>
    <row r="84" spans="1:10" ht="14.25" x14ac:dyDescent="0.15">
      <c r="A84" s="94">
        <f t="shared" si="2"/>
        <v>80</v>
      </c>
      <c r="B84" s="19" t="s">
        <v>133</v>
      </c>
      <c r="C84" s="19" t="s">
        <v>7</v>
      </c>
      <c r="D84" s="19" t="s">
        <v>132</v>
      </c>
      <c r="E84" s="20">
        <f t="shared" si="4"/>
        <v>2.3000000000000114</v>
      </c>
      <c r="F84" s="96">
        <v>325.39999999999998</v>
      </c>
      <c r="G84" s="53"/>
      <c r="H84" s="54"/>
      <c r="I84" s="26"/>
      <c r="J84" s="26"/>
    </row>
    <row r="85" spans="1:10" ht="14.25" x14ac:dyDescent="0.15">
      <c r="A85" s="94">
        <f t="shared" si="2"/>
        <v>81</v>
      </c>
      <c r="B85" s="19" t="s">
        <v>134</v>
      </c>
      <c r="C85" s="19" t="s">
        <v>117</v>
      </c>
      <c r="D85" s="19" t="s">
        <v>135</v>
      </c>
      <c r="E85" s="20">
        <f t="shared" si="4"/>
        <v>16.399999999999977</v>
      </c>
      <c r="F85" s="96">
        <v>341.79999999999995</v>
      </c>
      <c r="G85" s="53"/>
      <c r="H85" s="54"/>
      <c r="I85" s="26"/>
      <c r="J85" s="26"/>
    </row>
    <row r="86" spans="1:10" ht="14.25" x14ac:dyDescent="0.15">
      <c r="A86" s="94">
        <f t="shared" si="2"/>
        <v>82</v>
      </c>
      <c r="B86" s="19" t="s">
        <v>114</v>
      </c>
      <c r="C86" s="19" t="s">
        <v>116</v>
      </c>
      <c r="D86" s="19" t="s">
        <v>47</v>
      </c>
      <c r="E86" s="20">
        <f t="shared" si="4"/>
        <v>1.3000000000000114</v>
      </c>
      <c r="F86" s="96">
        <v>343.09999999999997</v>
      </c>
      <c r="G86" s="53"/>
      <c r="H86" s="46" t="s">
        <v>233</v>
      </c>
      <c r="I86" s="26"/>
      <c r="J86" s="26"/>
    </row>
    <row r="87" spans="1:10" ht="14.25" x14ac:dyDescent="0.15">
      <c r="A87" s="94">
        <f t="shared" si="2"/>
        <v>83</v>
      </c>
      <c r="B87" s="19" t="s">
        <v>137</v>
      </c>
      <c r="C87" s="19" t="s">
        <v>117</v>
      </c>
      <c r="D87" s="19" t="s">
        <v>136</v>
      </c>
      <c r="E87" s="20">
        <f t="shared" si="4"/>
        <v>6.5</v>
      </c>
      <c r="F87" s="96">
        <v>349.59999999999997</v>
      </c>
      <c r="G87" s="53"/>
      <c r="H87" s="6"/>
      <c r="I87" s="26"/>
      <c r="J87" s="26"/>
    </row>
    <row r="88" spans="1:10" ht="14.25" x14ac:dyDescent="0.15">
      <c r="A88" s="94">
        <f t="shared" si="2"/>
        <v>84</v>
      </c>
      <c r="B88" s="19" t="s">
        <v>138</v>
      </c>
      <c r="C88" s="19" t="s">
        <v>117</v>
      </c>
      <c r="D88" s="19" t="s">
        <v>139</v>
      </c>
      <c r="E88" s="20">
        <f t="shared" si="4"/>
        <v>2.1000000000000227</v>
      </c>
      <c r="F88" s="96">
        <v>351.7</v>
      </c>
      <c r="G88" s="53"/>
      <c r="H88" s="47"/>
      <c r="I88" s="26"/>
      <c r="J88" s="26"/>
    </row>
    <row r="89" spans="1:10" ht="14.25" x14ac:dyDescent="0.15">
      <c r="A89" s="94">
        <f t="shared" si="2"/>
        <v>85</v>
      </c>
      <c r="B89" s="19" t="s">
        <v>140</v>
      </c>
      <c r="C89" s="19" t="s">
        <v>116</v>
      </c>
      <c r="D89" s="19" t="s">
        <v>141</v>
      </c>
      <c r="E89" s="20">
        <f t="shared" si="4"/>
        <v>5.5</v>
      </c>
      <c r="F89" s="96">
        <v>357.2</v>
      </c>
      <c r="G89" s="53"/>
      <c r="H89" s="47" t="s">
        <v>177</v>
      </c>
      <c r="I89" s="26"/>
      <c r="J89" s="26"/>
    </row>
    <row r="90" spans="1:10" ht="14.25" x14ac:dyDescent="0.15">
      <c r="A90" s="94">
        <f t="shared" si="2"/>
        <v>86</v>
      </c>
      <c r="B90" s="19" t="s">
        <v>142</v>
      </c>
      <c r="C90" s="19" t="s">
        <v>7</v>
      </c>
      <c r="D90" s="19" t="s">
        <v>132</v>
      </c>
      <c r="E90" s="20">
        <f t="shared" si="4"/>
        <v>7.6999999999999886</v>
      </c>
      <c r="F90" s="96">
        <v>364.9</v>
      </c>
      <c r="G90" s="53"/>
      <c r="H90" s="47" t="s">
        <v>176</v>
      </c>
      <c r="I90" s="26"/>
      <c r="J90" s="26"/>
    </row>
    <row r="91" spans="1:10" ht="22.5" x14ac:dyDescent="0.15">
      <c r="A91" s="94">
        <f t="shared" si="2"/>
        <v>87</v>
      </c>
      <c r="B91" s="19" t="s">
        <v>193</v>
      </c>
      <c r="C91" s="19" t="s">
        <v>117</v>
      </c>
      <c r="D91" s="19" t="s">
        <v>9</v>
      </c>
      <c r="E91" s="20">
        <f t="shared" si="4"/>
        <v>3.1000000000000227</v>
      </c>
      <c r="F91" s="96">
        <f>F89+10.8</f>
        <v>368</v>
      </c>
      <c r="G91" s="53"/>
      <c r="H91" s="46" t="s">
        <v>261</v>
      </c>
      <c r="I91" s="26"/>
      <c r="J91" s="26"/>
    </row>
    <row r="92" spans="1:10" ht="14.25" x14ac:dyDescent="0.15">
      <c r="A92" s="94">
        <f t="shared" si="2"/>
        <v>88</v>
      </c>
      <c r="B92" s="19" t="s">
        <v>89</v>
      </c>
      <c r="C92" s="19" t="s">
        <v>259</v>
      </c>
      <c r="D92" s="19" t="s">
        <v>258</v>
      </c>
      <c r="E92" s="20">
        <f t="shared" si="4"/>
        <v>3.1999999999999886</v>
      </c>
      <c r="F92" s="96">
        <v>371.2</v>
      </c>
      <c r="G92" s="53"/>
      <c r="H92" s="46"/>
      <c r="I92" s="26"/>
      <c r="J92" s="26"/>
    </row>
    <row r="93" spans="1:10" ht="14.25" x14ac:dyDescent="0.15">
      <c r="A93" s="94">
        <f t="shared" si="2"/>
        <v>89</v>
      </c>
      <c r="B93" s="19" t="s">
        <v>89</v>
      </c>
      <c r="C93" s="19" t="s">
        <v>242</v>
      </c>
      <c r="D93" s="19" t="s">
        <v>244</v>
      </c>
      <c r="E93" s="20">
        <f t="shared" si="4"/>
        <v>0.19999999999998863</v>
      </c>
      <c r="F93" s="96">
        <f>F89+14.2</f>
        <v>371.4</v>
      </c>
      <c r="G93" s="53"/>
      <c r="H93" s="46" t="s">
        <v>260</v>
      </c>
      <c r="I93" s="26"/>
      <c r="J93" s="26"/>
    </row>
    <row r="94" spans="1:10" ht="14.25" x14ac:dyDescent="0.15">
      <c r="A94" s="94">
        <f t="shared" si="2"/>
        <v>90</v>
      </c>
      <c r="B94" s="19" t="s">
        <v>143</v>
      </c>
      <c r="C94" s="19" t="s">
        <v>117</v>
      </c>
      <c r="D94" s="19" t="s">
        <v>145</v>
      </c>
      <c r="E94" s="20">
        <f t="shared" si="4"/>
        <v>2.3999999999999773</v>
      </c>
      <c r="F94" s="96">
        <v>373.79999999999995</v>
      </c>
      <c r="G94" s="53"/>
      <c r="H94" s="6" t="s">
        <v>200</v>
      </c>
      <c r="I94" s="26"/>
      <c r="J94" s="26"/>
    </row>
    <row r="95" spans="1:10" s="61" customFormat="1" ht="24" x14ac:dyDescent="0.15">
      <c r="A95" s="95">
        <f t="shared" si="2"/>
        <v>91</v>
      </c>
      <c r="B95" s="41" t="s">
        <v>217</v>
      </c>
      <c r="C95" s="41" t="s">
        <v>8</v>
      </c>
      <c r="D95" s="41" t="s">
        <v>145</v>
      </c>
      <c r="E95" s="40">
        <f t="shared" ref="E95:E109" si="5">F95-F94</f>
        <v>0.20000000000004547</v>
      </c>
      <c r="F95" s="103">
        <v>374</v>
      </c>
      <c r="G95" s="55"/>
      <c r="H95" s="73" t="s">
        <v>199</v>
      </c>
      <c r="I95" s="56" t="s">
        <v>224</v>
      </c>
      <c r="J95" s="56" t="s">
        <v>230</v>
      </c>
    </row>
    <row r="96" spans="1:10" ht="14.25" x14ac:dyDescent="0.15">
      <c r="A96" s="94">
        <f t="shared" si="2"/>
        <v>92</v>
      </c>
      <c r="B96" s="19" t="s">
        <v>144</v>
      </c>
      <c r="C96" s="19" t="s">
        <v>116</v>
      </c>
      <c r="D96" s="19" t="s">
        <v>146</v>
      </c>
      <c r="E96" s="20">
        <f t="shared" si="5"/>
        <v>0.39999999999997726</v>
      </c>
      <c r="F96" s="96">
        <v>374.4</v>
      </c>
      <c r="G96" s="53"/>
      <c r="H96" s="47"/>
      <c r="I96" s="26"/>
      <c r="J96" s="26"/>
    </row>
    <row r="97" spans="1:13" ht="14.25" x14ac:dyDescent="0.15">
      <c r="A97" s="94">
        <f t="shared" si="2"/>
        <v>93</v>
      </c>
      <c r="B97" s="19" t="s">
        <v>147</v>
      </c>
      <c r="C97" s="19" t="s">
        <v>71</v>
      </c>
      <c r="D97" s="19" t="s">
        <v>148</v>
      </c>
      <c r="E97" s="20">
        <f t="shared" si="5"/>
        <v>1.8999999999999773</v>
      </c>
      <c r="F97" s="96">
        <v>376.29999999999995</v>
      </c>
      <c r="G97" s="53"/>
      <c r="H97" s="47" t="s">
        <v>201</v>
      </c>
      <c r="I97" s="26"/>
      <c r="J97" s="26"/>
    </row>
    <row r="98" spans="1:13" ht="14.25" x14ac:dyDescent="0.15">
      <c r="A98" s="94">
        <f t="shared" si="2"/>
        <v>94</v>
      </c>
      <c r="B98" s="19" t="s">
        <v>17</v>
      </c>
      <c r="C98" s="19" t="s">
        <v>14</v>
      </c>
      <c r="D98" s="19" t="s">
        <v>149</v>
      </c>
      <c r="E98" s="20">
        <f t="shared" si="5"/>
        <v>0.80000000000001137</v>
      </c>
      <c r="F98" s="96">
        <v>377.09999999999997</v>
      </c>
      <c r="G98" s="53"/>
      <c r="H98" s="47" t="s">
        <v>156</v>
      </c>
      <c r="I98" s="26"/>
      <c r="J98" s="26"/>
    </row>
    <row r="99" spans="1:13" ht="14.25" x14ac:dyDescent="0.15">
      <c r="A99" s="94">
        <f t="shared" si="2"/>
        <v>95</v>
      </c>
      <c r="B99" s="97" t="s">
        <v>152</v>
      </c>
      <c r="C99" s="97" t="s">
        <v>7</v>
      </c>
      <c r="D99" s="97" t="s">
        <v>153</v>
      </c>
      <c r="E99" s="20">
        <f t="shared" si="5"/>
        <v>8.1999999999999886</v>
      </c>
      <c r="F99" s="96">
        <v>385.29999999999995</v>
      </c>
      <c r="G99" s="7"/>
      <c r="H99" s="71" t="s">
        <v>245</v>
      </c>
      <c r="I99" s="29"/>
      <c r="J99" s="29"/>
    </row>
    <row r="100" spans="1:13" s="61" customFormat="1" ht="45" x14ac:dyDescent="0.15">
      <c r="A100" s="95">
        <f t="shared" si="2"/>
        <v>96</v>
      </c>
      <c r="B100" s="66" t="s">
        <v>216</v>
      </c>
      <c r="C100" s="41" t="s">
        <v>101</v>
      </c>
      <c r="D100" s="66" t="s">
        <v>153</v>
      </c>
      <c r="E100" s="40">
        <f t="shared" si="5"/>
        <v>3.5000000000000568</v>
      </c>
      <c r="F100" s="103">
        <v>388.8</v>
      </c>
      <c r="G100" s="55"/>
      <c r="H100" s="69" t="s">
        <v>202</v>
      </c>
      <c r="I100" s="56"/>
      <c r="J100" s="56"/>
    </row>
    <row r="101" spans="1:13" ht="14.25" x14ac:dyDescent="0.15">
      <c r="A101" s="94">
        <f t="shared" si="2"/>
        <v>97</v>
      </c>
      <c r="B101" s="19" t="s">
        <v>16</v>
      </c>
      <c r="C101" s="19" t="s">
        <v>7</v>
      </c>
      <c r="D101" s="27" t="s">
        <v>157</v>
      </c>
      <c r="E101" s="20">
        <f t="shared" si="5"/>
        <v>3.4999999999999432</v>
      </c>
      <c r="F101" s="96">
        <v>392.29999999999995</v>
      </c>
      <c r="G101" s="53"/>
      <c r="H101" s="54" t="s">
        <v>159</v>
      </c>
      <c r="I101" s="26"/>
      <c r="J101" s="26"/>
      <c r="K101" s="57"/>
      <c r="M101" s="57"/>
    </row>
    <row r="102" spans="1:13" ht="14.25" x14ac:dyDescent="0.15">
      <c r="A102" s="94">
        <f t="shared" si="2"/>
        <v>98</v>
      </c>
      <c r="B102" s="97" t="s">
        <v>152</v>
      </c>
      <c r="C102" s="19" t="s">
        <v>151</v>
      </c>
      <c r="D102" s="27" t="s">
        <v>169</v>
      </c>
      <c r="E102" s="20">
        <f t="shared" si="5"/>
        <v>2.1000000000000227</v>
      </c>
      <c r="F102" s="96">
        <v>394.4</v>
      </c>
      <c r="G102" s="53"/>
      <c r="H102" s="54" t="s">
        <v>170</v>
      </c>
      <c r="I102" s="26"/>
      <c r="J102" s="26"/>
      <c r="K102" s="57"/>
      <c r="M102" s="57"/>
    </row>
    <row r="103" spans="1:13" ht="14.25" x14ac:dyDescent="0.15">
      <c r="A103" s="94">
        <f t="shared" si="2"/>
        <v>99</v>
      </c>
      <c r="B103" s="97" t="s">
        <v>160</v>
      </c>
      <c r="C103" s="97" t="s">
        <v>8</v>
      </c>
      <c r="D103" s="97" t="s">
        <v>161</v>
      </c>
      <c r="E103" s="20">
        <f t="shared" si="5"/>
        <v>4.8000000000000114</v>
      </c>
      <c r="F103" s="96">
        <v>399.2</v>
      </c>
      <c r="G103" s="53"/>
      <c r="H103" s="54" t="s">
        <v>173</v>
      </c>
      <c r="I103" s="26"/>
      <c r="J103" s="26"/>
      <c r="K103" s="57"/>
      <c r="M103" s="57"/>
    </row>
    <row r="104" spans="1:13" s="61" customFormat="1" ht="28.5" x14ac:dyDescent="0.15">
      <c r="A104" s="95">
        <f t="shared" si="2"/>
        <v>100</v>
      </c>
      <c r="B104" s="98" t="s">
        <v>162</v>
      </c>
      <c r="C104" s="99" t="s">
        <v>8</v>
      </c>
      <c r="D104" s="99" t="s">
        <v>9</v>
      </c>
      <c r="E104" s="40">
        <f t="shared" si="5"/>
        <v>2.5999999999999659</v>
      </c>
      <c r="F104" s="103">
        <v>401.79999999999995</v>
      </c>
      <c r="G104" s="55"/>
      <c r="H104" s="69" t="s">
        <v>172</v>
      </c>
      <c r="I104" s="56" t="s">
        <v>225</v>
      </c>
      <c r="J104" s="56" t="s">
        <v>231</v>
      </c>
      <c r="K104" s="57"/>
      <c r="L104" s="50"/>
      <c r="M104" s="57"/>
    </row>
    <row r="105" spans="1:13" ht="14.25" x14ac:dyDescent="0.15">
      <c r="A105" s="94">
        <f t="shared" si="2"/>
        <v>101</v>
      </c>
      <c r="B105" s="84" t="s">
        <v>163</v>
      </c>
      <c r="C105" s="97" t="s">
        <v>7</v>
      </c>
      <c r="D105" s="97" t="s">
        <v>9</v>
      </c>
      <c r="E105" s="20">
        <f t="shared" si="5"/>
        <v>1</v>
      </c>
      <c r="F105" s="96">
        <v>402.79999999999995</v>
      </c>
      <c r="G105" s="53"/>
      <c r="H105" s="54"/>
      <c r="I105" s="26"/>
      <c r="J105" s="26"/>
      <c r="K105" s="57"/>
      <c r="M105" s="57"/>
    </row>
    <row r="106" spans="1:13" ht="14.25" x14ac:dyDescent="0.15">
      <c r="A106" s="94">
        <f t="shared" si="2"/>
        <v>102</v>
      </c>
      <c r="B106" s="84" t="s">
        <v>164</v>
      </c>
      <c r="C106" s="97" t="s">
        <v>71</v>
      </c>
      <c r="D106" s="97" t="s">
        <v>9</v>
      </c>
      <c r="E106" s="20">
        <f t="shared" si="5"/>
        <v>0.20000000000004547</v>
      </c>
      <c r="F106" s="96">
        <v>403</v>
      </c>
      <c r="G106" s="53"/>
      <c r="H106" s="54"/>
      <c r="I106" s="26"/>
      <c r="J106" s="26"/>
      <c r="K106" s="57"/>
      <c r="M106" s="57"/>
    </row>
    <row r="107" spans="1:13" ht="14.25" x14ac:dyDescent="0.15">
      <c r="A107" s="94">
        <f t="shared" si="2"/>
        <v>103</v>
      </c>
      <c r="B107" s="97" t="s">
        <v>165</v>
      </c>
      <c r="C107" s="97" t="s">
        <v>14</v>
      </c>
      <c r="D107" s="97" t="s">
        <v>166</v>
      </c>
      <c r="E107" s="20">
        <f t="shared" si="5"/>
        <v>0.69999999999998863</v>
      </c>
      <c r="F107" s="96">
        <v>403.7</v>
      </c>
      <c r="G107" s="53"/>
      <c r="H107" s="54"/>
      <c r="I107" s="26"/>
      <c r="J107" s="26"/>
      <c r="K107" s="57"/>
      <c r="M107" s="57"/>
    </row>
    <row r="108" spans="1:13" ht="14.25" x14ac:dyDescent="0.15">
      <c r="A108" s="94">
        <f t="shared" si="2"/>
        <v>104</v>
      </c>
      <c r="B108" s="97" t="s">
        <v>167</v>
      </c>
      <c r="C108" s="97" t="s">
        <v>7</v>
      </c>
      <c r="D108" s="97" t="s">
        <v>166</v>
      </c>
      <c r="E108" s="20">
        <f t="shared" si="5"/>
        <v>0.69999999999998863</v>
      </c>
      <c r="F108" s="96">
        <v>404.4</v>
      </c>
      <c r="G108" s="53"/>
      <c r="H108" s="54" t="s">
        <v>171</v>
      </c>
      <c r="I108" s="26"/>
      <c r="J108" s="26"/>
      <c r="K108" s="57"/>
      <c r="M108" s="57"/>
    </row>
    <row r="109" spans="1:13" s="61" customFormat="1" ht="29.25" thickBot="1" x14ac:dyDescent="0.2">
      <c r="A109" s="100">
        <f t="shared" si="2"/>
        <v>105</v>
      </c>
      <c r="B109" s="74" t="s">
        <v>168</v>
      </c>
      <c r="C109" s="75"/>
      <c r="D109" s="75"/>
      <c r="E109" s="101">
        <f t="shared" si="5"/>
        <v>1.1000000000000227</v>
      </c>
      <c r="F109" s="102">
        <v>405.5</v>
      </c>
      <c r="G109" s="76"/>
      <c r="H109" s="77" t="s">
        <v>203</v>
      </c>
      <c r="I109" s="106" t="s">
        <v>232</v>
      </c>
      <c r="J109" s="107"/>
      <c r="K109" s="57"/>
      <c r="L109" s="50"/>
      <c r="M109" s="57"/>
    </row>
    <row r="110" spans="1:13" ht="15" hidden="1" thickBot="1" x14ac:dyDescent="0.2">
      <c r="A110" s="18" t="e">
        <f>#REF!+1</f>
        <v>#REF!</v>
      </c>
      <c r="B110" s="30"/>
      <c r="C110" s="30"/>
      <c r="D110" s="30"/>
      <c r="E110" s="31"/>
      <c r="F110" s="32"/>
      <c r="G110" s="33"/>
      <c r="H110" s="34"/>
      <c r="I110" s="35"/>
      <c r="J110" s="35"/>
    </row>
    <row r="113" spans="1:8" ht="27" x14ac:dyDescent="0.15">
      <c r="A113" s="63" t="s">
        <v>204</v>
      </c>
      <c r="B113" s="63"/>
      <c r="C113" s="63"/>
      <c r="D113" s="81" t="s">
        <v>208</v>
      </c>
      <c r="E113" s="78"/>
      <c r="F113" s="63"/>
      <c r="G113" s="64"/>
      <c r="H113" s="64"/>
    </row>
    <row r="114" spans="1:8" ht="13.5" x14ac:dyDescent="0.15">
      <c r="A114" s="63" t="s">
        <v>205</v>
      </c>
      <c r="B114" s="63"/>
      <c r="C114" s="63"/>
      <c r="D114" s="63" t="s">
        <v>206</v>
      </c>
      <c r="E114" s="78"/>
      <c r="F114" s="63"/>
      <c r="G114" s="63"/>
      <c r="H114" s="63"/>
    </row>
    <row r="115" spans="1:8" ht="13.5" x14ac:dyDescent="0.15">
      <c r="A115" s="63" t="s">
        <v>207</v>
      </c>
      <c r="B115" s="63"/>
      <c r="C115" s="63"/>
      <c r="D115" s="63"/>
      <c r="E115" s="78"/>
      <c r="F115" s="63"/>
      <c r="G115" s="63"/>
      <c r="H115" s="63"/>
    </row>
    <row r="116" spans="1:8" x14ac:dyDescent="0.15">
      <c r="A116" s="50"/>
      <c r="B116" s="50"/>
      <c r="C116" s="50"/>
      <c r="D116" s="50"/>
      <c r="E116" s="79"/>
      <c r="F116" s="60"/>
      <c r="G116" s="50"/>
      <c r="H116" s="62"/>
    </row>
    <row r="117" spans="1:8" x14ac:dyDescent="0.15">
      <c r="A117" s="50"/>
      <c r="B117" s="50"/>
      <c r="C117" s="50"/>
      <c r="D117" s="50"/>
      <c r="E117" s="79"/>
      <c r="F117" s="60"/>
      <c r="G117" s="50"/>
      <c r="H117" s="62"/>
    </row>
    <row r="118" spans="1:8" x14ac:dyDescent="0.15">
      <c r="A118" s="50"/>
      <c r="B118" s="50"/>
      <c r="C118" s="50"/>
      <c r="D118" s="50"/>
      <c r="E118" s="79"/>
      <c r="F118" s="60"/>
      <c r="G118" s="50"/>
      <c r="H118" s="62"/>
    </row>
    <row r="119" spans="1:8" x14ac:dyDescent="0.15">
      <c r="A119" s="50"/>
      <c r="B119" s="50"/>
      <c r="C119" s="50"/>
      <c r="D119" s="50"/>
      <c r="E119" s="79"/>
      <c r="F119" s="60"/>
      <c r="G119" s="50"/>
      <c r="H119" s="62"/>
    </row>
    <row r="120" spans="1:8" x14ac:dyDescent="0.15">
      <c r="A120" s="50"/>
      <c r="B120" s="50"/>
      <c r="C120" s="50"/>
      <c r="D120" s="50"/>
      <c r="E120" s="79"/>
      <c r="F120" s="60"/>
      <c r="G120" s="50"/>
      <c r="H120" s="62"/>
    </row>
    <row r="121" spans="1:8" x14ac:dyDescent="0.15">
      <c r="A121" s="50"/>
      <c r="B121" s="50"/>
      <c r="C121" s="50"/>
      <c r="D121" s="50"/>
      <c r="E121" s="79"/>
      <c r="F121" s="60"/>
      <c r="G121" s="50"/>
      <c r="H121" s="62"/>
    </row>
    <row r="122" spans="1:8" x14ac:dyDescent="0.15">
      <c r="A122" s="50"/>
      <c r="B122" s="50"/>
      <c r="C122" s="50"/>
      <c r="D122" s="50"/>
      <c r="E122" s="79"/>
      <c r="F122" s="60"/>
      <c r="G122" s="50"/>
      <c r="H122" s="62"/>
    </row>
    <row r="123" spans="1:8" x14ac:dyDescent="0.15">
      <c r="A123" s="50"/>
      <c r="B123" s="50"/>
      <c r="C123" s="50"/>
      <c r="D123" s="50"/>
      <c r="E123" s="79"/>
      <c r="F123" s="60"/>
      <c r="G123" s="50"/>
      <c r="H123" s="62"/>
    </row>
    <row r="124" spans="1:8" x14ac:dyDescent="0.15">
      <c r="A124" s="50"/>
      <c r="B124" s="50"/>
      <c r="C124" s="50"/>
      <c r="D124" s="50"/>
      <c r="E124" s="79"/>
      <c r="F124" s="60"/>
      <c r="G124" s="50"/>
      <c r="H124" s="62"/>
    </row>
    <row r="125" spans="1:8" x14ac:dyDescent="0.15">
      <c r="A125" s="50"/>
      <c r="B125" s="50"/>
      <c r="C125" s="50"/>
      <c r="D125" s="50"/>
      <c r="E125" s="79"/>
      <c r="F125" s="60"/>
      <c r="G125" s="50"/>
      <c r="H125" s="62"/>
    </row>
    <row r="126" spans="1:8" x14ac:dyDescent="0.15">
      <c r="A126" s="50"/>
      <c r="B126" s="50"/>
      <c r="C126" s="50"/>
      <c r="D126" s="50"/>
      <c r="E126" s="79"/>
      <c r="F126" s="60"/>
      <c r="G126" s="50"/>
      <c r="H126" s="62"/>
    </row>
    <row r="127" spans="1:8" x14ac:dyDescent="0.15">
      <c r="A127" s="50"/>
      <c r="B127" s="50"/>
      <c r="C127" s="50"/>
      <c r="D127" s="50"/>
      <c r="E127" s="79"/>
      <c r="F127" s="60"/>
      <c r="G127" s="50"/>
      <c r="H127" s="62"/>
    </row>
    <row r="128" spans="1:8" x14ac:dyDescent="0.15">
      <c r="A128" s="50"/>
      <c r="B128" s="50"/>
      <c r="C128" s="50"/>
      <c r="D128" s="50"/>
      <c r="E128" s="79"/>
      <c r="F128" s="60"/>
      <c r="G128" s="50"/>
      <c r="H128" s="62"/>
    </row>
    <row r="129" spans="1:8" x14ac:dyDescent="0.15">
      <c r="A129" s="50"/>
      <c r="B129" s="50"/>
      <c r="C129" s="50"/>
      <c r="D129" s="50"/>
      <c r="E129" s="79"/>
      <c r="F129" s="60"/>
      <c r="G129" s="50"/>
      <c r="H129" s="62"/>
    </row>
    <row r="130" spans="1:8" x14ac:dyDescent="0.15">
      <c r="A130" s="50"/>
      <c r="B130" s="50"/>
      <c r="C130" s="50"/>
      <c r="D130" s="50"/>
      <c r="E130" s="79"/>
      <c r="F130" s="60"/>
      <c r="G130" s="50"/>
      <c r="H130" s="62"/>
    </row>
    <row r="131" spans="1:8" x14ac:dyDescent="0.15">
      <c r="A131" s="50"/>
      <c r="B131" s="50"/>
      <c r="C131" s="50"/>
      <c r="D131" s="50"/>
      <c r="E131" s="79"/>
      <c r="F131" s="60"/>
      <c r="G131" s="50"/>
      <c r="H131" s="62"/>
    </row>
    <row r="132" spans="1:8" x14ac:dyDescent="0.15">
      <c r="A132" s="50"/>
      <c r="B132" s="50"/>
      <c r="C132" s="50"/>
      <c r="D132" s="50"/>
      <c r="E132" s="79"/>
      <c r="F132" s="60"/>
      <c r="G132" s="50"/>
      <c r="H132" s="62"/>
    </row>
    <row r="133" spans="1:8" x14ac:dyDescent="0.15">
      <c r="A133" s="50"/>
      <c r="B133" s="50"/>
      <c r="C133" s="50"/>
      <c r="D133" s="50"/>
      <c r="E133" s="79"/>
      <c r="F133" s="60"/>
      <c r="G133" s="50"/>
      <c r="H133" s="62"/>
    </row>
    <row r="134" spans="1:8" x14ac:dyDescent="0.15">
      <c r="A134" s="50"/>
      <c r="B134" s="50"/>
      <c r="C134" s="50"/>
      <c r="D134" s="50"/>
      <c r="E134" s="79"/>
      <c r="F134" s="60"/>
      <c r="G134" s="50"/>
      <c r="H134" s="62"/>
    </row>
    <row r="135" spans="1:8" x14ac:dyDescent="0.15">
      <c r="A135" s="50"/>
      <c r="B135" s="50"/>
      <c r="C135" s="50"/>
      <c r="D135" s="50"/>
      <c r="E135" s="79"/>
      <c r="F135" s="60"/>
      <c r="G135" s="50"/>
      <c r="H135" s="62"/>
    </row>
    <row r="136" spans="1:8" x14ac:dyDescent="0.15">
      <c r="A136" s="50"/>
      <c r="B136" s="50"/>
      <c r="C136" s="50"/>
      <c r="D136" s="50"/>
      <c r="E136" s="79"/>
      <c r="F136" s="60"/>
      <c r="G136" s="50"/>
      <c r="H136" s="62"/>
    </row>
    <row r="137" spans="1:8" x14ac:dyDescent="0.15">
      <c r="A137" s="50"/>
      <c r="B137" s="50"/>
      <c r="C137" s="50"/>
      <c r="D137" s="50"/>
      <c r="E137" s="79"/>
      <c r="F137" s="60"/>
      <c r="G137" s="50"/>
      <c r="H137" s="62"/>
    </row>
    <row r="138" spans="1:8" x14ac:dyDescent="0.15">
      <c r="A138" s="50"/>
      <c r="B138" s="50"/>
      <c r="C138" s="50"/>
      <c r="D138" s="50"/>
      <c r="E138" s="79"/>
      <c r="F138" s="60"/>
      <c r="G138" s="50"/>
      <c r="H138" s="62"/>
    </row>
    <row r="139" spans="1:8" ht="13.5" x14ac:dyDescent="0.15">
      <c r="A139" s="63"/>
      <c r="B139" s="50"/>
      <c r="C139" s="50"/>
      <c r="D139" s="63"/>
      <c r="E139" s="80"/>
      <c r="F139" s="60"/>
      <c r="G139" s="50"/>
      <c r="H139" s="62"/>
    </row>
    <row r="140" spans="1:8" ht="13.5" x14ac:dyDescent="0.15">
      <c r="A140" s="63" t="s">
        <v>209</v>
      </c>
      <c r="B140" s="50"/>
      <c r="C140" s="50"/>
      <c r="D140" s="50" t="s">
        <v>212</v>
      </c>
      <c r="E140" s="80"/>
      <c r="F140" s="60"/>
      <c r="G140" s="50"/>
      <c r="H140" s="62"/>
    </row>
    <row r="141" spans="1:8" x14ac:dyDescent="0.15">
      <c r="A141" s="50" t="s">
        <v>210</v>
      </c>
      <c r="B141" s="50"/>
      <c r="C141" s="50"/>
      <c r="D141" s="50" t="s">
        <v>213</v>
      </c>
      <c r="E141" s="79"/>
      <c r="F141" s="60"/>
      <c r="G141" s="50"/>
      <c r="H141" s="62"/>
    </row>
    <row r="142" spans="1:8" x14ac:dyDescent="0.15">
      <c r="A142" s="50" t="s">
        <v>211</v>
      </c>
      <c r="B142" s="50"/>
      <c r="C142" s="50"/>
      <c r="D142" s="50" t="s">
        <v>214</v>
      </c>
      <c r="E142" s="79"/>
      <c r="F142" s="60"/>
      <c r="G142" s="50"/>
      <c r="H142" s="62"/>
    </row>
    <row r="143" spans="1:8" x14ac:dyDescent="0.15">
      <c r="A143" s="50"/>
      <c r="B143" s="50"/>
      <c r="C143" s="50"/>
      <c r="D143" s="50" t="s">
        <v>257</v>
      </c>
      <c r="E143" s="79"/>
      <c r="F143" s="60"/>
      <c r="G143" s="50"/>
      <c r="H143" s="62"/>
    </row>
    <row r="144" spans="1:8" ht="13.5" x14ac:dyDescent="0.15">
      <c r="A144" s="50"/>
      <c r="B144"/>
      <c r="C144" s="50"/>
      <c r="D144" s="50"/>
      <c r="E144" s="79"/>
      <c r="F144" s="60"/>
      <c r="G144" s="50"/>
      <c r="H144" s="62"/>
    </row>
    <row r="145" spans="1:8" ht="13.5" x14ac:dyDescent="0.15">
      <c r="A145" s="50"/>
      <c r="B145" s="50"/>
      <c r="C145" s="50"/>
      <c r="D145"/>
      <c r="E145" s="79"/>
      <c r="F145" s="60"/>
      <c r="G145" s="50"/>
      <c r="H145" s="62"/>
    </row>
    <row r="146" spans="1:8" x14ac:dyDescent="0.15">
      <c r="A146" s="50"/>
      <c r="B146" s="50"/>
      <c r="C146" s="50"/>
      <c r="D146" s="50"/>
      <c r="E146" s="79"/>
      <c r="F146" s="60"/>
      <c r="G146" s="50"/>
      <c r="H146" s="62"/>
    </row>
    <row r="147" spans="1:8" x14ac:dyDescent="0.15">
      <c r="A147" s="50"/>
      <c r="B147" s="50"/>
      <c r="C147" s="50"/>
      <c r="D147" s="50"/>
      <c r="E147" s="79"/>
      <c r="F147" s="60"/>
      <c r="G147" s="50"/>
      <c r="H147" s="62"/>
    </row>
    <row r="148" spans="1:8" x14ac:dyDescent="0.15">
      <c r="A148" s="50"/>
      <c r="B148" s="50"/>
      <c r="C148" s="50"/>
      <c r="D148" s="50"/>
      <c r="E148" s="79"/>
      <c r="F148" s="60"/>
      <c r="G148" s="50"/>
      <c r="H148" s="62"/>
    </row>
    <row r="149" spans="1:8" x14ac:dyDescent="0.15">
      <c r="A149" s="50"/>
      <c r="B149" s="50"/>
      <c r="C149" s="50"/>
      <c r="D149" s="50"/>
      <c r="E149" s="79"/>
      <c r="F149" s="60"/>
      <c r="G149" s="50"/>
      <c r="H149" s="62"/>
    </row>
    <row r="150" spans="1:8" x14ac:dyDescent="0.15">
      <c r="A150" s="50"/>
      <c r="B150" s="50"/>
      <c r="C150" s="50"/>
      <c r="D150" s="50"/>
      <c r="E150" s="79"/>
      <c r="F150" s="60"/>
      <c r="G150" s="50"/>
      <c r="H150" s="62"/>
    </row>
    <row r="151" spans="1:8" x14ac:dyDescent="0.15">
      <c r="A151" s="50"/>
      <c r="B151" s="50"/>
      <c r="C151" s="50"/>
      <c r="D151" s="50"/>
      <c r="E151" s="79"/>
      <c r="F151" s="60"/>
      <c r="G151" s="50"/>
      <c r="H151" s="62"/>
    </row>
    <row r="152" spans="1:8" x14ac:dyDescent="0.15">
      <c r="A152" s="50"/>
      <c r="B152" s="50"/>
      <c r="C152" s="50"/>
      <c r="D152" s="50"/>
      <c r="E152" s="79"/>
      <c r="F152" s="60"/>
      <c r="G152" s="50"/>
      <c r="H152" s="62"/>
    </row>
    <row r="153" spans="1:8" x14ac:dyDescent="0.15">
      <c r="A153" s="50"/>
      <c r="B153" s="50"/>
      <c r="C153" s="50"/>
      <c r="D153" s="50"/>
      <c r="E153" s="79"/>
      <c r="F153" s="60"/>
      <c r="G153" s="50"/>
      <c r="H153" s="62"/>
    </row>
    <row r="154" spans="1:8" x14ac:dyDescent="0.15">
      <c r="A154" s="50"/>
      <c r="B154" s="50"/>
      <c r="C154" s="50"/>
      <c r="D154" s="50"/>
      <c r="E154" s="79"/>
      <c r="F154" s="60"/>
      <c r="G154" s="50"/>
      <c r="H154" s="62"/>
    </row>
    <row r="155" spans="1:8" x14ac:dyDescent="0.15">
      <c r="A155" s="50"/>
      <c r="B155" s="50"/>
      <c r="C155" s="50"/>
      <c r="D155" s="50"/>
      <c r="E155" s="79"/>
      <c r="F155" s="60"/>
      <c r="G155" s="50"/>
      <c r="H155" s="62"/>
    </row>
    <row r="156" spans="1:8" ht="13.5" x14ac:dyDescent="0.15">
      <c r="A156" s="50"/>
      <c r="B156" s="50"/>
      <c r="C156" s="50"/>
      <c r="D156" s="50"/>
      <c r="E156"/>
      <c r="F156" s="60"/>
      <c r="G156" s="50"/>
      <c r="H156" s="62"/>
    </row>
    <row r="157" spans="1:8" x14ac:dyDescent="0.15">
      <c r="A157" s="50"/>
      <c r="B157" s="50"/>
      <c r="C157" s="50"/>
      <c r="D157" s="50"/>
      <c r="E157" s="79"/>
      <c r="F157" s="60"/>
      <c r="G157" s="50"/>
      <c r="H157" s="62"/>
    </row>
    <row r="158" spans="1:8" x14ac:dyDescent="0.15">
      <c r="A158" s="50"/>
      <c r="B158" s="50"/>
      <c r="C158" s="50"/>
      <c r="D158" s="50"/>
      <c r="E158" s="79"/>
      <c r="F158" s="60"/>
      <c r="G158" s="50"/>
      <c r="H158" s="62"/>
    </row>
    <row r="159" spans="1:8" x14ac:dyDescent="0.15">
      <c r="A159" s="50"/>
      <c r="B159" s="50"/>
      <c r="C159" s="50"/>
      <c r="D159" s="50"/>
      <c r="E159" s="79"/>
      <c r="F159" s="60"/>
      <c r="G159" s="50"/>
      <c r="H159" s="62"/>
    </row>
    <row r="160" spans="1:8" x14ac:dyDescent="0.15">
      <c r="A160" s="50"/>
      <c r="B160" s="50"/>
      <c r="C160" s="50"/>
      <c r="D160" s="50"/>
      <c r="E160" s="79"/>
      <c r="F160" s="60"/>
      <c r="G160" s="50"/>
      <c r="H160" s="62"/>
    </row>
    <row r="161" spans="1:10" x14ac:dyDescent="0.15">
      <c r="A161" s="50"/>
      <c r="B161" s="50"/>
      <c r="C161" s="50"/>
      <c r="D161" s="50"/>
      <c r="E161" s="79"/>
      <c r="F161" s="60"/>
      <c r="G161" s="50"/>
      <c r="H161" s="62"/>
    </row>
    <row r="162" spans="1:10" x14ac:dyDescent="0.15">
      <c r="A162" s="50"/>
      <c r="B162" s="50"/>
      <c r="C162" s="50"/>
      <c r="D162" s="50"/>
      <c r="E162" s="79"/>
      <c r="F162" s="60"/>
      <c r="G162" s="50"/>
      <c r="H162" s="62"/>
    </row>
    <row r="163" spans="1:10" x14ac:dyDescent="0.15">
      <c r="A163" s="50"/>
      <c r="B163" s="50"/>
      <c r="C163" s="50"/>
      <c r="D163" s="50"/>
      <c r="E163" s="79"/>
      <c r="F163" s="60"/>
      <c r="G163" s="50"/>
      <c r="H163" s="62"/>
    </row>
    <row r="164" spans="1:10" x14ac:dyDescent="0.15">
      <c r="A164" s="50"/>
      <c r="B164" s="50"/>
      <c r="C164" s="50"/>
      <c r="D164" s="50"/>
      <c r="E164" s="79"/>
      <c r="F164" s="60"/>
      <c r="G164" s="50"/>
      <c r="H164" s="62"/>
    </row>
    <row r="165" spans="1:10" x14ac:dyDescent="0.15">
      <c r="A165" s="50"/>
      <c r="B165" s="50"/>
      <c r="C165" s="50"/>
      <c r="D165" s="50"/>
      <c r="E165" s="79"/>
      <c r="F165" s="60"/>
      <c r="G165" s="50"/>
      <c r="H165" s="62"/>
    </row>
    <row r="166" spans="1:10" ht="13.5" x14ac:dyDescent="0.15">
      <c r="A166" s="63" t="s">
        <v>218</v>
      </c>
      <c r="B166" s="50"/>
      <c r="C166" s="50"/>
      <c r="D166" s="50"/>
      <c r="E166" s="79"/>
      <c r="F166"/>
      <c r="G166" s="50"/>
      <c r="H166" s="62"/>
    </row>
    <row r="167" spans="1:10" x14ac:dyDescent="0.15">
      <c r="A167" s="50" t="s">
        <v>219</v>
      </c>
      <c r="B167" s="50"/>
      <c r="C167" s="50"/>
      <c r="D167" s="50"/>
      <c r="E167" s="79"/>
      <c r="F167" s="60"/>
      <c r="G167" s="50"/>
      <c r="H167" s="62"/>
    </row>
    <row r="168" spans="1:10" x14ac:dyDescent="0.15">
      <c r="A168" s="50" t="s">
        <v>255</v>
      </c>
      <c r="B168" s="50"/>
      <c r="C168" s="50"/>
      <c r="D168" s="50"/>
      <c r="E168" s="79"/>
      <c r="F168" s="60"/>
      <c r="G168" s="50"/>
      <c r="H168" s="62"/>
    </row>
    <row r="169" spans="1:10" x14ac:dyDescent="0.15">
      <c r="A169" s="50" t="s">
        <v>256</v>
      </c>
      <c r="B169" s="50"/>
      <c r="C169" s="50"/>
      <c r="D169" s="50"/>
      <c r="E169" s="79"/>
      <c r="F169" s="60"/>
      <c r="G169" s="50"/>
      <c r="H169" s="62"/>
      <c r="I169" s="50"/>
      <c r="J169" s="50"/>
    </row>
    <row r="170" spans="1:10" x14ac:dyDescent="0.15">
      <c r="A170" s="50"/>
      <c r="B170" s="50"/>
      <c r="C170" s="50"/>
      <c r="D170" s="50"/>
      <c r="E170" s="79"/>
      <c r="F170" s="60"/>
      <c r="G170" s="50"/>
      <c r="H170" s="62"/>
    </row>
    <row r="171" spans="1:10" x14ac:dyDescent="0.15">
      <c r="A171" s="50"/>
      <c r="B171" s="50"/>
      <c r="C171" s="50"/>
      <c r="D171" s="50"/>
      <c r="E171" s="79"/>
      <c r="F171" s="60"/>
      <c r="G171" s="50"/>
      <c r="H171" s="62"/>
    </row>
    <row r="172" spans="1:10" ht="13.5" x14ac:dyDescent="0.15">
      <c r="A172" s="63"/>
      <c r="B172" s="50"/>
      <c r="C172" s="50"/>
      <c r="D172" s="63"/>
      <c r="E172" s="79"/>
      <c r="F172" s="60"/>
      <c r="G172" s="50"/>
      <c r="H172" s="62"/>
    </row>
    <row r="173" spans="1:10" ht="13.5" x14ac:dyDescent="0.15">
      <c r="A173" s="50"/>
      <c r="B173" s="50"/>
      <c r="C173" s="50"/>
      <c r="D173" s="65"/>
      <c r="E173" s="79"/>
      <c r="F173" s="60"/>
      <c r="G173" s="50"/>
      <c r="H173" s="62"/>
    </row>
    <row r="174" spans="1:10" x14ac:dyDescent="0.15">
      <c r="A174" s="50"/>
      <c r="B174" s="50"/>
      <c r="C174" s="50"/>
      <c r="D174" s="50"/>
      <c r="E174" s="79"/>
      <c r="F174" s="60"/>
      <c r="G174" s="50"/>
      <c r="H174" s="62"/>
    </row>
    <row r="175" spans="1:10" x14ac:dyDescent="0.15">
      <c r="A175" s="50"/>
      <c r="B175" s="50"/>
      <c r="C175" s="50"/>
      <c r="D175" s="50"/>
      <c r="E175" s="79"/>
      <c r="F175" s="60"/>
      <c r="G175" s="50"/>
      <c r="H175" s="62"/>
    </row>
    <row r="176" spans="1:10" x14ac:dyDescent="0.15">
      <c r="A176" s="50"/>
      <c r="B176" s="50"/>
      <c r="C176" s="50"/>
      <c r="D176" s="50"/>
      <c r="E176" s="79"/>
      <c r="F176" s="60"/>
      <c r="G176" s="50"/>
      <c r="H176" s="62"/>
    </row>
    <row r="177" spans="1:8" x14ac:dyDescent="0.15">
      <c r="A177" s="50"/>
      <c r="B177" s="50"/>
      <c r="C177" s="50"/>
      <c r="D177" s="50"/>
      <c r="E177" s="79"/>
      <c r="F177" s="60"/>
      <c r="G177" s="50"/>
      <c r="H177" s="62"/>
    </row>
    <row r="178" spans="1:8" ht="13.5" x14ac:dyDescent="0.15">
      <c r="A178" s="50"/>
      <c r="B178" s="50"/>
      <c r="C178"/>
      <c r="D178" s="50"/>
      <c r="E178" s="79"/>
      <c r="F178" s="60"/>
      <c r="G178" s="50"/>
      <c r="H178" s="62"/>
    </row>
    <row r="179" spans="1:8" x14ac:dyDescent="0.15">
      <c r="A179" s="50"/>
      <c r="B179" s="50"/>
      <c r="C179" s="50"/>
      <c r="D179" s="50"/>
      <c r="E179" s="79"/>
      <c r="F179" s="60"/>
      <c r="G179" s="50"/>
      <c r="H179" s="62"/>
    </row>
    <row r="180" spans="1:8" x14ac:dyDescent="0.15">
      <c r="A180" s="50"/>
      <c r="B180" s="50"/>
      <c r="C180" s="50"/>
      <c r="D180" s="50"/>
      <c r="E180" s="79"/>
      <c r="F180" s="60"/>
      <c r="G180" s="50"/>
      <c r="H180" s="62"/>
    </row>
    <row r="181" spans="1:8" x14ac:dyDescent="0.15">
      <c r="A181" s="50"/>
      <c r="B181" s="50"/>
      <c r="C181" s="50"/>
      <c r="D181" s="50"/>
      <c r="E181" s="79"/>
      <c r="F181" s="60"/>
      <c r="G181" s="50"/>
      <c r="H181" s="62"/>
    </row>
    <row r="182" spans="1:8" x14ac:dyDescent="0.15">
      <c r="A182" s="50"/>
      <c r="B182" s="50"/>
      <c r="C182" s="50"/>
      <c r="D182" s="50"/>
      <c r="E182" s="79"/>
      <c r="F182" s="60"/>
      <c r="G182" s="50"/>
      <c r="H182" s="62"/>
    </row>
    <row r="183" spans="1:8" x14ac:dyDescent="0.15">
      <c r="A183" s="50"/>
      <c r="B183" s="50"/>
      <c r="C183" s="50"/>
      <c r="D183" s="50"/>
      <c r="E183" s="79"/>
      <c r="F183" s="60"/>
      <c r="G183" s="50"/>
      <c r="H183" s="62"/>
    </row>
    <row r="184" spans="1:8" ht="13.5" x14ac:dyDescent="0.15">
      <c r="A184" s="50"/>
      <c r="B184" s="50"/>
      <c r="C184" s="50"/>
      <c r="D184"/>
      <c r="E184" s="79"/>
      <c r="F184" s="60"/>
      <c r="G184" s="50"/>
      <c r="H184" s="62"/>
    </row>
    <row r="185" spans="1:8" x14ac:dyDescent="0.15">
      <c r="A185" s="50"/>
      <c r="B185" s="50"/>
      <c r="C185" s="50"/>
      <c r="D185" s="50"/>
      <c r="E185" s="79"/>
      <c r="F185" s="60"/>
      <c r="G185" s="50"/>
      <c r="H185" s="62"/>
    </row>
    <row r="186" spans="1:8" x14ac:dyDescent="0.15">
      <c r="A186" s="50"/>
      <c r="B186" s="50"/>
      <c r="C186" s="50"/>
      <c r="D186" s="50"/>
      <c r="E186" s="79"/>
      <c r="F186" s="60"/>
      <c r="G186" s="50"/>
      <c r="H186" s="62"/>
    </row>
    <row r="187" spans="1:8" x14ac:dyDescent="0.15">
      <c r="A187" s="50"/>
      <c r="B187" s="50"/>
      <c r="C187" s="50"/>
      <c r="D187" s="50"/>
      <c r="E187" s="79"/>
      <c r="F187" s="60"/>
      <c r="G187" s="50"/>
      <c r="H187" s="62"/>
    </row>
    <row r="188" spans="1:8" x14ac:dyDescent="0.15">
      <c r="A188" s="50"/>
      <c r="B188" s="50"/>
      <c r="C188" s="50"/>
      <c r="D188" s="50"/>
      <c r="E188" s="79"/>
      <c r="F188" s="60"/>
      <c r="G188" s="50"/>
      <c r="H188" s="62"/>
    </row>
    <row r="189" spans="1:8" x14ac:dyDescent="0.15">
      <c r="A189" s="50"/>
      <c r="B189" s="50"/>
      <c r="C189" s="50"/>
      <c r="D189" s="50"/>
      <c r="E189" s="79"/>
      <c r="F189" s="60"/>
      <c r="G189" s="50"/>
      <c r="H189" s="62"/>
    </row>
    <row r="190" spans="1:8" x14ac:dyDescent="0.15">
      <c r="A190" s="50"/>
      <c r="B190" s="50"/>
      <c r="C190" s="50"/>
      <c r="D190" s="50"/>
      <c r="E190" s="79"/>
      <c r="F190" s="60"/>
      <c r="G190" s="50"/>
      <c r="H190" s="62"/>
    </row>
    <row r="191" spans="1:8" x14ac:dyDescent="0.15">
      <c r="A191" s="50"/>
      <c r="B191" s="50"/>
      <c r="C191" s="50"/>
      <c r="D191" s="50"/>
      <c r="E191" s="79"/>
      <c r="F191" s="60"/>
      <c r="G191" s="50"/>
      <c r="H191" s="62"/>
    </row>
    <row r="192" spans="1:8" x14ac:dyDescent="0.15">
      <c r="A192" s="50"/>
      <c r="B192" s="50"/>
      <c r="C192" s="50"/>
      <c r="D192" s="50"/>
      <c r="E192" s="79"/>
      <c r="F192" s="60"/>
      <c r="G192" s="50"/>
      <c r="H192" s="62"/>
    </row>
    <row r="193" spans="1:8" x14ac:dyDescent="0.15">
      <c r="A193" s="50"/>
      <c r="B193" s="50"/>
      <c r="C193" s="50"/>
      <c r="D193" s="50"/>
      <c r="E193" s="79"/>
      <c r="F193" s="60"/>
      <c r="G193" s="50"/>
      <c r="H193" s="62"/>
    </row>
    <row r="194" spans="1:8" x14ac:dyDescent="0.15">
      <c r="A194" s="50"/>
      <c r="B194" s="50"/>
      <c r="C194" s="50"/>
      <c r="D194" s="50"/>
      <c r="E194" s="79"/>
      <c r="F194" s="60"/>
      <c r="G194" s="50"/>
      <c r="H194" s="62"/>
    </row>
    <row r="195" spans="1:8" x14ac:dyDescent="0.15">
      <c r="A195" s="50"/>
      <c r="B195" s="50"/>
      <c r="C195" s="50"/>
      <c r="D195" s="50"/>
      <c r="E195" s="79"/>
      <c r="F195" s="60"/>
      <c r="G195" s="50"/>
      <c r="H195" s="62"/>
    </row>
    <row r="196" spans="1:8" x14ac:dyDescent="0.15">
      <c r="A196" s="50"/>
      <c r="B196" s="50"/>
      <c r="C196" s="50"/>
      <c r="D196" s="50"/>
      <c r="E196" s="79"/>
      <c r="F196" s="60"/>
      <c r="G196" s="50"/>
      <c r="H196" s="62"/>
    </row>
    <row r="197" spans="1:8" x14ac:dyDescent="0.15">
      <c r="A197" s="50"/>
      <c r="B197" s="50"/>
      <c r="C197" s="50"/>
      <c r="D197" s="50"/>
      <c r="E197" s="79"/>
      <c r="F197" s="60"/>
      <c r="G197" s="50"/>
      <c r="H197" s="62"/>
    </row>
    <row r="198" spans="1:8" x14ac:dyDescent="0.15">
      <c r="A198" s="50"/>
      <c r="B198" s="50"/>
      <c r="C198" s="50"/>
      <c r="D198" s="50"/>
      <c r="E198" s="79"/>
      <c r="F198" s="60"/>
      <c r="G198" s="50"/>
      <c r="H198" s="62"/>
    </row>
    <row r="199" spans="1:8" x14ac:dyDescent="0.15">
      <c r="A199" s="50"/>
      <c r="B199" s="50"/>
      <c r="C199" s="50"/>
      <c r="D199" s="50"/>
      <c r="E199" s="79"/>
      <c r="F199" s="60"/>
      <c r="G199" s="50"/>
      <c r="H199" s="62"/>
    </row>
    <row r="200" spans="1:8" ht="13.5" x14ac:dyDescent="0.15">
      <c r="A200" s="50"/>
      <c r="B200" s="50"/>
      <c r="C200"/>
      <c r="D200" s="50"/>
      <c r="E200" s="79"/>
      <c r="F200" s="60"/>
      <c r="G200" s="50"/>
      <c r="H200" s="62"/>
    </row>
    <row r="201" spans="1:8" x14ac:dyDescent="0.15">
      <c r="A201" s="50"/>
      <c r="B201" s="50"/>
      <c r="C201" s="50"/>
      <c r="D201" s="50"/>
      <c r="E201" s="79"/>
      <c r="F201" s="60"/>
      <c r="G201" s="50"/>
      <c r="H201" s="62"/>
    </row>
  </sheetData>
  <mergeCells count="1">
    <mergeCell ref="I109:J109"/>
  </mergeCells>
  <phoneticPr fontId="2"/>
  <printOptions horizontalCentered="1" verticalCentered="1"/>
  <pageMargins left="0.19685039370078741" right="0.19685039370078741" top="0.15748031496062992" bottom="0.15748031496062992" header="0.31496062992125984" footer="0.31496062992125984"/>
  <pageSetup paperSize="9" scale="48" orientation="portrait" horizontalDpi="4294967293" verticalDpi="4294967293" r:id="rId1"/>
  <headerFooter alignWithMargins="0"/>
  <rowBreaks count="1" manualBreakCount="1">
    <brk id="110" max="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view="pageBreakPreview" topLeftCell="A6" zoomScaleNormal="100" zoomScaleSheetLayoutView="100" workbookViewId="0">
      <selection activeCell="A5" sqref="A5:A14"/>
    </sheetView>
  </sheetViews>
  <sheetFormatPr defaultColWidth="7.75" defaultRowHeight="12" x14ac:dyDescent="0.15"/>
  <cols>
    <col min="1" max="1" width="33.625" style="50" customWidth="1"/>
    <col min="2" max="2" width="21.375" style="50" customWidth="1"/>
    <col min="3" max="3" width="21.25" style="50" customWidth="1"/>
    <col min="4" max="16384" width="7.75" style="50"/>
  </cols>
  <sheetData>
    <row r="1" spans="1:3" ht="30" customHeight="1" x14ac:dyDescent="0.15">
      <c r="A1" s="19" t="s">
        <v>0</v>
      </c>
      <c r="B1" s="83" t="s">
        <v>60</v>
      </c>
      <c r="C1" s="83" t="s">
        <v>61</v>
      </c>
    </row>
    <row r="2" spans="1:3" ht="30" customHeight="1" x14ac:dyDescent="0.15">
      <c r="A2" s="19" t="s">
        <v>234</v>
      </c>
      <c r="B2" s="86">
        <v>0.2638888888888889</v>
      </c>
      <c r="C2" s="86">
        <v>0.29166666666666669</v>
      </c>
    </row>
    <row r="3" spans="1:3" ht="30" customHeight="1" x14ac:dyDescent="0.15">
      <c r="A3" s="19" t="s">
        <v>236</v>
      </c>
      <c r="B3" s="86">
        <v>0.27777777777777779</v>
      </c>
      <c r="C3" s="86">
        <v>0.2986111111111111</v>
      </c>
    </row>
    <row r="4" spans="1:3" s="61" customFormat="1" ht="30" customHeight="1" x14ac:dyDescent="0.15">
      <c r="A4" s="19" t="s">
        <v>235</v>
      </c>
      <c r="B4" s="87" t="s">
        <v>62</v>
      </c>
      <c r="C4" s="88" t="s">
        <v>38</v>
      </c>
    </row>
    <row r="5" spans="1:3" s="61" customFormat="1" ht="30" customHeight="1" x14ac:dyDescent="0.15">
      <c r="A5" s="27" t="s">
        <v>35</v>
      </c>
      <c r="B5" s="89"/>
      <c r="C5" s="89"/>
    </row>
    <row r="6" spans="1:3" s="61" customFormat="1" ht="30" customHeight="1" x14ac:dyDescent="0.15">
      <c r="A6" s="19" t="s">
        <v>65</v>
      </c>
      <c r="B6" s="83" t="s">
        <v>220</v>
      </c>
      <c r="C6" s="83" t="s">
        <v>226</v>
      </c>
    </row>
    <row r="7" spans="1:3" s="61" customFormat="1" ht="30" customHeight="1" x14ac:dyDescent="0.15">
      <c r="A7" s="19" t="s">
        <v>183</v>
      </c>
      <c r="B7" s="89" t="s">
        <v>221</v>
      </c>
      <c r="C7" s="89" t="s">
        <v>227</v>
      </c>
    </row>
    <row r="8" spans="1:3" s="61" customFormat="1" ht="30" customHeight="1" x14ac:dyDescent="0.15">
      <c r="A8" s="27" t="s">
        <v>90</v>
      </c>
      <c r="B8" s="89"/>
      <c r="C8" s="89"/>
    </row>
    <row r="9" spans="1:3" s="61" customFormat="1" ht="30" customHeight="1" x14ac:dyDescent="0.15">
      <c r="A9" s="27" t="s">
        <v>154</v>
      </c>
      <c r="B9" s="89"/>
      <c r="C9" s="89"/>
    </row>
    <row r="10" spans="1:3" s="61" customFormat="1" ht="30" customHeight="1" x14ac:dyDescent="0.15">
      <c r="A10" s="19" t="s">
        <v>195</v>
      </c>
      <c r="B10" s="89" t="s">
        <v>222</v>
      </c>
      <c r="C10" s="89" t="s">
        <v>228</v>
      </c>
    </row>
    <row r="11" spans="1:3" s="61" customFormat="1" ht="30" customHeight="1" x14ac:dyDescent="0.15">
      <c r="A11" s="19" t="s">
        <v>194</v>
      </c>
      <c r="B11" s="89" t="s">
        <v>223</v>
      </c>
      <c r="C11" s="89" t="s">
        <v>229</v>
      </c>
    </row>
    <row r="12" spans="1:3" s="61" customFormat="1" ht="30" customHeight="1" x14ac:dyDescent="0.15">
      <c r="A12" s="19" t="s">
        <v>217</v>
      </c>
      <c r="B12" s="89" t="s">
        <v>224</v>
      </c>
      <c r="C12" s="89" t="s">
        <v>230</v>
      </c>
    </row>
    <row r="13" spans="1:3" s="61" customFormat="1" ht="30" customHeight="1" x14ac:dyDescent="0.15">
      <c r="A13" s="27" t="s">
        <v>216</v>
      </c>
      <c r="B13" s="89"/>
      <c r="C13" s="89"/>
    </row>
    <row r="14" spans="1:3" s="61" customFormat="1" ht="30" customHeight="1" x14ac:dyDescent="0.15">
      <c r="A14" s="84" t="s">
        <v>162</v>
      </c>
      <c r="B14" s="89" t="s">
        <v>225</v>
      </c>
      <c r="C14" s="89" t="s">
        <v>231</v>
      </c>
    </row>
    <row r="15" spans="1:3" s="61" customFormat="1" ht="30" customHeight="1" x14ac:dyDescent="0.15">
      <c r="A15" s="85" t="s">
        <v>168</v>
      </c>
      <c r="B15" s="108" t="s">
        <v>232</v>
      </c>
      <c r="C15" s="108"/>
    </row>
    <row r="16" spans="1:3" ht="15" hidden="1" thickBot="1" x14ac:dyDescent="0.2">
      <c r="A16" s="30"/>
      <c r="B16" s="35"/>
      <c r="C16" s="35"/>
    </row>
  </sheetData>
  <mergeCells count="1">
    <mergeCell ref="B15:C15"/>
  </mergeCells>
  <phoneticPr fontId="2"/>
  <printOptions horizontalCentered="1" verticalCentered="1"/>
  <pageMargins left="0.19685039370078741" right="0.19685039370078741" top="0.15748031496062992" bottom="0.15748031496062992" header="0.31496062992125984" footer="0.31496062992125984"/>
  <pageSetup paperSize="9" scale="48" orientation="portrait" horizontalDpi="4294967293" verticalDpi="4294967293"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x14ac:dyDescent="0.15"/>
  <sheetData/>
  <phoneticPr fontId="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近畿400神戸</vt:lpstr>
      <vt:lpstr>近畿400神戸 (2)</vt:lpstr>
      <vt:lpstr>Sheet1</vt:lpstr>
      <vt:lpstr>近畿400神戸!Print_Area</vt:lpstr>
      <vt:lpstr>'近畿400神戸 (2)'!Print_Area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Smith</dc:creator>
  <cp:lastModifiedBy>katayama</cp:lastModifiedBy>
  <cp:lastPrinted>2018-06-17T12:48:05Z</cp:lastPrinted>
  <dcterms:created xsi:type="dcterms:W3CDTF">2011-02-06T12:06:47Z</dcterms:created>
  <dcterms:modified xsi:type="dcterms:W3CDTF">2018-06-17T12:48:10Z</dcterms:modified>
</cp:coreProperties>
</file>