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M\2019_429\"/>
    </mc:Choice>
  </mc:AlternateContent>
  <xr:revisionPtr revIDLastSave="0" documentId="8_{19C796A6-5AD6-4602-8A15-6072F29773A3}" xr6:coauthVersionLast="43" xr6:coauthVersionMax="43" xr10:uidLastSave="{00000000-0000-0000-0000-000000000000}"/>
  <bookViews>
    <workbookView xWindow="410" yWindow="1535" windowWidth="18790" windowHeight="9265" xr2:uid="{00000000-000D-0000-FFFF-FFFF00000000}"/>
  </bookViews>
  <sheets>
    <sheet name="HP用" sheetId="1" r:id="rId1"/>
    <sheet name="Sheet1" sheetId="2" r:id="rId2"/>
  </sheets>
  <definedNames>
    <definedName name="_xlnm._FilterDatabase" localSheetId="0" hidden="1">HP用!$A$1:$T$82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4" i="1" l="1"/>
  <c r="O87" i="1" l="1"/>
  <c r="T84" i="1"/>
  <c r="R80" i="1" l="1"/>
  <c r="D84" i="1" l="1"/>
  <c r="R2" i="1"/>
  <c r="R5" i="1"/>
  <c r="R10" i="1"/>
  <c r="R12" i="1"/>
  <c r="R14" i="1"/>
  <c r="R15" i="1"/>
  <c r="R16" i="1"/>
  <c r="R17" i="1"/>
  <c r="R19" i="1"/>
  <c r="R20" i="1"/>
  <c r="R21" i="1"/>
  <c r="R22" i="1"/>
  <c r="R23" i="1"/>
  <c r="R24" i="1"/>
  <c r="R25" i="1"/>
  <c r="R27" i="1"/>
  <c r="R28" i="1"/>
  <c r="R31" i="1"/>
  <c r="R32" i="1"/>
  <c r="R33" i="1"/>
  <c r="R35" i="1"/>
  <c r="R39" i="1"/>
  <c r="R40" i="1"/>
  <c r="R46" i="1"/>
  <c r="R48" i="1"/>
  <c r="R53" i="1"/>
  <c r="R56" i="1"/>
  <c r="R57" i="1"/>
  <c r="R58" i="1"/>
  <c r="R61" i="1"/>
  <c r="R62" i="1"/>
  <c r="R65" i="1"/>
  <c r="R67" i="1"/>
  <c r="R70" i="1"/>
  <c r="R71" i="1"/>
  <c r="R72" i="1"/>
  <c r="R74" i="1"/>
  <c r="R76" i="1"/>
  <c r="R78" i="1"/>
  <c r="L84" i="1" l="1"/>
  <c r="N87" i="1" s="1"/>
  <c r="H84" i="1"/>
  <c r="R84" i="1" l="1"/>
  <c r="F84" i="1"/>
  <c r="N84" i="1" l="1"/>
</calcChain>
</file>

<file path=xl/sharedStrings.xml><?xml version="1.0" encoding="utf-8"?>
<sst xmlns="http://schemas.openxmlformats.org/spreadsheetml/2006/main" count="648" uniqueCount="304">
  <si>
    <t>No.</t>
    <phoneticPr fontId="2"/>
  </si>
  <si>
    <t>所属クラブ</t>
  </si>
  <si>
    <t>Takashi</t>
  </si>
  <si>
    <t>無所属</t>
  </si>
  <si>
    <t>オダックス近畿</t>
  </si>
  <si>
    <t>Tadashi</t>
  </si>
  <si>
    <t>Tatsuya</t>
  </si>
  <si>
    <t>Audax Japan</t>
  </si>
  <si>
    <t>Nobuyuki</t>
  </si>
  <si>
    <t>TANAKA</t>
  </si>
  <si>
    <t>Shigeki</t>
  </si>
  <si>
    <t>MIYATA</t>
  </si>
  <si>
    <t>Shinji</t>
  </si>
  <si>
    <t>Hirokazu</t>
  </si>
  <si>
    <t>上人　正</t>
  </si>
  <si>
    <t>JOHNIN</t>
  </si>
  <si>
    <t>廣田　茂樹</t>
  </si>
  <si>
    <t>HIROTA</t>
  </si>
  <si>
    <t>DNS</t>
    <phoneticPr fontId="2"/>
  </si>
  <si>
    <t>total</t>
  </si>
  <si>
    <t>medal</t>
  </si>
  <si>
    <t>pins</t>
  </si>
  <si>
    <t>name</t>
    <phoneticPr fontId="2"/>
  </si>
  <si>
    <t>DNF</t>
    <phoneticPr fontId="2"/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</si>
  <si>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</si>
  <si>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</si>
  <si>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</si>
  <si>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</si>
  <si>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メダル</t>
    <phoneticPr fontId="2"/>
  </si>
  <si>
    <t>都道府県</t>
    <rPh sb="0" eb="4">
      <t>トドウフケン</t>
    </rPh>
    <phoneticPr fontId="2"/>
  </si>
  <si>
    <t>和歌山県</t>
  </si>
  <si>
    <t>兵庫県</t>
  </si>
  <si>
    <t>奈良県</t>
  </si>
  <si>
    <t>大阪府</t>
  </si>
  <si>
    <t>愛知県</t>
  </si>
  <si>
    <t>Shinichi</t>
  </si>
  <si>
    <t>Hitoshi</t>
  </si>
  <si>
    <t>和気　泰行</t>
  </si>
  <si>
    <t>WAKE</t>
  </si>
  <si>
    <t>Yasuyuki</t>
  </si>
  <si>
    <t>長町　和哉</t>
  </si>
  <si>
    <t>NAGAMACHI</t>
  </si>
  <si>
    <t>Kazuya</t>
  </si>
  <si>
    <t>Osamu</t>
  </si>
  <si>
    <t>Satoshi</t>
  </si>
  <si>
    <t>左近　健久</t>
  </si>
  <si>
    <t>SAKON</t>
  </si>
  <si>
    <t>Takehisa</t>
  </si>
  <si>
    <t>筒井　俊光</t>
  </si>
  <si>
    <t>TSUTSUI</t>
  </si>
  <si>
    <t>Toshimitsu</t>
  </si>
  <si>
    <t>Yuki</t>
  </si>
  <si>
    <t>松浦　潤</t>
  </si>
  <si>
    <t>MATSUURA</t>
  </si>
  <si>
    <t>Jun</t>
  </si>
  <si>
    <t>宮田　勝嗣</t>
  </si>
  <si>
    <t>Katsuji</t>
  </si>
  <si>
    <t>MORISHITA</t>
  </si>
  <si>
    <t>YAMADA</t>
  </si>
  <si>
    <t>ピンズ</t>
    <phoneticPr fontId="2"/>
  </si>
  <si>
    <r>
      <t xml:space="preserve">認定番号
</t>
    </r>
    <r>
      <rPr>
        <sz val="8"/>
        <color theme="1"/>
        <rFont val="Arial"/>
        <family val="2"/>
      </rPr>
      <t>Homologation number</t>
    </r>
    <rPh sb="0" eb="2">
      <t>ニンテイ</t>
    </rPh>
    <rPh sb="2" eb="4">
      <t>バンゴウ</t>
    </rPh>
    <phoneticPr fontId="2"/>
  </si>
  <si>
    <t>ITO</t>
  </si>
  <si>
    <t>Shingo</t>
  </si>
  <si>
    <t>SAKAGUCHI</t>
  </si>
  <si>
    <t>Atsushi</t>
  </si>
  <si>
    <t>蔭山　辰也</t>
  </si>
  <si>
    <t>KAGEYAMA</t>
  </si>
  <si>
    <t>完走済</t>
    <rPh sb="0" eb="2">
      <t>カンソウ</t>
    </rPh>
    <rPh sb="2" eb="3">
      <t>スミ</t>
    </rPh>
    <phoneticPr fontId="2"/>
  </si>
  <si>
    <t>走行中</t>
    <rPh sb="0" eb="3">
      <t>ソウコウチュウ</t>
    </rPh>
    <phoneticPr fontId="2"/>
  </si>
  <si>
    <t>岩津　理</t>
  </si>
  <si>
    <t>垣内　信吾</t>
  </si>
  <si>
    <t>菊池　幸忠</t>
  </si>
  <si>
    <t>坂口　寛和</t>
  </si>
  <si>
    <t>園田　聖</t>
  </si>
  <si>
    <t>辻　貴幸</t>
  </si>
  <si>
    <t>三船　雅彦</t>
  </si>
  <si>
    <t>森下　繁</t>
  </si>
  <si>
    <t>山下　拓珠</t>
  </si>
  <si>
    <t>山田　賢太郎</t>
  </si>
  <si>
    <t>高知県</t>
  </si>
  <si>
    <t>山口県</t>
  </si>
  <si>
    <t>IWATSU</t>
  </si>
  <si>
    <t>Hiroshi</t>
  </si>
  <si>
    <t>KAKIUCHI</t>
  </si>
  <si>
    <t>KIKUCHI</t>
  </si>
  <si>
    <t>Yukitada</t>
  </si>
  <si>
    <t>SONODA</t>
  </si>
  <si>
    <t>Hijiri</t>
  </si>
  <si>
    <t>TAKAHASHI</t>
  </si>
  <si>
    <t>TSUJI</t>
  </si>
  <si>
    <t>Takayuki</t>
  </si>
  <si>
    <t>MIFUNE</t>
  </si>
  <si>
    <t>Masahiko</t>
  </si>
  <si>
    <t>Shigeru</t>
  </si>
  <si>
    <t>YAMASHITA</t>
  </si>
  <si>
    <t>Takumi</t>
  </si>
  <si>
    <t>Kentaro</t>
  </si>
  <si>
    <t>通過ﾁｪｯｸ1
(高野町)</t>
    <rPh sb="0" eb="2">
      <t>ツウカ</t>
    </rPh>
    <rPh sb="9" eb="12">
      <t>コウヤチョウ</t>
    </rPh>
    <phoneticPr fontId="2"/>
  </si>
  <si>
    <t>通過ﾁｪｯｸ2
(五條市)</t>
    <rPh sb="0" eb="2">
      <t>ツウカ</t>
    </rPh>
    <rPh sb="9" eb="12">
      <t>ゴジョウシ</t>
    </rPh>
    <phoneticPr fontId="2"/>
  </si>
  <si>
    <t>PC1
(吉野町)</t>
    <rPh sb="5" eb="7">
      <t>ヨシノ</t>
    </rPh>
    <rPh sb="7" eb="8">
      <t>チョウ</t>
    </rPh>
    <phoneticPr fontId="2"/>
  </si>
  <si>
    <t>通過ﾁｪｯｸ3
(大台ケ原)</t>
    <rPh sb="0" eb="2">
      <t>ツウカ</t>
    </rPh>
    <rPh sb="9" eb="13">
      <t>オオダイガハラ</t>
    </rPh>
    <phoneticPr fontId="2"/>
  </si>
  <si>
    <t>START
(和歌山市)</t>
    <rPh sb="7" eb="10">
      <t>ワカヤマ</t>
    </rPh>
    <rPh sb="10" eb="11">
      <t>シ</t>
    </rPh>
    <phoneticPr fontId="2"/>
  </si>
  <si>
    <t>FINISH
(和歌山市)</t>
    <rPh sb="8" eb="11">
      <t>ワカヤマ</t>
    </rPh>
    <rPh sb="11" eb="12">
      <t>シ</t>
    </rPh>
    <phoneticPr fontId="2"/>
  </si>
  <si>
    <t>赤澤　真紀</t>
  </si>
  <si>
    <t>猪飼　伸一</t>
  </si>
  <si>
    <t>池谷　卓哉</t>
  </si>
  <si>
    <t>石井　信之</t>
  </si>
  <si>
    <t>猪塚　久永</t>
  </si>
  <si>
    <t>伊藤　幸治</t>
  </si>
  <si>
    <t>大熊　瑠惟</t>
  </si>
  <si>
    <t>大嶋　義徳</t>
  </si>
  <si>
    <t>岡崎　寛之</t>
  </si>
  <si>
    <t>岡本　裕年</t>
  </si>
  <si>
    <t>落合　佑介</t>
  </si>
  <si>
    <t>笠原　浩</t>
  </si>
  <si>
    <t>加藤　真行</t>
  </si>
  <si>
    <t>金川　佳樹</t>
  </si>
  <si>
    <t>金澤　滋美</t>
  </si>
  <si>
    <t>亀井　英応</t>
  </si>
  <si>
    <t>河野　道有</t>
  </si>
  <si>
    <t>北浦　敬之</t>
  </si>
  <si>
    <t>久山　大祐</t>
  </si>
  <si>
    <t>久山　裕介</t>
  </si>
  <si>
    <t>小山　登志夫</t>
  </si>
  <si>
    <t>西條　武宏</t>
  </si>
  <si>
    <t>佐伯　岳範</t>
  </si>
  <si>
    <t>坂井　康二</t>
  </si>
  <si>
    <t>嶋田　真也</t>
  </si>
  <si>
    <t>清水　宣行</t>
  </si>
  <si>
    <t>白江　智律</t>
  </si>
  <si>
    <t>新谷　大輔</t>
  </si>
  <si>
    <t>須見　伸史</t>
  </si>
  <si>
    <t>角　俊和</t>
  </si>
  <si>
    <t>高田　豊弘</t>
  </si>
  <si>
    <t>高橋　俊雅</t>
  </si>
  <si>
    <t>田中　甫朋</t>
  </si>
  <si>
    <t>谷口　啓一</t>
  </si>
  <si>
    <t>田伏　弘典</t>
  </si>
  <si>
    <t>戸崎　ありさ</t>
  </si>
  <si>
    <t>西岡　洋</t>
  </si>
  <si>
    <t>野村　真吾</t>
  </si>
  <si>
    <t>秦　和明</t>
  </si>
  <si>
    <t>早川　克敏</t>
  </si>
  <si>
    <t>廣井　優樹</t>
  </si>
  <si>
    <t>廣川　了</t>
  </si>
  <si>
    <t>藤田　響</t>
  </si>
  <si>
    <t>古田　達彦</t>
  </si>
  <si>
    <t>堀内　浩美</t>
  </si>
  <si>
    <t>牧田　篤</t>
  </si>
  <si>
    <t>増永　仁史</t>
  </si>
  <si>
    <t>水野　純</t>
  </si>
  <si>
    <t>宮﨑　寛人</t>
  </si>
  <si>
    <t>宮澤　基樹</t>
  </si>
  <si>
    <t>宮野　泰宏</t>
  </si>
  <si>
    <t>文字　真也</t>
  </si>
  <si>
    <t>矢追　泰一</t>
  </si>
  <si>
    <t>柳田　雅紀</t>
  </si>
  <si>
    <t>吉田　拓敏</t>
  </si>
  <si>
    <t>渡邉　高士</t>
  </si>
  <si>
    <t>AKAZAWA</t>
  </si>
  <si>
    <t>Maki</t>
  </si>
  <si>
    <t>IKAI</t>
  </si>
  <si>
    <t>IKETANI</t>
  </si>
  <si>
    <t>Takuya</t>
  </si>
  <si>
    <t>ISHII</t>
  </si>
  <si>
    <t>IZUKA</t>
  </si>
  <si>
    <t>Hisanori</t>
  </si>
  <si>
    <t>Kouji</t>
  </si>
  <si>
    <t>OKUMA</t>
  </si>
  <si>
    <t>Louis</t>
  </si>
  <si>
    <t>OOSHIMA</t>
  </si>
  <si>
    <t>Yoshinori</t>
  </si>
  <si>
    <t>OKAZAKI</t>
  </si>
  <si>
    <t>Hiroyuki</t>
  </si>
  <si>
    <t>OKAMOTO</t>
  </si>
  <si>
    <t>Hirotoshi</t>
  </si>
  <si>
    <t>OCHIAI</t>
  </si>
  <si>
    <t>Yusuke</t>
  </si>
  <si>
    <t>KASAHARA</t>
  </si>
  <si>
    <t>Hirosi</t>
  </si>
  <si>
    <t>KATO</t>
  </si>
  <si>
    <t>Masayuki</t>
  </si>
  <si>
    <t>KANAGAWA</t>
  </si>
  <si>
    <t>Yoshiki</t>
  </si>
  <si>
    <t>KANAZAWA</t>
  </si>
  <si>
    <t>Shigemi</t>
  </si>
  <si>
    <t>KAMEI</t>
  </si>
  <si>
    <t>Hideo</t>
  </si>
  <si>
    <t>KAWANO</t>
  </si>
  <si>
    <t>Michiari</t>
  </si>
  <si>
    <t>KITAURA</t>
  </si>
  <si>
    <t>KUYAMA</t>
  </si>
  <si>
    <t>Daisuke</t>
  </si>
  <si>
    <t>KOYAMA</t>
  </si>
  <si>
    <t>Toshio</t>
  </si>
  <si>
    <t>SAIJYO</t>
  </si>
  <si>
    <t>Takehiro</t>
  </si>
  <si>
    <t>SAEKI</t>
  </si>
  <si>
    <t>Takanori</t>
  </si>
  <si>
    <t>SAKAI</t>
  </si>
  <si>
    <t>Koji</t>
  </si>
  <si>
    <t>SHIMADA</t>
  </si>
  <si>
    <t>Masaya</t>
  </si>
  <si>
    <t>SHIMIZU</t>
  </si>
  <si>
    <t>SHIRAE</t>
  </si>
  <si>
    <t>Tomonori</t>
  </si>
  <si>
    <t>SHINTANI</t>
  </si>
  <si>
    <t>SUMI</t>
  </si>
  <si>
    <t>Toshikazu</t>
  </si>
  <si>
    <t>TAKATA</t>
  </si>
  <si>
    <t>Toyohiro</t>
  </si>
  <si>
    <t>Toshimasa</t>
  </si>
  <si>
    <t>Masatomo</t>
  </si>
  <si>
    <t>TANIGUCHI</t>
  </si>
  <si>
    <t>Keiichi</t>
  </si>
  <si>
    <t>TABUSE</t>
  </si>
  <si>
    <t>Hironori</t>
  </si>
  <si>
    <t>TOSAKI</t>
  </si>
  <si>
    <t>Arisa</t>
  </si>
  <si>
    <t>NISHIOKA</t>
  </si>
  <si>
    <t>NOMURA</t>
  </si>
  <si>
    <t>HADA</t>
  </si>
  <si>
    <t>Kazuaki</t>
  </si>
  <si>
    <t>HAYAKAWA</t>
  </si>
  <si>
    <t>Katsutoshi</t>
  </si>
  <si>
    <t>HIROI</t>
  </si>
  <si>
    <t>HIROKAWA</t>
  </si>
  <si>
    <t>Ryo</t>
  </si>
  <si>
    <t>FUJITA</t>
  </si>
  <si>
    <t>Kyo</t>
  </si>
  <si>
    <t>FURUTA</t>
  </si>
  <si>
    <t>Tatsuhiko</t>
  </si>
  <si>
    <t>HORIUCHI</t>
  </si>
  <si>
    <t>Hiromi</t>
  </si>
  <si>
    <t>MAKITA</t>
  </si>
  <si>
    <t>MASUNAGA</t>
  </si>
  <si>
    <t>MIZUNO</t>
  </si>
  <si>
    <t>Kiyoshi</t>
  </si>
  <si>
    <t>MIYAZAKI</t>
  </si>
  <si>
    <t>Hiroto</t>
  </si>
  <si>
    <t>MIYAZAWA</t>
  </si>
  <si>
    <t>Motoki</t>
  </si>
  <si>
    <t>MIYANO</t>
  </si>
  <si>
    <t>Yasuhiro</t>
  </si>
  <si>
    <t>MURAYAMA</t>
  </si>
  <si>
    <t>MONJI</t>
  </si>
  <si>
    <t>Shinya</t>
  </si>
  <si>
    <t>YAOI</t>
  </si>
  <si>
    <t>Taiichi</t>
  </si>
  <si>
    <t>YANAGIDA</t>
  </si>
  <si>
    <t>Masaki</t>
  </si>
  <si>
    <t>YOSHIDA</t>
  </si>
  <si>
    <t>WATANABE</t>
  </si>
  <si>
    <t>愛媛県</t>
  </si>
  <si>
    <t>香川県</t>
  </si>
  <si>
    <t>東京都</t>
  </si>
  <si>
    <t>岡山県</t>
  </si>
  <si>
    <t>徳島県</t>
  </si>
  <si>
    <t>京都府</t>
  </si>
  <si>
    <t>埼玉県</t>
  </si>
  <si>
    <t>福井県</t>
  </si>
  <si>
    <t>鳥取県</t>
  </si>
  <si>
    <t>三重県</t>
  </si>
  <si>
    <t>茨城県</t>
  </si>
  <si>
    <t>AR四国</t>
  </si>
  <si>
    <t>ランドヌ東京</t>
  </si>
  <si>
    <t>通過ﾁｪｯｸ4
(東吉野村)</t>
    <rPh sb="0" eb="2">
      <t>ツウカ</t>
    </rPh>
    <rPh sb="9" eb="12">
      <t>ヒガシヨシノ</t>
    </rPh>
    <rPh sb="12" eb="13">
      <t>ムラ</t>
    </rPh>
    <phoneticPr fontId="2"/>
  </si>
  <si>
    <t>PC2
(五條市)</t>
    <rPh sb="5" eb="8">
      <t>ゴジョウシ</t>
    </rPh>
    <phoneticPr fontId="2"/>
  </si>
  <si>
    <r>
      <t xml:space="preserve">PC3
</t>
    </r>
    <r>
      <rPr>
        <sz val="9"/>
        <color rgb="FF000000"/>
        <rFont val="HG丸ｺﾞｼｯｸM-PRO"/>
        <family val="3"/>
        <charset val="128"/>
      </rPr>
      <t>(かつらぎ町)</t>
    </r>
    <rPh sb="9" eb="10">
      <t>チョウ</t>
    </rPh>
    <phoneticPr fontId="2"/>
  </si>
  <si>
    <t>通過ﾁｪｯｸ5
(紀の川市)</t>
    <rPh sb="0" eb="2">
      <t>ツウカ</t>
    </rPh>
    <rPh sb="9" eb="10">
      <t>キ</t>
    </rPh>
    <rPh sb="11" eb="12">
      <t>カワ</t>
    </rPh>
    <rPh sb="12" eb="13">
      <t>シ</t>
    </rPh>
    <phoneticPr fontId="2"/>
  </si>
  <si>
    <t>DNS</t>
    <phoneticPr fontId="2"/>
  </si>
  <si>
    <t>DNS</t>
    <phoneticPr fontId="2"/>
  </si>
  <si>
    <t>古川　英和</t>
    <rPh sb="0" eb="2">
      <t>フルカワ</t>
    </rPh>
    <rPh sb="3" eb="5">
      <t>ヒデカズ</t>
    </rPh>
    <phoneticPr fontId="2"/>
  </si>
  <si>
    <t>FURUKAWA</t>
    <phoneticPr fontId="2"/>
  </si>
  <si>
    <t>Hidekazu</t>
    <phoneticPr fontId="2"/>
  </si>
  <si>
    <t>DNS</t>
    <phoneticPr fontId="2"/>
  </si>
  <si>
    <t>DNS</t>
    <phoneticPr fontId="2"/>
  </si>
  <si>
    <t>平野　良一</t>
    <rPh sb="0" eb="2">
      <t>ヒラノ</t>
    </rPh>
    <rPh sb="3" eb="5">
      <t>リョウイチ</t>
    </rPh>
    <phoneticPr fontId="2"/>
  </si>
  <si>
    <t>HIRANO</t>
    <phoneticPr fontId="2"/>
  </si>
  <si>
    <t>Ryoichi</t>
    <phoneticPr fontId="2"/>
  </si>
  <si>
    <t>兵庫県</t>
    <phoneticPr fontId="2"/>
  </si>
  <si>
    <t>オダックス近畿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</si>
  <si>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</si>
  <si>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</si>
  <si>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</si>
  <si>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</si>
  <si>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郵便番号変更</t>
    <rPh sb="0" eb="4">
      <t>ユウビンバンゴウ</t>
    </rPh>
    <rPh sb="4" eb="6">
      <t>ヘンコウ</t>
    </rPh>
    <phoneticPr fontId="2"/>
  </si>
  <si>
    <t>14:23TELあり、大台ケ原手前でDNF</t>
    <rPh sb="11" eb="15">
      <t>オオダイガハラ</t>
    </rPh>
    <rPh sb="15" eb="17">
      <t>テマエ</t>
    </rPh>
    <phoneticPr fontId="2"/>
  </si>
  <si>
    <t>DNF</t>
    <phoneticPr fontId="2"/>
  </si>
  <si>
    <t>10:55TELあり、吉野ﾛｰｿﾝ過ぎて脚攣りDNF</t>
    <rPh sb="11" eb="13">
      <t>ヨシノ</t>
    </rPh>
    <rPh sb="17" eb="18">
      <t>ス</t>
    </rPh>
    <rPh sb="20" eb="21">
      <t>アシ</t>
    </rPh>
    <rPh sb="21" eb="22">
      <t>ツ</t>
    </rPh>
    <phoneticPr fontId="2"/>
  </si>
  <si>
    <t>x</t>
    <phoneticPr fontId="2"/>
  </si>
  <si>
    <t>18:25TELあり、大台ケ原ﾋﾞｼﾞﾀｰｾﾝﾀｰに到着もDNF</t>
    <rPh sb="11" eb="15">
      <t>オオダイガハラ</t>
    </rPh>
    <rPh sb="26" eb="28">
      <t>トウチャク</t>
    </rPh>
    <phoneticPr fontId="2"/>
  </si>
  <si>
    <t>認定外完走</t>
    <rPh sb="0" eb="5">
      <t>ニンテイガイカンソウ</t>
    </rPh>
    <phoneticPr fontId="2"/>
  </si>
  <si>
    <t>○</t>
    <phoneticPr fontId="2"/>
  </si>
  <si>
    <t>東吉野村フォトなし、通過ﾁｪｯｸ５ﾚｼｰﾄなし</t>
    <rPh sb="0" eb="1">
      <t>ヒガシ</t>
    </rPh>
    <rPh sb="1" eb="3">
      <t>ヨシノ</t>
    </rPh>
    <rPh sb="3" eb="4">
      <t>ムラ</t>
    </rPh>
    <rPh sb="10" eb="12">
      <t>ツウカ</t>
    </rPh>
    <phoneticPr fontId="2"/>
  </si>
  <si>
    <t>×</t>
    <phoneticPr fontId="2"/>
  </si>
  <si>
    <t>18:45TELあり、通過ﾁｪｯｸ5まで到着もDNF</t>
    <rPh sb="11" eb="13">
      <t>ツウカ</t>
    </rPh>
    <rPh sb="20" eb="22">
      <t>トウチャク</t>
    </rPh>
    <phoneticPr fontId="2"/>
  </si>
  <si>
    <t>x</t>
    <phoneticPr fontId="2"/>
  </si>
  <si>
    <t>x</t>
    <phoneticPr fontId="2"/>
  </si>
  <si>
    <t>x</t>
    <phoneticPr fontId="2"/>
  </si>
  <si>
    <t>DNF</t>
    <phoneticPr fontId="2"/>
  </si>
  <si>
    <t>海南駅まで来るも終電が近いので離脱DNF</t>
    <rPh sb="0" eb="2">
      <t>カイナン</t>
    </rPh>
    <rPh sb="2" eb="3">
      <t>エキ</t>
    </rPh>
    <rPh sb="5" eb="6">
      <t>ク</t>
    </rPh>
    <rPh sb="8" eb="10">
      <t>シュウデン</t>
    </rPh>
    <rPh sb="11" eb="12">
      <t>チカ</t>
    </rPh>
    <rPh sb="15" eb="17">
      <t>リダツ</t>
    </rPh>
    <phoneticPr fontId="2"/>
  </si>
  <si>
    <t>村山　聡</t>
    <rPh sb="3" eb="4">
      <t>サトシ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</si>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</sst>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theme="1"/>
      <name val="Arial"/>
      <family val="2"/>
    </font>
    <font>
      <sz val="11"/>
      <color rgb="FFFF00FF"/>
      <name val="メイリオ"/>
      <family val="3"/>
      <charset val="128"/>
    </font>
    <font>
      <sz val="9"/>
      <color rgb="FF000000"/>
      <name val="HG丸ｺﾞｼｯｸM-PRO"/>
      <family val="3"/>
      <charset val="128"/>
    </font>
    <font>
      <sz val="9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3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20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20" fontId="3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20" fontId="3" fillId="6" borderId="8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20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20" fontId="13" fillId="7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7"/>
  <sheetViews>
    <sheetView showGridLines="0" tabSelected="1" zoomScale="60" zoomScaleNormal="60" workbookViewId="0">
      <selection activeCell="D19" sqref="D19"/>
    </sheetView>
  </sheetViews>
  <sheetFormatPr defaultColWidth="15.1328125" defaultRowHeight="18" x14ac:dyDescent="0.45"/>
  <cols>
    <col min="1" max="1" width="5.5" style="13" customWidth="1"/>
    <col min="2" max="2" width="14.5" style="13" customWidth="1"/>
    <col min="3" max="3" width="15.1328125" style="1"/>
    <col min="4" max="4" width="14" style="26" customWidth="1"/>
    <col min="5" max="5" width="13.7265625" style="26" customWidth="1"/>
    <col min="6" max="6" width="12.2265625" style="13" customWidth="1"/>
    <col min="7" max="7" width="15.1328125" style="17"/>
    <col min="8" max="17" width="10.1328125" style="13" customWidth="1"/>
    <col min="18" max="20" width="9.7265625" style="13" customWidth="1"/>
    <col min="21" max="21" width="3.5" customWidth="1"/>
    <col min="26" max="16384" width="15.1328125" style="1"/>
  </cols>
  <sheetData>
    <row r="1" spans="1:25" ht="45" customHeight="1" x14ac:dyDescent="0.45">
      <c r="A1" s="6" t="s">
        <v>0</v>
      </c>
      <c r="B1" s="22" t="s">
        <v>60</v>
      </c>
      <c r="C1" s="2"/>
      <c r="D1" s="5" t="s">
        <v>22</v>
      </c>
      <c r="E1" s="25"/>
      <c r="F1" s="23" t="s">
        <v>29</v>
      </c>
      <c r="G1" s="19" t="s">
        <v>1</v>
      </c>
      <c r="H1" s="7" t="s">
        <v>101</v>
      </c>
      <c r="I1" s="7" t="s">
        <v>97</v>
      </c>
      <c r="J1" s="7" t="s">
        <v>98</v>
      </c>
      <c r="K1" s="7" t="s">
        <v>99</v>
      </c>
      <c r="L1" s="7" t="s">
        <v>100</v>
      </c>
      <c r="M1" s="7" t="s">
        <v>266</v>
      </c>
      <c r="N1" s="7" t="s">
        <v>267</v>
      </c>
      <c r="O1" s="7" t="s">
        <v>268</v>
      </c>
      <c r="P1" s="7" t="s">
        <v>269</v>
      </c>
      <c r="Q1" s="7" t="s">
        <v>102</v>
      </c>
      <c r="R1" s="8" t="s">
        <v>19</v>
      </c>
      <c r="S1" s="9" t="s">
        <v>20</v>
      </c>
      <c r="T1" s="10" t="s">
        <v>21</v>
      </c>
    </row>
    <row r="2" spans="1:25" ht="21.65" customHeight="1" x14ac:dyDescent="0.45">
      <c r="A2" s="11">
        <v>1</v>
      </c>
      <c r="B2" s="21">
        <v>237374</v>
      </c>
      <c r="C2" s="37" t="s">
        <v>103</v>
      </c>
      <c r="D2" s="38" t="s">
        <v>159</v>
      </c>
      <c r="E2" s="38" t="s">
        <v>160</v>
      </c>
      <c r="F2" s="3" t="s">
        <v>33</v>
      </c>
      <c r="G2" s="27" t="s">
        <v>7</v>
      </c>
      <c r="H2" s="47">
        <v>0.16666666666666666</v>
      </c>
      <c r="I2" s="4">
        <v>0.24861111111111112</v>
      </c>
      <c r="J2" s="4">
        <v>0.2986111111111111</v>
      </c>
      <c r="K2" s="4">
        <v>0.3527777777777778</v>
      </c>
      <c r="L2" s="4">
        <v>0.53194444444444444</v>
      </c>
      <c r="M2" s="4">
        <v>0.64166666666666672</v>
      </c>
      <c r="N2" s="4">
        <v>0.7090277777777777</v>
      </c>
      <c r="O2" s="4">
        <v>0.76041666666666663</v>
      </c>
      <c r="P2" s="4">
        <v>0.79999999999999993</v>
      </c>
      <c r="Q2" s="4">
        <v>0.83888888888888891</v>
      </c>
      <c r="R2" s="4">
        <f t="shared" ref="R2:R39" si="0">Q2-H2</f>
        <v>0.67222222222222228</v>
      </c>
      <c r="S2" s="3" t="s">
        <v>298</v>
      </c>
      <c r="T2" s="12" t="s">
        <v>298</v>
      </c>
      <c r="Y2">
        <v>237374</v>
      </c>
    </row>
    <row r="3" spans="1:25" ht="21.65" customHeight="1" x14ac:dyDescent="0.45">
      <c r="A3" s="28">
        <v>2</v>
      </c>
      <c r="B3" s="29"/>
      <c r="C3" s="29" t="s">
        <v>104</v>
      </c>
      <c r="D3" s="30" t="s">
        <v>161</v>
      </c>
      <c r="E3" s="30" t="s">
        <v>35</v>
      </c>
      <c r="F3" s="31" t="s">
        <v>33</v>
      </c>
      <c r="G3" s="32" t="s">
        <v>7</v>
      </c>
      <c r="H3" s="33" t="s">
        <v>18</v>
      </c>
      <c r="I3" s="33"/>
      <c r="J3" s="33"/>
      <c r="K3" s="33"/>
      <c r="L3" s="33"/>
      <c r="M3" s="33"/>
      <c r="N3" s="31"/>
      <c r="O3" s="31"/>
      <c r="P3" s="31"/>
      <c r="Q3" s="31"/>
      <c r="R3" s="33" t="s">
        <v>18</v>
      </c>
      <c r="S3" s="31"/>
      <c r="T3" s="34"/>
    </row>
    <row r="4" spans="1:25" ht="21.65" customHeight="1" x14ac:dyDescent="0.45">
      <c r="A4" s="28">
        <v>3</v>
      </c>
      <c r="B4" s="29"/>
      <c r="C4" s="29" t="s">
        <v>105</v>
      </c>
      <c r="D4" s="30" t="s">
        <v>162</v>
      </c>
      <c r="E4" s="30" t="s">
        <v>163</v>
      </c>
      <c r="F4" s="31" t="s">
        <v>253</v>
      </c>
      <c r="G4" s="32" t="s">
        <v>3</v>
      </c>
      <c r="H4" s="33" t="s">
        <v>270</v>
      </c>
      <c r="I4" s="33"/>
      <c r="J4" s="33"/>
      <c r="K4" s="33"/>
      <c r="L4" s="33"/>
      <c r="M4" s="33"/>
      <c r="N4" s="33"/>
      <c r="O4" s="33"/>
      <c r="P4" s="33"/>
      <c r="Q4" s="33"/>
      <c r="R4" s="33" t="s">
        <v>271</v>
      </c>
      <c r="S4" s="31"/>
      <c r="T4" s="34"/>
    </row>
    <row r="5" spans="1:25" ht="21.65" customHeight="1" x14ac:dyDescent="0.45">
      <c r="A5" s="11">
        <v>4</v>
      </c>
      <c r="B5" s="21">
        <v>237375</v>
      </c>
      <c r="C5" s="21" t="s">
        <v>106</v>
      </c>
      <c r="D5" s="24" t="s">
        <v>164</v>
      </c>
      <c r="E5" s="24" t="s">
        <v>8</v>
      </c>
      <c r="F5" s="3" t="s">
        <v>30</v>
      </c>
      <c r="G5" s="27" t="s">
        <v>3</v>
      </c>
      <c r="H5" s="47">
        <v>0.16666666666666699</v>
      </c>
      <c r="I5" s="4">
        <v>0.24791666666666667</v>
      </c>
      <c r="J5" s="4">
        <v>0.29305555555555557</v>
      </c>
      <c r="K5" s="4">
        <v>0.34652777777777777</v>
      </c>
      <c r="L5" s="4">
        <v>0.52847222222222223</v>
      </c>
      <c r="M5" s="4">
        <v>0.6333333333333333</v>
      </c>
      <c r="N5" s="4">
        <v>0.70416666666666661</v>
      </c>
      <c r="O5" s="4">
        <v>0.7729166666666667</v>
      </c>
      <c r="P5" s="4">
        <v>0.8208333333333333</v>
      </c>
      <c r="Q5" s="4">
        <v>0.86319444444444438</v>
      </c>
      <c r="R5" s="4">
        <f t="shared" si="0"/>
        <v>0.69652777777777741</v>
      </c>
      <c r="S5" s="3" t="s">
        <v>299</v>
      </c>
      <c r="T5" s="12" t="s">
        <v>299</v>
      </c>
      <c r="Y5">
        <v>237375</v>
      </c>
    </row>
    <row r="6" spans="1:25" ht="21.65" customHeight="1" x14ac:dyDescent="0.45">
      <c r="A6" s="28">
        <v>5</v>
      </c>
      <c r="B6" s="29"/>
      <c r="C6" s="29" t="s">
        <v>107</v>
      </c>
      <c r="D6" s="30" t="s">
        <v>165</v>
      </c>
      <c r="E6" s="30" t="s">
        <v>166</v>
      </c>
      <c r="F6" s="31" t="s">
        <v>254</v>
      </c>
      <c r="G6" s="32" t="s">
        <v>264</v>
      </c>
      <c r="H6" s="33" t="s">
        <v>284</v>
      </c>
      <c r="I6" s="33"/>
      <c r="J6" s="33"/>
      <c r="K6" s="33"/>
      <c r="L6" s="33"/>
      <c r="M6" s="33"/>
      <c r="N6" s="33"/>
      <c r="O6" s="33"/>
      <c r="P6" s="33"/>
      <c r="Q6" s="33"/>
      <c r="R6" s="33" t="s">
        <v>284</v>
      </c>
      <c r="S6" s="31"/>
      <c r="T6" s="34"/>
    </row>
    <row r="7" spans="1:25" ht="21.65" customHeight="1" x14ac:dyDescent="0.45">
      <c r="A7" s="28">
        <v>6</v>
      </c>
      <c r="B7" s="29"/>
      <c r="C7" s="29" t="s">
        <v>108</v>
      </c>
      <c r="D7" s="30" t="s">
        <v>61</v>
      </c>
      <c r="E7" s="30" t="s">
        <v>167</v>
      </c>
      <c r="F7" s="31" t="s">
        <v>33</v>
      </c>
      <c r="G7" s="32" t="s">
        <v>3</v>
      </c>
      <c r="H7" s="33" t="s">
        <v>18</v>
      </c>
      <c r="I7" s="33"/>
      <c r="J7" s="33"/>
      <c r="K7" s="33"/>
      <c r="L7" s="33"/>
      <c r="M7" s="33"/>
      <c r="N7" s="33"/>
      <c r="O7" s="33"/>
      <c r="P7" s="33"/>
      <c r="Q7" s="33"/>
      <c r="R7" s="33" t="s">
        <v>18</v>
      </c>
      <c r="S7" s="31"/>
      <c r="T7" s="34"/>
    </row>
    <row r="8" spans="1:25" ht="21.65" customHeight="1" x14ac:dyDescent="0.45">
      <c r="A8" s="28">
        <v>7</v>
      </c>
      <c r="B8" s="29"/>
      <c r="C8" s="29" t="s">
        <v>69</v>
      </c>
      <c r="D8" s="30" t="s">
        <v>81</v>
      </c>
      <c r="E8" s="30" t="s">
        <v>43</v>
      </c>
      <c r="F8" s="31" t="s">
        <v>79</v>
      </c>
      <c r="G8" s="32" t="s">
        <v>3</v>
      </c>
      <c r="H8" s="33" t="s">
        <v>18</v>
      </c>
      <c r="I8" s="33"/>
      <c r="J8" s="33"/>
      <c r="K8" s="33"/>
      <c r="L8" s="33"/>
      <c r="M8" s="33"/>
      <c r="N8" s="33"/>
      <c r="O8" s="33"/>
      <c r="P8" s="33"/>
      <c r="Q8" s="33"/>
      <c r="R8" s="33" t="s">
        <v>18</v>
      </c>
      <c r="S8" s="31"/>
      <c r="T8" s="34"/>
    </row>
    <row r="9" spans="1:25" ht="21.65" customHeight="1" x14ac:dyDescent="0.45">
      <c r="A9" s="11">
        <v>8</v>
      </c>
      <c r="B9" s="21"/>
      <c r="C9" s="21" t="s">
        <v>109</v>
      </c>
      <c r="D9" s="24" t="s">
        <v>168</v>
      </c>
      <c r="E9" s="24" t="s">
        <v>169</v>
      </c>
      <c r="F9" s="3" t="s">
        <v>255</v>
      </c>
      <c r="G9" s="27" t="s">
        <v>3</v>
      </c>
      <c r="H9" s="47">
        <v>0.16666666666666699</v>
      </c>
      <c r="I9" s="4" t="s">
        <v>293</v>
      </c>
      <c r="J9" s="4" t="s">
        <v>293</v>
      </c>
      <c r="K9" s="4" t="s">
        <v>293</v>
      </c>
      <c r="L9" s="4" t="s">
        <v>293</v>
      </c>
      <c r="M9" s="4" t="s">
        <v>293</v>
      </c>
      <c r="N9" s="4" t="s">
        <v>293</v>
      </c>
      <c r="O9" s="4" t="s">
        <v>293</v>
      </c>
      <c r="P9" s="4" t="s">
        <v>293</v>
      </c>
      <c r="Q9" s="58" t="s">
        <v>300</v>
      </c>
      <c r="R9" s="58" t="s">
        <v>300</v>
      </c>
      <c r="S9" s="59"/>
      <c r="T9" s="60"/>
      <c r="U9" s="35"/>
      <c r="V9" t="s">
        <v>301</v>
      </c>
    </row>
    <row r="10" spans="1:25" ht="21.65" customHeight="1" x14ac:dyDescent="0.45">
      <c r="A10" s="11">
        <v>9</v>
      </c>
      <c r="B10" s="21">
        <v>237376</v>
      </c>
      <c r="C10" s="21" t="s">
        <v>110</v>
      </c>
      <c r="D10" s="24" t="s">
        <v>170</v>
      </c>
      <c r="E10" s="24" t="s">
        <v>171</v>
      </c>
      <c r="F10" s="3" t="s">
        <v>32</v>
      </c>
      <c r="G10" s="27" t="s">
        <v>4</v>
      </c>
      <c r="H10" s="47">
        <v>0.16666666666666699</v>
      </c>
      <c r="I10" s="4">
        <v>0.25555555555555559</v>
      </c>
      <c r="J10" s="4">
        <v>0.31805555555555554</v>
      </c>
      <c r="K10" s="4">
        <v>0.37847222222222227</v>
      </c>
      <c r="L10" s="4">
        <v>0.57638888888888895</v>
      </c>
      <c r="M10" s="4">
        <v>0.70347222222222217</v>
      </c>
      <c r="N10" s="4">
        <v>0.78402777777777777</v>
      </c>
      <c r="O10" s="4">
        <v>0.85902777777777783</v>
      </c>
      <c r="P10" s="4">
        <v>0.90972222222222221</v>
      </c>
      <c r="Q10" s="4">
        <v>0.9604166666666667</v>
      </c>
      <c r="R10" s="4">
        <f t="shared" si="0"/>
        <v>0.79374999999999973</v>
      </c>
      <c r="S10" s="3" t="s">
        <v>303</v>
      </c>
      <c r="T10" s="12" t="s">
        <v>303</v>
      </c>
      <c r="Y10">
        <v>237376</v>
      </c>
    </row>
    <row r="11" spans="1:25" ht="21.65" customHeight="1" x14ac:dyDescent="0.45">
      <c r="A11" s="28">
        <v>10</v>
      </c>
      <c r="B11" s="29"/>
      <c r="C11" s="29" t="s">
        <v>111</v>
      </c>
      <c r="D11" s="30" t="s">
        <v>172</v>
      </c>
      <c r="E11" s="30" t="s">
        <v>173</v>
      </c>
      <c r="F11" s="31" t="s">
        <v>33</v>
      </c>
      <c r="G11" s="32" t="s">
        <v>3</v>
      </c>
      <c r="H11" s="33" t="s">
        <v>284</v>
      </c>
      <c r="I11" s="33"/>
      <c r="J11" s="33"/>
      <c r="K11" s="33"/>
      <c r="L11" s="33"/>
      <c r="M11" s="33"/>
      <c r="N11" s="33"/>
      <c r="O11" s="33"/>
      <c r="P11" s="33"/>
      <c r="Q11" s="33"/>
      <c r="R11" s="33" t="s">
        <v>284</v>
      </c>
      <c r="S11" s="31"/>
      <c r="T11" s="34"/>
    </row>
    <row r="12" spans="1:25" ht="21.65" customHeight="1" x14ac:dyDescent="0.45">
      <c r="A12" s="11">
        <v>11</v>
      </c>
      <c r="B12" s="21">
        <v>237377</v>
      </c>
      <c r="C12" s="21" t="s">
        <v>112</v>
      </c>
      <c r="D12" s="24" t="s">
        <v>174</v>
      </c>
      <c r="E12" s="24" t="s">
        <v>175</v>
      </c>
      <c r="F12" s="3" t="s">
        <v>30</v>
      </c>
      <c r="G12" s="27" t="s">
        <v>3</v>
      </c>
      <c r="H12" s="47">
        <v>0.16666666666666699</v>
      </c>
      <c r="I12" s="4">
        <v>0.25</v>
      </c>
      <c r="J12" s="4">
        <v>0.30208333333333331</v>
      </c>
      <c r="K12" s="4">
        <v>0.34930555555555554</v>
      </c>
      <c r="L12" s="4">
        <v>0.52083333333333337</v>
      </c>
      <c r="M12" s="4">
        <v>0.6333333333333333</v>
      </c>
      <c r="N12" s="4">
        <v>0.70833333333333337</v>
      </c>
      <c r="O12" s="4">
        <v>0.7729166666666667</v>
      </c>
      <c r="P12" s="4">
        <v>0.8208333333333333</v>
      </c>
      <c r="Q12" s="4">
        <v>0.86319444444444438</v>
      </c>
      <c r="R12" s="4">
        <f t="shared" si="0"/>
        <v>0.69652777777777741</v>
      </c>
      <c r="S12" s="3" t="s">
        <v>299</v>
      </c>
      <c r="T12" s="62"/>
      <c r="Y12">
        <v>237377</v>
      </c>
    </row>
    <row r="13" spans="1:25" ht="21.65" customHeight="1" x14ac:dyDescent="0.45">
      <c r="A13" s="28">
        <v>12</v>
      </c>
      <c r="B13" s="29"/>
      <c r="C13" s="29" t="s">
        <v>113</v>
      </c>
      <c r="D13" s="30" t="s">
        <v>176</v>
      </c>
      <c r="E13" s="30" t="s">
        <v>177</v>
      </c>
      <c r="F13" s="31" t="s">
        <v>32</v>
      </c>
      <c r="G13" s="32" t="s">
        <v>7</v>
      </c>
      <c r="H13" s="33" t="s">
        <v>282</v>
      </c>
      <c r="I13" s="33"/>
      <c r="J13" s="33"/>
      <c r="K13" s="33"/>
      <c r="L13" s="33"/>
      <c r="M13" s="33"/>
      <c r="N13" s="33"/>
      <c r="O13" s="33"/>
      <c r="P13" s="33"/>
      <c r="Q13" s="33"/>
      <c r="R13" s="33" t="s">
        <v>283</v>
      </c>
      <c r="S13" s="31"/>
      <c r="T13" s="34"/>
    </row>
    <row r="14" spans="1:25" ht="21.65" customHeight="1" x14ac:dyDescent="0.45">
      <c r="A14" s="11">
        <v>13</v>
      </c>
      <c r="B14" s="21">
        <v>237378</v>
      </c>
      <c r="C14" s="21" t="s">
        <v>70</v>
      </c>
      <c r="D14" s="24" t="s">
        <v>83</v>
      </c>
      <c r="E14" s="24" t="s">
        <v>62</v>
      </c>
      <c r="F14" s="3" t="s">
        <v>30</v>
      </c>
      <c r="G14" s="27" t="s">
        <v>3</v>
      </c>
      <c r="H14" s="47">
        <v>0.16666666666666699</v>
      </c>
      <c r="I14" s="4">
        <v>0.24722222222222223</v>
      </c>
      <c r="J14" s="4">
        <v>0.29305555555555557</v>
      </c>
      <c r="K14" s="4">
        <v>0.34722222222222227</v>
      </c>
      <c r="L14" s="4">
        <v>0.52847222222222223</v>
      </c>
      <c r="M14" s="4">
        <v>0.6333333333333333</v>
      </c>
      <c r="N14" s="4">
        <v>0.70416666666666661</v>
      </c>
      <c r="O14" s="4">
        <v>0.77222222222222225</v>
      </c>
      <c r="P14" s="4">
        <v>0.82013888888888886</v>
      </c>
      <c r="Q14" s="4">
        <v>0.86319444444444438</v>
      </c>
      <c r="R14" s="4">
        <f t="shared" si="0"/>
        <v>0.69652777777777741</v>
      </c>
      <c r="S14" s="61"/>
      <c r="T14" s="12" t="s">
        <v>299</v>
      </c>
      <c r="Y14">
        <v>237378</v>
      </c>
    </row>
    <row r="15" spans="1:25" ht="21.65" customHeight="1" x14ac:dyDescent="0.45">
      <c r="A15" s="11">
        <v>14</v>
      </c>
      <c r="B15" s="21">
        <v>237379</v>
      </c>
      <c r="C15" s="21" t="s">
        <v>65</v>
      </c>
      <c r="D15" s="24" t="s">
        <v>66</v>
      </c>
      <c r="E15" s="24" t="s">
        <v>6</v>
      </c>
      <c r="F15" s="3" t="s">
        <v>33</v>
      </c>
      <c r="G15" s="27" t="s">
        <v>3</v>
      </c>
      <c r="H15" s="47">
        <v>0.16666666666666699</v>
      </c>
      <c r="I15" s="4">
        <v>0.29722222222222222</v>
      </c>
      <c r="J15" s="4">
        <v>0.35833333333333334</v>
      </c>
      <c r="K15" s="4">
        <v>0.41319444444444442</v>
      </c>
      <c r="L15" s="4">
        <v>0.6166666666666667</v>
      </c>
      <c r="M15" s="4">
        <v>0.70347222222222217</v>
      </c>
      <c r="N15" s="4">
        <v>0.7715277777777777</v>
      </c>
      <c r="O15" s="4">
        <v>0.8222222222222223</v>
      </c>
      <c r="P15" s="4">
        <v>0.86458333333333337</v>
      </c>
      <c r="Q15" s="4">
        <v>0.9</v>
      </c>
      <c r="R15" s="4">
        <f t="shared" si="0"/>
        <v>0.73333333333333306</v>
      </c>
      <c r="S15" s="3" t="s">
        <v>299</v>
      </c>
      <c r="T15" s="12" t="s">
        <v>299</v>
      </c>
      <c r="Y15">
        <v>237379</v>
      </c>
    </row>
    <row r="16" spans="1:25" ht="21.65" customHeight="1" x14ac:dyDescent="0.45">
      <c r="A16" s="11">
        <v>15</v>
      </c>
      <c r="B16" s="21">
        <v>237380</v>
      </c>
      <c r="C16" s="21" t="s">
        <v>114</v>
      </c>
      <c r="D16" s="24" t="s">
        <v>178</v>
      </c>
      <c r="E16" s="24" t="s">
        <v>179</v>
      </c>
      <c r="F16" s="3" t="s">
        <v>33</v>
      </c>
      <c r="G16" s="27" t="s">
        <v>3</v>
      </c>
      <c r="H16" s="47">
        <v>0.16666666666666699</v>
      </c>
      <c r="I16" s="4">
        <v>0.28194444444444444</v>
      </c>
      <c r="J16" s="4">
        <v>0.34027777777777773</v>
      </c>
      <c r="K16" s="4">
        <v>0.39374999999999999</v>
      </c>
      <c r="L16" s="4" t="s">
        <v>293</v>
      </c>
      <c r="M16" s="4">
        <v>0.71597222222222223</v>
      </c>
      <c r="N16" s="4">
        <v>0.79722222222222217</v>
      </c>
      <c r="O16" s="4">
        <v>0.86111111111111116</v>
      </c>
      <c r="P16" s="4">
        <v>0.9243055555555556</v>
      </c>
      <c r="Q16" s="4">
        <v>0.95972222222222225</v>
      </c>
      <c r="R16" s="4">
        <f t="shared" si="0"/>
        <v>0.79305555555555529</v>
      </c>
      <c r="S16" s="61"/>
      <c r="T16" s="62"/>
      <c r="Y16">
        <v>237380</v>
      </c>
    </row>
    <row r="17" spans="1:25" ht="21.65" customHeight="1" x14ac:dyDescent="0.45">
      <c r="A17" s="11">
        <v>16</v>
      </c>
      <c r="B17" s="21">
        <v>237381</v>
      </c>
      <c r="C17" s="21" t="s">
        <v>115</v>
      </c>
      <c r="D17" s="24" t="s">
        <v>180</v>
      </c>
      <c r="E17" s="24" t="s">
        <v>181</v>
      </c>
      <c r="F17" s="3" t="s">
        <v>256</v>
      </c>
      <c r="G17" s="27" t="s">
        <v>3</v>
      </c>
      <c r="H17" s="47">
        <v>0.16666666666666699</v>
      </c>
      <c r="I17" s="4">
        <v>0.25277777777777777</v>
      </c>
      <c r="J17" s="4">
        <v>0.30486111111111108</v>
      </c>
      <c r="K17" s="4">
        <v>0.3611111111111111</v>
      </c>
      <c r="L17" s="4">
        <v>0.54375000000000007</v>
      </c>
      <c r="M17" s="4">
        <v>0.66111111111111109</v>
      </c>
      <c r="N17" s="4">
        <v>0.74305555555555547</v>
      </c>
      <c r="O17" s="4">
        <v>0.81458333333333333</v>
      </c>
      <c r="P17" s="4">
        <v>0.86249999999999993</v>
      </c>
      <c r="Q17" s="4">
        <v>0.90486111111111101</v>
      </c>
      <c r="R17" s="4">
        <f t="shared" si="0"/>
        <v>0.73819444444444404</v>
      </c>
      <c r="S17" s="3" t="s">
        <v>299</v>
      </c>
      <c r="T17" s="62"/>
      <c r="Y17">
        <v>237381</v>
      </c>
    </row>
    <row r="18" spans="1:25" ht="21.65" customHeight="1" x14ac:dyDescent="0.45">
      <c r="A18" s="11">
        <v>17</v>
      </c>
      <c r="B18" s="21"/>
      <c r="C18" s="21" t="s">
        <v>116</v>
      </c>
      <c r="D18" s="24" t="s">
        <v>182</v>
      </c>
      <c r="E18" s="24" t="s">
        <v>183</v>
      </c>
      <c r="F18" s="3" t="s">
        <v>30</v>
      </c>
      <c r="G18" s="27" t="s">
        <v>3</v>
      </c>
      <c r="H18" s="47">
        <v>0.16666666666666699</v>
      </c>
      <c r="I18" s="4" t="s">
        <v>293</v>
      </c>
      <c r="J18" s="4">
        <v>0.29305555555555557</v>
      </c>
      <c r="K18" s="4">
        <v>0.34236111111111112</v>
      </c>
      <c r="L18" s="4" t="s">
        <v>293</v>
      </c>
      <c r="M18" s="58" t="s">
        <v>295</v>
      </c>
      <c r="N18" s="58">
        <v>0.64583333333333337</v>
      </c>
      <c r="O18" s="58">
        <v>0.69444444444444453</v>
      </c>
      <c r="P18" s="58" t="s">
        <v>295</v>
      </c>
      <c r="Q18" s="58">
        <v>0.7715277777777777</v>
      </c>
      <c r="R18" s="63" t="s">
        <v>292</v>
      </c>
      <c r="S18" s="59"/>
      <c r="T18" s="60" t="s">
        <v>290</v>
      </c>
      <c r="V18" t="s">
        <v>294</v>
      </c>
    </row>
    <row r="19" spans="1:25" ht="21.65" customHeight="1" x14ac:dyDescent="0.45">
      <c r="A19" s="11">
        <v>18</v>
      </c>
      <c r="B19" s="21">
        <v>237382</v>
      </c>
      <c r="C19" s="21" t="s">
        <v>117</v>
      </c>
      <c r="D19" s="24" t="s">
        <v>184</v>
      </c>
      <c r="E19" s="24" t="s">
        <v>185</v>
      </c>
      <c r="F19" s="3" t="s">
        <v>30</v>
      </c>
      <c r="G19" s="27" t="s">
        <v>3</v>
      </c>
      <c r="H19" s="47">
        <v>0.16666666666666699</v>
      </c>
      <c r="I19" s="4">
        <v>0.25347222222222221</v>
      </c>
      <c r="J19" s="4">
        <v>0.30624999999999997</v>
      </c>
      <c r="K19" s="4">
        <v>0.35833333333333334</v>
      </c>
      <c r="L19" s="4">
        <v>0.54375000000000007</v>
      </c>
      <c r="M19" s="4">
        <v>0.65347222222222223</v>
      </c>
      <c r="N19" s="4">
        <v>0.72777777777777775</v>
      </c>
      <c r="O19" s="4">
        <v>0.7993055555555556</v>
      </c>
      <c r="P19" s="4">
        <v>0.84861111111111109</v>
      </c>
      <c r="Q19" s="4">
        <v>0.90069444444444446</v>
      </c>
      <c r="R19" s="4">
        <f t="shared" si="0"/>
        <v>0.7340277777777775</v>
      </c>
      <c r="S19" s="3" t="s">
        <v>299</v>
      </c>
      <c r="T19" s="12" t="s">
        <v>299</v>
      </c>
      <c r="Y19">
        <v>237382</v>
      </c>
    </row>
    <row r="20" spans="1:25" ht="21.65" customHeight="1" x14ac:dyDescent="0.45">
      <c r="A20" s="11">
        <v>19</v>
      </c>
      <c r="B20" s="21">
        <v>237383</v>
      </c>
      <c r="C20" s="21" t="s">
        <v>118</v>
      </c>
      <c r="D20" s="24" t="s">
        <v>186</v>
      </c>
      <c r="E20" s="24" t="s">
        <v>187</v>
      </c>
      <c r="F20" s="3" t="s">
        <v>33</v>
      </c>
      <c r="G20" s="27" t="s">
        <v>3</v>
      </c>
      <c r="H20" s="47">
        <v>0.16666666666666699</v>
      </c>
      <c r="I20" s="4">
        <v>0.26944444444444443</v>
      </c>
      <c r="J20" s="4">
        <v>0.33055555555555555</v>
      </c>
      <c r="K20" s="4">
        <v>0.39166666666666666</v>
      </c>
      <c r="L20" s="4">
        <v>0.60069444444444442</v>
      </c>
      <c r="M20" s="4">
        <v>0.74722222222222223</v>
      </c>
      <c r="N20" s="4">
        <v>0.82291666666666663</v>
      </c>
      <c r="O20" s="4">
        <v>0.87638888888888899</v>
      </c>
      <c r="P20" s="4">
        <v>0.92291666666666661</v>
      </c>
      <c r="Q20" s="4">
        <v>0.95972222222222225</v>
      </c>
      <c r="R20" s="4">
        <f t="shared" si="0"/>
        <v>0.79305555555555529</v>
      </c>
      <c r="S20" s="3" t="s">
        <v>303</v>
      </c>
      <c r="T20" s="62"/>
      <c r="Y20">
        <v>237383</v>
      </c>
    </row>
    <row r="21" spans="1:25" ht="21.65" customHeight="1" x14ac:dyDescent="0.45">
      <c r="A21" s="11">
        <v>20</v>
      </c>
      <c r="B21" s="21">
        <v>237384</v>
      </c>
      <c r="C21" s="21" t="s">
        <v>119</v>
      </c>
      <c r="D21" s="24" t="s">
        <v>188</v>
      </c>
      <c r="E21" s="24" t="s">
        <v>189</v>
      </c>
      <c r="F21" s="3" t="s">
        <v>80</v>
      </c>
      <c r="G21" s="27" t="s">
        <v>3</v>
      </c>
      <c r="H21" s="47">
        <v>0.16666666666666699</v>
      </c>
      <c r="I21" s="4">
        <v>0.2673611111111111</v>
      </c>
      <c r="J21" s="4">
        <v>0.3215277777777778</v>
      </c>
      <c r="K21" s="4">
        <v>0.38125000000000003</v>
      </c>
      <c r="L21" s="4">
        <v>0.59027777777777779</v>
      </c>
      <c r="M21" s="4">
        <v>0.71250000000000002</v>
      </c>
      <c r="N21" s="4">
        <v>0.79791666666666661</v>
      </c>
      <c r="O21" s="4">
        <v>0.85625000000000007</v>
      </c>
      <c r="P21" s="4">
        <v>0.90625</v>
      </c>
      <c r="Q21" s="4">
        <v>0.95416666666666661</v>
      </c>
      <c r="R21" s="4">
        <f t="shared" si="0"/>
        <v>0.78749999999999964</v>
      </c>
      <c r="S21" s="3" t="s">
        <v>303</v>
      </c>
      <c r="T21" s="12" t="s">
        <v>303</v>
      </c>
      <c r="Y21">
        <v>237384</v>
      </c>
    </row>
    <row r="22" spans="1:25" ht="21.65" customHeight="1" x14ac:dyDescent="0.45">
      <c r="A22" s="11">
        <v>21</v>
      </c>
      <c r="B22" s="21">
        <v>237385</v>
      </c>
      <c r="C22" s="21" t="s">
        <v>71</v>
      </c>
      <c r="D22" s="24" t="s">
        <v>84</v>
      </c>
      <c r="E22" s="24" t="s">
        <v>85</v>
      </c>
      <c r="F22" s="3" t="s">
        <v>33</v>
      </c>
      <c r="G22" s="27" t="s">
        <v>4</v>
      </c>
      <c r="H22" s="47">
        <v>0.16666666666666699</v>
      </c>
      <c r="I22" s="4">
        <v>0.25347222222222221</v>
      </c>
      <c r="J22" s="4">
        <v>0.31041666666666667</v>
      </c>
      <c r="K22" s="4">
        <v>0.37083333333333335</v>
      </c>
      <c r="L22" s="4">
        <v>0.55069444444444449</v>
      </c>
      <c r="M22" s="4">
        <v>0.67152777777777783</v>
      </c>
      <c r="N22" s="4">
        <v>0.74722222222222223</v>
      </c>
      <c r="O22" s="4">
        <v>0.80625000000000002</v>
      </c>
      <c r="P22" s="4">
        <v>0.85625000000000007</v>
      </c>
      <c r="Q22" s="4">
        <v>0.90069444444444446</v>
      </c>
      <c r="R22" s="4">
        <f t="shared" si="0"/>
        <v>0.7340277777777775</v>
      </c>
      <c r="S22" s="3" t="s">
        <v>299</v>
      </c>
      <c r="T22" s="12" t="s">
        <v>299</v>
      </c>
      <c r="Y22">
        <v>237385</v>
      </c>
    </row>
    <row r="23" spans="1:25" ht="21.65" customHeight="1" x14ac:dyDescent="0.45">
      <c r="A23" s="11">
        <v>22</v>
      </c>
      <c r="B23" s="21">
        <v>237386</v>
      </c>
      <c r="C23" s="21" t="s">
        <v>120</v>
      </c>
      <c r="D23" s="24" t="s">
        <v>190</v>
      </c>
      <c r="E23" s="24" t="s">
        <v>90</v>
      </c>
      <c r="F23" s="3" t="s">
        <v>33</v>
      </c>
      <c r="G23" s="27" t="s">
        <v>3</v>
      </c>
      <c r="H23" s="47">
        <v>0.16666666666666699</v>
      </c>
      <c r="I23" s="4">
        <v>0.25347222222222221</v>
      </c>
      <c r="J23" s="4">
        <v>0.3034722222222222</v>
      </c>
      <c r="K23" s="4">
        <v>0.3520833333333333</v>
      </c>
      <c r="L23" s="4">
        <v>0.52500000000000002</v>
      </c>
      <c r="M23" s="4">
        <v>0.62986111111111109</v>
      </c>
      <c r="N23" s="4">
        <v>0.70347222222222217</v>
      </c>
      <c r="O23" s="4">
        <v>0.76736111111111116</v>
      </c>
      <c r="P23" s="4">
        <v>0.81666666666666676</v>
      </c>
      <c r="Q23" s="4">
        <v>0.86041666666666661</v>
      </c>
      <c r="R23" s="4">
        <f t="shared" si="0"/>
        <v>0.69374999999999964</v>
      </c>
      <c r="S23" s="3" t="s">
        <v>299</v>
      </c>
      <c r="T23" s="12" t="s">
        <v>299</v>
      </c>
      <c r="Y23">
        <v>237386</v>
      </c>
    </row>
    <row r="24" spans="1:25" ht="21.65" customHeight="1" x14ac:dyDescent="0.45">
      <c r="A24" s="11">
        <v>23</v>
      </c>
      <c r="B24" s="21">
        <v>237387</v>
      </c>
      <c r="C24" s="21" t="s">
        <v>121</v>
      </c>
      <c r="D24" s="24" t="s">
        <v>191</v>
      </c>
      <c r="E24" s="24" t="s">
        <v>192</v>
      </c>
      <c r="F24" s="3" t="s">
        <v>33</v>
      </c>
      <c r="G24" s="27" t="s">
        <v>3</v>
      </c>
      <c r="H24" s="47">
        <v>0.16666666666666699</v>
      </c>
      <c r="I24" s="4">
        <v>0.25416666666666665</v>
      </c>
      <c r="J24" s="4">
        <v>0.30763888888888891</v>
      </c>
      <c r="K24" s="4">
        <v>0.35902777777777778</v>
      </c>
      <c r="L24" s="4">
        <v>0.54791666666666672</v>
      </c>
      <c r="M24" s="4">
        <v>0.66388888888888886</v>
      </c>
      <c r="N24" s="4">
        <v>0.75763888888888886</v>
      </c>
      <c r="O24" s="4">
        <v>0.81874999999999998</v>
      </c>
      <c r="P24" s="4">
        <v>0.87222222222222223</v>
      </c>
      <c r="Q24" s="4">
        <v>0.9145833333333333</v>
      </c>
      <c r="R24" s="4">
        <f t="shared" si="0"/>
        <v>0.74791666666666634</v>
      </c>
      <c r="S24" s="3" t="s">
        <v>299</v>
      </c>
      <c r="T24" s="62"/>
      <c r="Y24">
        <v>237387</v>
      </c>
    </row>
    <row r="25" spans="1:25" ht="21.65" customHeight="1" x14ac:dyDescent="0.45">
      <c r="A25" s="11">
        <v>24</v>
      </c>
      <c r="B25" s="21">
        <v>237388</v>
      </c>
      <c r="C25" s="21" t="s">
        <v>122</v>
      </c>
      <c r="D25" s="24" t="s">
        <v>191</v>
      </c>
      <c r="E25" s="24" t="s">
        <v>177</v>
      </c>
      <c r="F25" s="3" t="s">
        <v>256</v>
      </c>
      <c r="G25" s="27" t="s">
        <v>3</v>
      </c>
      <c r="H25" s="47">
        <v>0.16666666666666699</v>
      </c>
      <c r="I25" s="4">
        <v>0.25208333333333333</v>
      </c>
      <c r="J25" s="4">
        <v>0.3034722222222222</v>
      </c>
      <c r="K25" s="4">
        <v>0.3527777777777778</v>
      </c>
      <c r="L25" s="4">
        <v>0.5083333333333333</v>
      </c>
      <c r="M25" s="4">
        <v>0.64097222222222217</v>
      </c>
      <c r="N25" s="4">
        <v>0.70833333333333337</v>
      </c>
      <c r="O25" s="4">
        <v>0.77361111111111114</v>
      </c>
      <c r="P25" s="4">
        <v>0.8222222222222223</v>
      </c>
      <c r="Q25" s="4">
        <v>0.86319444444444438</v>
      </c>
      <c r="R25" s="4">
        <f t="shared" si="0"/>
        <v>0.69652777777777741</v>
      </c>
      <c r="S25" s="3" t="s">
        <v>299</v>
      </c>
      <c r="T25" s="12" t="s">
        <v>299</v>
      </c>
      <c r="Y25">
        <v>237388</v>
      </c>
    </row>
    <row r="26" spans="1:25" ht="21.65" customHeight="1" x14ac:dyDescent="0.45">
      <c r="A26" s="28">
        <v>25</v>
      </c>
      <c r="B26" s="29"/>
      <c r="C26" s="29" t="s">
        <v>123</v>
      </c>
      <c r="D26" s="30" t="s">
        <v>193</v>
      </c>
      <c r="E26" s="30" t="s">
        <v>194</v>
      </c>
      <c r="F26" s="31" t="s">
        <v>33</v>
      </c>
      <c r="G26" s="32" t="s">
        <v>3</v>
      </c>
      <c r="H26" s="33" t="s">
        <v>285</v>
      </c>
      <c r="I26" s="33"/>
      <c r="J26" s="33"/>
      <c r="K26" s="33"/>
      <c r="L26" s="33"/>
      <c r="M26" s="33"/>
      <c r="N26" s="33"/>
      <c r="O26" s="33"/>
      <c r="P26" s="33"/>
      <c r="Q26" s="33"/>
      <c r="R26" s="33" t="s">
        <v>285</v>
      </c>
      <c r="S26" s="31"/>
      <c r="T26" s="34"/>
    </row>
    <row r="27" spans="1:25" ht="21.65" customHeight="1" x14ac:dyDescent="0.45">
      <c r="A27" s="11">
        <v>26</v>
      </c>
      <c r="B27" s="21">
        <v>237389</v>
      </c>
      <c r="C27" s="21" t="s">
        <v>124</v>
      </c>
      <c r="D27" s="24" t="s">
        <v>195</v>
      </c>
      <c r="E27" s="24" t="s">
        <v>196</v>
      </c>
      <c r="F27" s="3" t="s">
        <v>257</v>
      </c>
      <c r="G27" s="27" t="s">
        <v>3</v>
      </c>
      <c r="H27" s="47">
        <v>0.16666666666666699</v>
      </c>
      <c r="I27" s="4">
        <v>0.25416666666666665</v>
      </c>
      <c r="J27" s="4">
        <v>0.30208333333333331</v>
      </c>
      <c r="K27" s="4">
        <v>0.35555555555555557</v>
      </c>
      <c r="L27" s="4">
        <v>0.53472222222222221</v>
      </c>
      <c r="M27" s="4">
        <v>0.63888888888888895</v>
      </c>
      <c r="N27" s="4">
        <v>0.71111111111111114</v>
      </c>
      <c r="O27" s="4">
        <v>0.77222222222222225</v>
      </c>
      <c r="P27" s="4">
        <v>0.8208333333333333</v>
      </c>
      <c r="Q27" s="4">
        <v>0.86319444444444438</v>
      </c>
      <c r="R27" s="4">
        <f t="shared" si="0"/>
        <v>0.69652777777777741</v>
      </c>
      <c r="S27" s="3" t="s">
        <v>299</v>
      </c>
      <c r="T27" s="12" t="s">
        <v>299</v>
      </c>
      <c r="Y27">
        <v>237389</v>
      </c>
    </row>
    <row r="28" spans="1:25" ht="21.65" customHeight="1" x14ac:dyDescent="0.45">
      <c r="A28" s="11">
        <v>27</v>
      </c>
      <c r="B28" s="21">
        <v>237390</v>
      </c>
      <c r="C28" s="21" t="s">
        <v>125</v>
      </c>
      <c r="D28" s="24" t="s">
        <v>197</v>
      </c>
      <c r="E28" s="24" t="s">
        <v>198</v>
      </c>
      <c r="F28" s="3" t="s">
        <v>33</v>
      </c>
      <c r="G28" s="27" t="s">
        <v>3</v>
      </c>
      <c r="H28" s="47">
        <v>0.16666666666666699</v>
      </c>
      <c r="I28" s="4">
        <v>0.24861111111111112</v>
      </c>
      <c r="J28" s="4">
        <v>0.30763888888888891</v>
      </c>
      <c r="K28" s="4">
        <v>0.36527777777777781</v>
      </c>
      <c r="L28" s="4">
        <v>0.59305555555555556</v>
      </c>
      <c r="M28" s="4">
        <v>0.71805555555555556</v>
      </c>
      <c r="N28" s="4">
        <v>0.80625000000000002</v>
      </c>
      <c r="O28" s="4">
        <v>0.85972222222222217</v>
      </c>
      <c r="P28" s="4">
        <v>0.90625</v>
      </c>
      <c r="Q28" s="4">
        <v>0.94513888888888886</v>
      </c>
      <c r="R28" s="4">
        <f t="shared" si="0"/>
        <v>0.7784722222222219</v>
      </c>
      <c r="S28" s="3" t="s">
        <v>303</v>
      </c>
      <c r="T28" s="12" t="s">
        <v>303</v>
      </c>
      <c r="Y28">
        <v>237390</v>
      </c>
    </row>
    <row r="29" spans="1:25" ht="21.65" customHeight="1" x14ac:dyDescent="0.45">
      <c r="A29" s="11">
        <v>28</v>
      </c>
      <c r="B29" s="21"/>
      <c r="C29" s="21" t="s">
        <v>126</v>
      </c>
      <c r="D29" s="24" t="s">
        <v>199</v>
      </c>
      <c r="E29" s="24" t="s">
        <v>200</v>
      </c>
      <c r="F29" s="3" t="s">
        <v>33</v>
      </c>
      <c r="G29" s="27" t="s">
        <v>3</v>
      </c>
      <c r="H29" s="47">
        <v>0.16666666666666699</v>
      </c>
      <c r="I29" s="4" t="s">
        <v>293</v>
      </c>
      <c r="J29" s="4" t="s">
        <v>293</v>
      </c>
      <c r="K29" s="4" t="s">
        <v>293</v>
      </c>
      <c r="L29" s="58" t="s">
        <v>288</v>
      </c>
      <c r="M29" s="58"/>
      <c r="N29" s="58"/>
      <c r="O29" s="58"/>
      <c r="P29" s="58"/>
      <c r="Q29" s="58"/>
      <c r="R29" s="58" t="s">
        <v>288</v>
      </c>
      <c r="S29" s="59"/>
      <c r="T29" s="60"/>
      <c r="V29" t="s">
        <v>289</v>
      </c>
    </row>
    <row r="30" spans="1:25" ht="21.65" customHeight="1" x14ac:dyDescent="0.45">
      <c r="A30" s="28">
        <v>29</v>
      </c>
      <c r="B30" s="29"/>
      <c r="C30" s="29" t="s">
        <v>72</v>
      </c>
      <c r="D30" s="30" t="s">
        <v>63</v>
      </c>
      <c r="E30" s="30" t="s">
        <v>13</v>
      </c>
      <c r="F30" s="31" t="s">
        <v>30</v>
      </c>
      <c r="G30" s="32" t="s">
        <v>7</v>
      </c>
      <c r="H30" s="33" t="s">
        <v>284</v>
      </c>
      <c r="I30" s="33"/>
      <c r="J30" s="33"/>
      <c r="K30" s="33"/>
      <c r="L30" s="33"/>
      <c r="M30" s="33"/>
      <c r="N30" s="33"/>
      <c r="O30" s="33"/>
      <c r="P30" s="33"/>
      <c r="Q30" s="33"/>
      <c r="R30" s="33" t="s">
        <v>284</v>
      </c>
      <c r="S30" s="31"/>
      <c r="T30" s="34"/>
    </row>
    <row r="31" spans="1:25" ht="21.65" customHeight="1" x14ac:dyDescent="0.45">
      <c r="A31" s="11">
        <v>30</v>
      </c>
      <c r="B31" s="21">
        <v>237391</v>
      </c>
      <c r="C31" s="21" t="s">
        <v>45</v>
      </c>
      <c r="D31" s="24" t="s">
        <v>46</v>
      </c>
      <c r="E31" s="24" t="s">
        <v>47</v>
      </c>
      <c r="F31" s="3" t="s">
        <v>30</v>
      </c>
      <c r="G31" s="27" t="s">
        <v>3</v>
      </c>
      <c r="H31" s="47">
        <v>0.16666666666666699</v>
      </c>
      <c r="I31" s="4">
        <v>0.24722222222222223</v>
      </c>
      <c r="J31" s="4">
        <v>0.29236111111111113</v>
      </c>
      <c r="K31" s="4">
        <v>0.34583333333333338</v>
      </c>
      <c r="L31" s="4">
        <v>0.52847222222222223</v>
      </c>
      <c r="M31" s="4">
        <v>0.6333333333333333</v>
      </c>
      <c r="N31" s="4">
        <v>0.7055555555555556</v>
      </c>
      <c r="O31" s="4">
        <v>0.7715277777777777</v>
      </c>
      <c r="P31" s="4">
        <v>0.82291666666666663</v>
      </c>
      <c r="Q31" s="4">
        <v>0.86319444444444438</v>
      </c>
      <c r="R31" s="4">
        <f t="shared" si="0"/>
        <v>0.69652777777777741</v>
      </c>
      <c r="S31" s="61"/>
      <c r="T31" s="12" t="s">
        <v>299</v>
      </c>
      <c r="Y31">
        <v>237391</v>
      </c>
    </row>
    <row r="32" spans="1:25" ht="21.65" customHeight="1" x14ac:dyDescent="0.45">
      <c r="A32" s="11">
        <v>31</v>
      </c>
      <c r="B32" s="21">
        <v>237392</v>
      </c>
      <c r="C32" s="21" t="s">
        <v>127</v>
      </c>
      <c r="D32" s="24" t="s">
        <v>201</v>
      </c>
      <c r="E32" s="24" t="s">
        <v>202</v>
      </c>
      <c r="F32" s="3" t="s">
        <v>30</v>
      </c>
      <c r="G32" s="27" t="s">
        <v>3</v>
      </c>
      <c r="H32" s="47">
        <v>0.16666666666666699</v>
      </c>
      <c r="I32" s="4">
        <v>0.25138888888888888</v>
      </c>
      <c r="J32" s="4">
        <v>0.30763888888888891</v>
      </c>
      <c r="K32" s="4">
        <v>0.35694444444444445</v>
      </c>
      <c r="L32" s="4">
        <v>0.54861111111111105</v>
      </c>
      <c r="M32" s="4">
        <v>0.66180555555555554</v>
      </c>
      <c r="N32" s="4">
        <v>0.74930555555555556</v>
      </c>
      <c r="O32" s="4">
        <v>0.80902777777777779</v>
      </c>
      <c r="P32" s="4">
        <v>0.86041666666666661</v>
      </c>
      <c r="Q32" s="4">
        <v>0.90833333333333333</v>
      </c>
      <c r="R32" s="4">
        <f t="shared" si="0"/>
        <v>0.74166666666666636</v>
      </c>
      <c r="S32" s="3" t="s">
        <v>299</v>
      </c>
      <c r="T32" s="12" t="s">
        <v>299</v>
      </c>
      <c r="Y32">
        <v>237392</v>
      </c>
    </row>
    <row r="33" spans="1:25" ht="21.65" customHeight="1" x14ac:dyDescent="0.45">
      <c r="A33" s="11">
        <v>32</v>
      </c>
      <c r="B33" s="21">
        <v>237393</v>
      </c>
      <c r="C33" s="21" t="s">
        <v>128</v>
      </c>
      <c r="D33" s="24" t="s">
        <v>203</v>
      </c>
      <c r="E33" s="24" t="s">
        <v>8</v>
      </c>
      <c r="F33" s="3" t="s">
        <v>258</v>
      </c>
      <c r="G33" s="27" t="s">
        <v>3</v>
      </c>
      <c r="H33" s="47">
        <v>0.16666666666666699</v>
      </c>
      <c r="I33" s="4">
        <v>0.26041666666666669</v>
      </c>
      <c r="J33" s="4">
        <v>0.31527777777777777</v>
      </c>
      <c r="K33" s="4">
        <v>0.36944444444444446</v>
      </c>
      <c r="L33" s="4">
        <v>0.55902777777777779</v>
      </c>
      <c r="M33" s="4">
        <v>0.67708333333333337</v>
      </c>
      <c r="N33" s="4">
        <v>0.75416666666666676</v>
      </c>
      <c r="O33" s="4">
        <v>0.81388888888888899</v>
      </c>
      <c r="P33" s="4">
        <v>0.8618055555555556</v>
      </c>
      <c r="Q33" s="4">
        <v>0.91180555555555554</v>
      </c>
      <c r="R33" s="4">
        <f t="shared" si="0"/>
        <v>0.74513888888888857</v>
      </c>
      <c r="S33" s="3" t="s">
        <v>299</v>
      </c>
      <c r="T33" s="12" t="s">
        <v>299</v>
      </c>
      <c r="Y33">
        <v>237393</v>
      </c>
    </row>
    <row r="34" spans="1:25" ht="21.65" customHeight="1" x14ac:dyDescent="0.45">
      <c r="A34" s="28">
        <v>33</v>
      </c>
      <c r="B34" s="29"/>
      <c r="C34" s="29" t="s">
        <v>14</v>
      </c>
      <c r="D34" s="30" t="s">
        <v>15</v>
      </c>
      <c r="E34" s="30" t="s">
        <v>5</v>
      </c>
      <c r="F34" s="31" t="s">
        <v>33</v>
      </c>
      <c r="G34" s="32" t="s">
        <v>7</v>
      </c>
      <c r="H34" s="33" t="s">
        <v>285</v>
      </c>
      <c r="I34" s="33"/>
      <c r="J34" s="33"/>
      <c r="K34" s="33"/>
      <c r="L34" s="33"/>
      <c r="M34" s="33"/>
      <c r="N34" s="33"/>
      <c r="O34" s="31"/>
      <c r="P34" s="33"/>
      <c r="Q34" s="33"/>
      <c r="R34" s="33" t="s">
        <v>285</v>
      </c>
      <c r="S34" s="31"/>
      <c r="T34" s="34"/>
    </row>
    <row r="35" spans="1:25" ht="21.65" customHeight="1" x14ac:dyDescent="0.45">
      <c r="A35" s="11">
        <v>34</v>
      </c>
      <c r="B35" s="21">
        <v>237394</v>
      </c>
      <c r="C35" s="21" t="s">
        <v>129</v>
      </c>
      <c r="D35" s="24" t="s">
        <v>204</v>
      </c>
      <c r="E35" s="24" t="s">
        <v>205</v>
      </c>
      <c r="F35" s="3" t="s">
        <v>32</v>
      </c>
      <c r="G35" s="27" t="s">
        <v>265</v>
      </c>
      <c r="H35" s="47">
        <v>0.16666666666666699</v>
      </c>
      <c r="I35" s="4">
        <v>0.25277777777777777</v>
      </c>
      <c r="J35" s="4">
        <v>0.30555555555555552</v>
      </c>
      <c r="K35" s="4">
        <v>0.36180555555555555</v>
      </c>
      <c r="L35" s="4">
        <v>0.54375000000000007</v>
      </c>
      <c r="M35" s="4">
        <v>0.64166666666666672</v>
      </c>
      <c r="N35" s="4">
        <v>0.71250000000000002</v>
      </c>
      <c r="O35" s="4">
        <v>0.77500000000000002</v>
      </c>
      <c r="P35" s="4">
        <v>0.81805555555555554</v>
      </c>
      <c r="Q35" s="4">
        <v>0.85416666666666663</v>
      </c>
      <c r="R35" s="4">
        <f t="shared" si="0"/>
        <v>0.68749999999999967</v>
      </c>
      <c r="S35" s="61"/>
      <c r="T35" s="12" t="s">
        <v>299</v>
      </c>
      <c r="Y35">
        <v>237394</v>
      </c>
    </row>
    <row r="36" spans="1:25" ht="21.65" customHeight="1" x14ac:dyDescent="0.45">
      <c r="A36" s="48">
        <v>35</v>
      </c>
      <c r="B36" s="49"/>
      <c r="C36" s="49" t="s">
        <v>130</v>
      </c>
      <c r="D36" s="51" t="s">
        <v>206</v>
      </c>
      <c r="E36" s="51" t="s">
        <v>192</v>
      </c>
      <c r="F36" s="50" t="s">
        <v>255</v>
      </c>
      <c r="G36" s="52" t="s">
        <v>7</v>
      </c>
      <c r="H36" s="53" t="s">
        <v>18</v>
      </c>
      <c r="I36" s="53"/>
      <c r="J36" s="53"/>
      <c r="K36" s="53"/>
      <c r="L36" s="53"/>
      <c r="M36" s="53"/>
      <c r="N36" s="53"/>
      <c r="O36" s="53"/>
      <c r="P36" s="53"/>
      <c r="Q36" s="53"/>
      <c r="R36" s="53" t="s">
        <v>18</v>
      </c>
      <c r="S36" s="50"/>
      <c r="T36" s="54"/>
    </row>
    <row r="37" spans="1:25" ht="21.65" customHeight="1" x14ac:dyDescent="0.45">
      <c r="A37" s="28">
        <v>36</v>
      </c>
      <c r="B37" s="29"/>
      <c r="C37" s="29" t="s">
        <v>131</v>
      </c>
      <c r="D37" s="30" t="s">
        <v>207</v>
      </c>
      <c r="E37" s="30" t="s">
        <v>12</v>
      </c>
      <c r="F37" s="31" t="s">
        <v>33</v>
      </c>
      <c r="G37" s="32" t="s">
        <v>3</v>
      </c>
      <c r="H37" s="33" t="s">
        <v>18</v>
      </c>
      <c r="I37" s="33"/>
      <c r="J37" s="33"/>
      <c r="K37" s="33"/>
      <c r="L37" s="33"/>
      <c r="M37" s="33"/>
      <c r="N37" s="33"/>
      <c r="O37" s="33"/>
      <c r="P37" s="33"/>
      <c r="Q37" s="33"/>
      <c r="R37" s="33" t="s">
        <v>18</v>
      </c>
      <c r="S37" s="31"/>
      <c r="T37" s="34"/>
    </row>
    <row r="38" spans="1:25" ht="21.65" customHeight="1" x14ac:dyDescent="0.45">
      <c r="A38" s="28">
        <v>37</v>
      </c>
      <c r="B38" s="29"/>
      <c r="C38" s="29" t="s">
        <v>132</v>
      </c>
      <c r="D38" s="30" t="s">
        <v>207</v>
      </c>
      <c r="E38" s="30" t="s">
        <v>208</v>
      </c>
      <c r="F38" s="31" t="s">
        <v>255</v>
      </c>
      <c r="G38" s="32" t="s">
        <v>265</v>
      </c>
      <c r="H38" s="33" t="s">
        <v>282</v>
      </c>
      <c r="I38" s="33"/>
      <c r="J38" s="33"/>
      <c r="K38" s="33"/>
      <c r="L38" s="33"/>
      <c r="M38" s="33"/>
      <c r="N38" s="33"/>
      <c r="O38" s="33"/>
      <c r="P38" s="33"/>
      <c r="Q38" s="33"/>
      <c r="R38" s="33" t="s">
        <v>283</v>
      </c>
      <c r="S38" s="31"/>
      <c r="T38" s="34"/>
    </row>
    <row r="39" spans="1:25" ht="21.65" customHeight="1" x14ac:dyDescent="0.45">
      <c r="A39" s="11">
        <v>38</v>
      </c>
      <c r="B39" s="21">
        <v>237395</v>
      </c>
      <c r="C39" s="21" t="s">
        <v>73</v>
      </c>
      <c r="D39" s="24" t="s">
        <v>86</v>
      </c>
      <c r="E39" s="24" t="s">
        <v>87</v>
      </c>
      <c r="F39" s="3" t="s">
        <v>30</v>
      </c>
      <c r="G39" s="27" t="s">
        <v>3</v>
      </c>
      <c r="H39" s="47">
        <v>0.16666666666666699</v>
      </c>
      <c r="I39" s="4">
        <v>0.25208333333333333</v>
      </c>
      <c r="J39" s="4">
        <v>0.3034722222222222</v>
      </c>
      <c r="K39" s="4">
        <v>0.35069444444444442</v>
      </c>
      <c r="L39" s="4">
        <v>0.52083333333333337</v>
      </c>
      <c r="M39" s="4">
        <v>0.63055555555555554</v>
      </c>
      <c r="N39" s="4">
        <v>0.70208333333333339</v>
      </c>
      <c r="O39" s="4">
        <v>0.76736111111111116</v>
      </c>
      <c r="P39" s="4">
        <v>0.81597222222222221</v>
      </c>
      <c r="Q39" s="4">
        <v>0.85763888888888884</v>
      </c>
      <c r="R39" s="4">
        <f t="shared" si="0"/>
        <v>0.69097222222222188</v>
      </c>
      <c r="S39" s="3" t="s">
        <v>299</v>
      </c>
      <c r="T39" s="62"/>
      <c r="V39" t="s">
        <v>286</v>
      </c>
      <c r="Y39">
        <v>237395</v>
      </c>
    </row>
    <row r="40" spans="1:25" ht="21.65" customHeight="1" x14ac:dyDescent="0.45">
      <c r="A40" s="11">
        <v>39</v>
      </c>
      <c r="B40" s="21">
        <v>237396</v>
      </c>
      <c r="C40" s="21" t="s">
        <v>133</v>
      </c>
      <c r="D40" s="24" t="s">
        <v>209</v>
      </c>
      <c r="E40" s="24" t="s">
        <v>210</v>
      </c>
      <c r="F40" s="3" t="s">
        <v>33</v>
      </c>
      <c r="G40" s="27" t="s">
        <v>3</v>
      </c>
      <c r="H40" s="47">
        <v>0.16666666666666699</v>
      </c>
      <c r="I40" s="4">
        <v>0.25138888888888888</v>
      </c>
      <c r="J40" s="4">
        <v>0.30416666666666664</v>
      </c>
      <c r="K40" s="4">
        <v>0.35416666666666669</v>
      </c>
      <c r="L40" s="4">
        <v>0.50347222222222221</v>
      </c>
      <c r="M40" s="4">
        <v>0.61736111111111114</v>
      </c>
      <c r="N40" s="4">
        <v>0.72222222222222221</v>
      </c>
      <c r="O40" s="4">
        <v>0.81805555555555554</v>
      </c>
      <c r="P40" s="4">
        <v>0.87152777777777779</v>
      </c>
      <c r="Q40" s="4">
        <v>0.91388888888888886</v>
      </c>
      <c r="R40" s="4">
        <f t="shared" ref="R40" si="1">Q40-H40</f>
        <v>0.7472222222222219</v>
      </c>
      <c r="S40" s="3" t="s">
        <v>299</v>
      </c>
      <c r="T40" s="12" t="s">
        <v>299</v>
      </c>
      <c r="Y40">
        <v>237396</v>
      </c>
    </row>
    <row r="41" spans="1:25" ht="21.65" customHeight="1" x14ac:dyDescent="0.45">
      <c r="A41" s="28">
        <v>40</v>
      </c>
      <c r="B41" s="29"/>
      <c r="C41" s="29" t="s">
        <v>134</v>
      </c>
      <c r="D41" s="30" t="s">
        <v>88</v>
      </c>
      <c r="E41" s="30" t="s">
        <v>211</v>
      </c>
      <c r="F41" s="31" t="s">
        <v>259</v>
      </c>
      <c r="G41" s="32" t="s">
        <v>7</v>
      </c>
      <c r="H41" s="33" t="s">
        <v>18</v>
      </c>
      <c r="I41" s="33"/>
      <c r="J41" s="33"/>
      <c r="K41" s="33"/>
      <c r="L41" s="33"/>
      <c r="M41" s="33"/>
      <c r="N41" s="33"/>
      <c r="O41" s="33"/>
      <c r="P41" s="33"/>
      <c r="Q41" s="33"/>
      <c r="R41" s="33" t="s">
        <v>18</v>
      </c>
      <c r="S41" s="31"/>
      <c r="T41" s="34"/>
    </row>
    <row r="42" spans="1:25" ht="45" customHeight="1" x14ac:dyDescent="0.45">
      <c r="A42" s="6" t="s">
        <v>0</v>
      </c>
      <c r="B42" s="22"/>
      <c r="C42" s="2"/>
      <c r="D42" s="5" t="s">
        <v>22</v>
      </c>
      <c r="E42" s="25"/>
      <c r="F42" s="23" t="s">
        <v>29</v>
      </c>
      <c r="G42" s="19" t="s">
        <v>1</v>
      </c>
      <c r="H42" s="7" t="s">
        <v>101</v>
      </c>
      <c r="I42" s="7" t="s">
        <v>97</v>
      </c>
      <c r="J42" s="7" t="s">
        <v>98</v>
      </c>
      <c r="K42" s="7" t="s">
        <v>99</v>
      </c>
      <c r="L42" s="7" t="s">
        <v>100</v>
      </c>
      <c r="M42" s="7" t="s">
        <v>266</v>
      </c>
      <c r="N42" s="7" t="s">
        <v>267</v>
      </c>
      <c r="O42" s="7" t="s">
        <v>268</v>
      </c>
      <c r="P42" s="7" t="s">
        <v>269</v>
      </c>
      <c r="Q42" s="7" t="s">
        <v>102</v>
      </c>
      <c r="R42" s="8" t="s">
        <v>19</v>
      </c>
      <c r="S42" s="9" t="s">
        <v>20</v>
      </c>
      <c r="T42" s="10" t="s">
        <v>21</v>
      </c>
    </row>
    <row r="43" spans="1:25" ht="45" customHeight="1" x14ac:dyDescent="0.45">
      <c r="A43" s="6" t="s">
        <v>0</v>
      </c>
      <c r="B43" s="22"/>
      <c r="C43" s="2"/>
      <c r="D43" s="5" t="s">
        <v>22</v>
      </c>
      <c r="E43" s="25"/>
      <c r="F43" s="23" t="s">
        <v>29</v>
      </c>
      <c r="G43" s="19" t="s">
        <v>1</v>
      </c>
      <c r="H43" s="7" t="s">
        <v>101</v>
      </c>
      <c r="I43" s="7" t="s">
        <v>97</v>
      </c>
      <c r="J43" s="7" t="s">
        <v>98</v>
      </c>
      <c r="K43" s="7" t="s">
        <v>99</v>
      </c>
      <c r="L43" s="7" t="s">
        <v>100</v>
      </c>
      <c r="M43" s="7" t="s">
        <v>266</v>
      </c>
      <c r="N43" s="7" t="s">
        <v>267</v>
      </c>
      <c r="O43" s="7" t="s">
        <v>268</v>
      </c>
      <c r="P43" s="7" t="s">
        <v>269</v>
      </c>
      <c r="Q43" s="7" t="s">
        <v>102</v>
      </c>
      <c r="R43" s="8" t="s">
        <v>19</v>
      </c>
      <c r="S43" s="9" t="s">
        <v>20</v>
      </c>
      <c r="T43" s="10" t="s">
        <v>21</v>
      </c>
    </row>
    <row r="44" spans="1:25" ht="21.65" customHeight="1" x14ac:dyDescent="0.45">
      <c r="A44" s="40">
        <v>41</v>
      </c>
      <c r="B44" s="29"/>
      <c r="C44" s="31" t="s">
        <v>135</v>
      </c>
      <c r="D44" s="41" t="s">
        <v>9</v>
      </c>
      <c r="E44" s="31" t="s">
        <v>212</v>
      </c>
      <c r="F44" s="41" t="s">
        <v>33</v>
      </c>
      <c r="G44" s="42" t="s">
        <v>3</v>
      </c>
      <c r="H44" s="33" t="s">
        <v>284</v>
      </c>
      <c r="I44" s="43"/>
      <c r="J44" s="43"/>
      <c r="K44" s="43"/>
      <c r="L44" s="43"/>
      <c r="M44" s="43"/>
      <c r="N44" s="43"/>
      <c r="O44" s="43"/>
      <c r="P44" s="43"/>
      <c r="Q44" s="43"/>
      <c r="R44" s="33" t="s">
        <v>284</v>
      </c>
      <c r="S44" s="44"/>
      <c r="T44" s="45"/>
    </row>
    <row r="45" spans="1:25" ht="21.65" customHeight="1" x14ac:dyDescent="0.45">
      <c r="A45" s="48">
        <v>42</v>
      </c>
      <c r="B45" s="49"/>
      <c r="C45" s="50" t="s">
        <v>136</v>
      </c>
      <c r="D45" s="51" t="s">
        <v>213</v>
      </c>
      <c r="E45" s="50" t="s">
        <v>214</v>
      </c>
      <c r="F45" s="51" t="s">
        <v>256</v>
      </c>
      <c r="G45" s="52" t="s">
        <v>3</v>
      </c>
      <c r="H45" s="53" t="s">
        <v>18</v>
      </c>
      <c r="I45" s="55"/>
      <c r="J45" s="55"/>
      <c r="K45" s="55"/>
      <c r="L45" s="55"/>
      <c r="M45" s="55"/>
      <c r="N45" s="55"/>
      <c r="O45" s="55"/>
      <c r="P45" s="55"/>
      <c r="Q45" s="53"/>
      <c r="R45" s="53" t="s">
        <v>18</v>
      </c>
      <c r="S45" s="56"/>
      <c r="T45" s="57"/>
    </row>
    <row r="46" spans="1:25" ht="21.65" customHeight="1" x14ac:dyDescent="0.45">
      <c r="A46" s="11">
        <v>43</v>
      </c>
      <c r="B46" s="21">
        <v>237397</v>
      </c>
      <c r="C46" s="3" t="s">
        <v>137</v>
      </c>
      <c r="D46" s="24" t="s">
        <v>215</v>
      </c>
      <c r="E46" s="3" t="s">
        <v>216</v>
      </c>
      <c r="F46" s="24" t="s">
        <v>30</v>
      </c>
      <c r="G46" s="27" t="s">
        <v>7</v>
      </c>
      <c r="H46" s="47">
        <v>0.16666666666666666</v>
      </c>
      <c r="I46" s="4">
        <v>0.25208333333333333</v>
      </c>
      <c r="J46" s="4">
        <v>0.29791666666666666</v>
      </c>
      <c r="K46" s="20">
        <v>0.34583333333333338</v>
      </c>
      <c r="L46" s="20">
        <v>0.49513888888888885</v>
      </c>
      <c r="M46" s="20">
        <v>0.59027777777777779</v>
      </c>
      <c r="N46" s="20">
        <v>0.65347222222222223</v>
      </c>
      <c r="O46" s="20">
        <v>0.70208333333333339</v>
      </c>
      <c r="P46" s="20">
        <v>0.73611111111111116</v>
      </c>
      <c r="Q46" s="4">
        <v>0.77083333333333337</v>
      </c>
      <c r="R46" s="4">
        <f t="shared" ref="R46:R80" si="2">Q46-H46</f>
        <v>0.60416666666666674</v>
      </c>
      <c r="S46" s="3" t="s">
        <v>290</v>
      </c>
      <c r="T46" s="12" t="s">
        <v>290</v>
      </c>
      <c r="Y46">
        <v>237397</v>
      </c>
    </row>
    <row r="47" spans="1:25" ht="21.65" customHeight="1" x14ac:dyDescent="0.45">
      <c r="A47" s="28">
        <v>44</v>
      </c>
      <c r="B47" s="29"/>
      <c r="C47" s="30" t="s">
        <v>74</v>
      </c>
      <c r="D47" s="30" t="s">
        <v>89</v>
      </c>
      <c r="E47" s="31" t="s">
        <v>90</v>
      </c>
      <c r="F47" s="30" t="s">
        <v>33</v>
      </c>
      <c r="G47" s="32" t="s">
        <v>3</v>
      </c>
      <c r="H47" s="33" t="s">
        <v>284</v>
      </c>
      <c r="I47" s="33"/>
      <c r="J47" s="33"/>
      <c r="K47" s="33"/>
      <c r="L47" s="33"/>
      <c r="M47" s="33"/>
      <c r="N47" s="33"/>
      <c r="O47" s="33"/>
      <c r="P47" s="33"/>
      <c r="Q47" s="33"/>
      <c r="R47" s="33" t="s">
        <v>284</v>
      </c>
      <c r="S47" s="31"/>
      <c r="T47" s="34"/>
    </row>
    <row r="48" spans="1:25" ht="21.65" customHeight="1" x14ac:dyDescent="0.45">
      <c r="A48" s="11">
        <v>45</v>
      </c>
      <c r="B48" s="21">
        <v>237398</v>
      </c>
      <c r="C48" s="3" t="s">
        <v>48</v>
      </c>
      <c r="D48" s="24" t="s">
        <v>49</v>
      </c>
      <c r="E48" s="3" t="s">
        <v>50</v>
      </c>
      <c r="F48" s="24" t="s">
        <v>33</v>
      </c>
      <c r="G48" s="27" t="s">
        <v>7</v>
      </c>
      <c r="H48" s="47">
        <v>0.16666666666666699</v>
      </c>
      <c r="I48" s="4">
        <v>0.25069444444444444</v>
      </c>
      <c r="J48" s="4">
        <v>0.29930555555555555</v>
      </c>
      <c r="K48" s="4">
        <v>0.34861111111111115</v>
      </c>
      <c r="L48" s="4">
        <v>0.53472222222222221</v>
      </c>
      <c r="M48" s="4">
        <v>0.6479166666666667</v>
      </c>
      <c r="N48" s="4">
        <v>0.72222222222222221</v>
      </c>
      <c r="O48" s="4">
        <v>0.83263888888888893</v>
      </c>
      <c r="P48" s="4">
        <v>0.87847222222222221</v>
      </c>
      <c r="Q48" s="4">
        <v>0.91249999999999998</v>
      </c>
      <c r="R48" s="4">
        <f t="shared" si="2"/>
        <v>0.74583333333333302</v>
      </c>
      <c r="S48" s="61"/>
      <c r="T48" s="62"/>
      <c r="Y48">
        <v>237398</v>
      </c>
    </row>
    <row r="49" spans="1:25" ht="21.65" customHeight="1" x14ac:dyDescent="0.45">
      <c r="A49" s="28">
        <v>46</v>
      </c>
      <c r="B49" s="29"/>
      <c r="C49" s="46" t="s">
        <v>138</v>
      </c>
      <c r="D49" s="46" t="s">
        <v>217</v>
      </c>
      <c r="E49" s="46" t="s">
        <v>218</v>
      </c>
      <c r="F49" s="30" t="s">
        <v>260</v>
      </c>
      <c r="G49" s="32" t="s">
        <v>3</v>
      </c>
      <c r="H49" s="33" t="s">
        <v>285</v>
      </c>
      <c r="I49" s="33"/>
      <c r="J49" s="33"/>
      <c r="K49" s="33"/>
      <c r="L49" s="33"/>
      <c r="M49" s="33"/>
      <c r="N49" s="33"/>
      <c r="O49" s="33"/>
      <c r="P49" s="33"/>
      <c r="Q49" s="33"/>
      <c r="R49" s="33" t="s">
        <v>285</v>
      </c>
      <c r="S49" s="31"/>
      <c r="T49" s="34"/>
    </row>
    <row r="50" spans="1:25" ht="21.65" customHeight="1" x14ac:dyDescent="0.45">
      <c r="A50" s="28">
        <v>47</v>
      </c>
      <c r="B50" s="29"/>
      <c r="C50" s="31" t="s">
        <v>40</v>
      </c>
      <c r="D50" s="30" t="s">
        <v>41</v>
      </c>
      <c r="E50" s="31" t="s">
        <v>42</v>
      </c>
      <c r="F50" s="30" t="s">
        <v>33</v>
      </c>
      <c r="G50" s="32" t="s">
        <v>4</v>
      </c>
      <c r="H50" s="33" t="s">
        <v>284</v>
      </c>
      <c r="I50" s="33"/>
      <c r="J50" s="33"/>
      <c r="K50" s="33"/>
      <c r="L50" s="33"/>
      <c r="M50" s="33"/>
      <c r="N50" s="33"/>
      <c r="O50" s="33"/>
      <c r="P50" s="33"/>
      <c r="Q50" s="33"/>
      <c r="R50" s="33" t="s">
        <v>284</v>
      </c>
      <c r="S50" s="31"/>
      <c r="T50" s="34"/>
    </row>
    <row r="51" spans="1:25" ht="21.65" customHeight="1" x14ac:dyDescent="0.45">
      <c r="A51" s="28">
        <v>48</v>
      </c>
      <c r="B51" s="29"/>
      <c r="C51" s="31" t="s">
        <v>139</v>
      </c>
      <c r="D51" s="30" t="s">
        <v>219</v>
      </c>
      <c r="E51" s="31" t="s">
        <v>82</v>
      </c>
      <c r="F51" s="30" t="s">
        <v>33</v>
      </c>
      <c r="G51" s="32" t="s">
        <v>3</v>
      </c>
      <c r="H51" s="33" t="s">
        <v>284</v>
      </c>
      <c r="I51" s="33"/>
      <c r="J51" s="33"/>
      <c r="K51" s="33"/>
      <c r="L51" s="33"/>
      <c r="M51" s="33"/>
      <c r="N51" s="33"/>
      <c r="O51" s="33"/>
      <c r="P51" s="33"/>
      <c r="Q51" s="33"/>
      <c r="R51" s="33" t="s">
        <v>284</v>
      </c>
      <c r="S51" s="31"/>
      <c r="T51" s="34"/>
    </row>
    <row r="52" spans="1:25" ht="21.65" customHeight="1" x14ac:dyDescent="0.45">
      <c r="A52" s="11">
        <v>49</v>
      </c>
      <c r="B52" s="21"/>
      <c r="C52" s="3" t="s">
        <v>140</v>
      </c>
      <c r="D52" s="24" t="s">
        <v>220</v>
      </c>
      <c r="E52" s="3" t="s">
        <v>62</v>
      </c>
      <c r="F52" s="24" t="s">
        <v>33</v>
      </c>
      <c r="G52" s="27" t="s">
        <v>3</v>
      </c>
      <c r="H52" s="47">
        <v>0.16666666666666699</v>
      </c>
      <c r="I52" s="4" t="s">
        <v>293</v>
      </c>
      <c r="J52" s="4" t="s">
        <v>293</v>
      </c>
      <c r="K52" s="4" t="s">
        <v>293</v>
      </c>
      <c r="L52" s="4" t="s">
        <v>293</v>
      </c>
      <c r="M52" s="58" t="s">
        <v>288</v>
      </c>
      <c r="N52" s="58"/>
      <c r="O52" s="58"/>
      <c r="P52" s="58"/>
      <c r="Q52" s="58"/>
      <c r="R52" s="58" t="s">
        <v>288</v>
      </c>
      <c r="S52" s="59"/>
      <c r="T52" s="60"/>
      <c r="V52" t="s">
        <v>291</v>
      </c>
    </row>
    <row r="53" spans="1:25" ht="21.65" customHeight="1" x14ac:dyDescent="0.45">
      <c r="A53" s="11">
        <v>50</v>
      </c>
      <c r="B53" s="21">
        <v>237399</v>
      </c>
      <c r="C53" s="3" t="s">
        <v>141</v>
      </c>
      <c r="D53" s="24" t="s">
        <v>221</v>
      </c>
      <c r="E53" s="3" t="s">
        <v>222</v>
      </c>
      <c r="F53" s="24" t="s">
        <v>261</v>
      </c>
      <c r="G53" s="27" t="s">
        <v>3</v>
      </c>
      <c r="H53" s="47">
        <v>0.16666666666666699</v>
      </c>
      <c r="I53" s="4">
        <v>0.25208333333333333</v>
      </c>
      <c r="J53" s="4">
        <v>0.29791666666666666</v>
      </c>
      <c r="K53" s="4">
        <v>0.34861111111111115</v>
      </c>
      <c r="L53" s="4">
        <v>0.53680555555555554</v>
      </c>
      <c r="M53" s="4">
        <v>0.63055555555555554</v>
      </c>
      <c r="N53" s="4">
        <v>0.70347222222222217</v>
      </c>
      <c r="O53" s="4">
        <v>0.76874999999999993</v>
      </c>
      <c r="P53" s="4">
        <v>0.81736111111111109</v>
      </c>
      <c r="Q53" s="4">
        <v>0.86319444444444438</v>
      </c>
      <c r="R53" s="4">
        <f t="shared" si="2"/>
        <v>0.69652777777777741</v>
      </c>
      <c r="S53" s="3" t="s">
        <v>299</v>
      </c>
      <c r="T53" s="62"/>
      <c r="Y53">
        <v>237399</v>
      </c>
    </row>
    <row r="54" spans="1:25" ht="21.65" customHeight="1" x14ac:dyDescent="0.45">
      <c r="A54" s="28">
        <v>51</v>
      </c>
      <c r="B54" s="29"/>
      <c r="C54" s="31" t="s">
        <v>142</v>
      </c>
      <c r="D54" s="30" t="s">
        <v>223</v>
      </c>
      <c r="E54" s="31" t="s">
        <v>224</v>
      </c>
      <c r="F54" s="30" t="s">
        <v>34</v>
      </c>
      <c r="G54" s="32" t="s">
        <v>7</v>
      </c>
      <c r="H54" s="33" t="s">
        <v>18</v>
      </c>
      <c r="I54" s="33"/>
      <c r="J54" s="33"/>
      <c r="K54" s="33"/>
      <c r="L54" s="33"/>
      <c r="M54" s="33"/>
      <c r="N54" s="33"/>
      <c r="O54" s="33"/>
      <c r="P54" s="33"/>
      <c r="Q54" s="33"/>
      <c r="R54" s="33" t="s">
        <v>18</v>
      </c>
      <c r="S54" s="31"/>
      <c r="T54" s="34"/>
    </row>
    <row r="55" spans="1:25" ht="21.65" customHeight="1" x14ac:dyDescent="0.45">
      <c r="A55" s="48">
        <v>52</v>
      </c>
      <c r="B55" s="49"/>
      <c r="C55" s="50" t="s">
        <v>143</v>
      </c>
      <c r="D55" s="51" t="s">
        <v>225</v>
      </c>
      <c r="E55" s="50" t="s">
        <v>51</v>
      </c>
      <c r="F55" s="51" t="s">
        <v>33</v>
      </c>
      <c r="G55" s="52" t="s">
        <v>3</v>
      </c>
      <c r="H55" s="53" t="s">
        <v>18</v>
      </c>
      <c r="I55" s="53"/>
      <c r="J55" s="53"/>
      <c r="K55" s="53"/>
      <c r="L55" s="53"/>
      <c r="M55" s="53"/>
      <c r="N55" s="53"/>
      <c r="O55" s="53"/>
      <c r="P55" s="53"/>
      <c r="Q55" s="53"/>
      <c r="R55" s="53" t="s">
        <v>18</v>
      </c>
      <c r="S55" s="50"/>
      <c r="T55" s="54"/>
    </row>
    <row r="56" spans="1:25" ht="21.65" customHeight="1" x14ac:dyDescent="0.45">
      <c r="A56" s="11">
        <v>53</v>
      </c>
      <c r="B56" s="21">
        <v>237400</v>
      </c>
      <c r="C56" s="3" t="s">
        <v>144</v>
      </c>
      <c r="D56" s="24" t="s">
        <v>226</v>
      </c>
      <c r="E56" s="3" t="s">
        <v>227</v>
      </c>
      <c r="F56" s="24" t="s">
        <v>33</v>
      </c>
      <c r="G56" s="27" t="s">
        <v>3</v>
      </c>
      <c r="H56" s="47">
        <v>0.16666666666666699</v>
      </c>
      <c r="I56" s="4">
        <v>0.25625000000000003</v>
      </c>
      <c r="J56" s="4">
        <v>0.30694444444444441</v>
      </c>
      <c r="K56" s="4">
        <v>0.35347222222222219</v>
      </c>
      <c r="L56" s="4">
        <v>0.53541666666666665</v>
      </c>
      <c r="M56" s="4">
        <v>0.64097222222222217</v>
      </c>
      <c r="N56" s="4">
        <v>0.72152777777777777</v>
      </c>
      <c r="O56" s="4">
        <v>0.77569444444444446</v>
      </c>
      <c r="P56" s="4">
        <v>0.8208333333333333</v>
      </c>
      <c r="Q56" s="4">
        <v>0.86319444444444438</v>
      </c>
      <c r="R56" s="4">
        <f t="shared" si="2"/>
        <v>0.69652777777777741</v>
      </c>
      <c r="S56" s="3" t="s">
        <v>299</v>
      </c>
      <c r="T56" s="62"/>
      <c r="Y56">
        <v>237400</v>
      </c>
    </row>
    <row r="57" spans="1:25" ht="21.65" customHeight="1" x14ac:dyDescent="0.45">
      <c r="A57" s="11">
        <v>54</v>
      </c>
      <c r="B57" s="21">
        <v>237401</v>
      </c>
      <c r="C57" s="3" t="s">
        <v>16</v>
      </c>
      <c r="D57" s="24" t="s">
        <v>17</v>
      </c>
      <c r="E57" s="3" t="s">
        <v>10</v>
      </c>
      <c r="F57" s="24" t="s">
        <v>30</v>
      </c>
      <c r="G57" s="27" t="s">
        <v>7</v>
      </c>
      <c r="H57" s="47">
        <v>0.16666666666666699</v>
      </c>
      <c r="I57" s="4">
        <v>0.25347222222222221</v>
      </c>
      <c r="J57" s="4">
        <v>0.3</v>
      </c>
      <c r="K57" s="4">
        <v>0.34930555555555554</v>
      </c>
      <c r="L57" s="4">
        <v>0.52500000000000002</v>
      </c>
      <c r="M57" s="4">
        <v>0.62986111111111109</v>
      </c>
      <c r="N57" s="4">
        <v>0.70763888888888893</v>
      </c>
      <c r="O57" s="4">
        <v>0.7680555555555556</v>
      </c>
      <c r="P57" s="4">
        <v>0.81666666666666676</v>
      </c>
      <c r="Q57" s="4">
        <v>0.86041666666666661</v>
      </c>
      <c r="R57" s="4">
        <f t="shared" si="2"/>
        <v>0.69374999999999964</v>
      </c>
      <c r="S57" s="61"/>
      <c r="T57" s="12" t="s">
        <v>299</v>
      </c>
      <c r="Y57">
        <v>237401</v>
      </c>
    </row>
    <row r="58" spans="1:25" ht="21.65" customHeight="1" x14ac:dyDescent="0.45">
      <c r="A58" s="11">
        <v>55</v>
      </c>
      <c r="B58" s="21">
        <v>237402</v>
      </c>
      <c r="C58" s="3" t="s">
        <v>145</v>
      </c>
      <c r="D58" s="24" t="s">
        <v>228</v>
      </c>
      <c r="E58" s="3" t="s">
        <v>229</v>
      </c>
      <c r="F58" s="24" t="s">
        <v>258</v>
      </c>
      <c r="G58" s="27" t="s">
        <v>7</v>
      </c>
      <c r="H58" s="47">
        <v>0.16666666666666699</v>
      </c>
      <c r="I58" s="4">
        <v>0.25416666666666665</v>
      </c>
      <c r="J58" s="4">
        <v>0.30277777777777776</v>
      </c>
      <c r="K58" s="4">
        <v>0.35694444444444445</v>
      </c>
      <c r="L58" s="4">
        <v>0.56319444444444444</v>
      </c>
      <c r="M58" s="4">
        <v>0.64236111111111105</v>
      </c>
      <c r="N58" s="4">
        <v>0.73541666666666661</v>
      </c>
      <c r="O58" s="4">
        <v>0.78888888888888886</v>
      </c>
      <c r="P58" s="4">
        <v>0.8354166666666667</v>
      </c>
      <c r="Q58" s="4">
        <v>0.875</v>
      </c>
      <c r="R58" s="4">
        <f t="shared" si="2"/>
        <v>0.70833333333333304</v>
      </c>
      <c r="S58" s="61"/>
      <c r="T58" s="62"/>
      <c r="Y58">
        <v>237402</v>
      </c>
    </row>
    <row r="59" spans="1:25" ht="21.65" customHeight="1" x14ac:dyDescent="0.45">
      <c r="A59" s="28">
        <v>56</v>
      </c>
      <c r="B59" s="29"/>
      <c r="C59" s="31" t="s">
        <v>146</v>
      </c>
      <c r="D59" s="30" t="s">
        <v>230</v>
      </c>
      <c r="E59" s="31" t="s">
        <v>231</v>
      </c>
      <c r="F59" s="30" t="s">
        <v>33</v>
      </c>
      <c r="G59" s="32" t="s">
        <v>3</v>
      </c>
      <c r="H59" s="33" t="s">
        <v>18</v>
      </c>
      <c r="I59" s="33"/>
      <c r="J59" s="33"/>
      <c r="K59" s="33"/>
      <c r="L59" s="33"/>
      <c r="M59" s="33"/>
      <c r="N59" s="33"/>
      <c r="O59" s="33"/>
      <c r="P59" s="33"/>
      <c r="Q59" s="33"/>
      <c r="R59" s="33" t="s">
        <v>18</v>
      </c>
      <c r="S59" s="31"/>
      <c r="T59" s="34"/>
    </row>
    <row r="60" spans="1:25" ht="21.65" customHeight="1" x14ac:dyDescent="0.45">
      <c r="A60" s="28">
        <v>57</v>
      </c>
      <c r="B60" s="29"/>
      <c r="C60" s="46" t="s">
        <v>147</v>
      </c>
      <c r="D60" s="46" t="s">
        <v>232</v>
      </c>
      <c r="E60" s="46" t="s">
        <v>233</v>
      </c>
      <c r="F60" s="30" t="s">
        <v>33</v>
      </c>
      <c r="G60" s="32" t="s">
        <v>3</v>
      </c>
      <c r="H60" s="33" t="s">
        <v>284</v>
      </c>
      <c r="I60" s="33"/>
      <c r="J60" s="33"/>
      <c r="K60" s="33"/>
      <c r="L60" s="33"/>
      <c r="M60" s="33"/>
      <c r="N60" s="33"/>
      <c r="O60" s="31"/>
      <c r="P60" s="33"/>
      <c r="Q60" s="33"/>
      <c r="R60" s="33" t="s">
        <v>284</v>
      </c>
      <c r="S60" s="31"/>
      <c r="T60" s="34"/>
    </row>
    <row r="61" spans="1:25" ht="21.65" customHeight="1" x14ac:dyDescent="0.45">
      <c r="A61" s="11">
        <v>58</v>
      </c>
      <c r="B61" s="21">
        <v>237403</v>
      </c>
      <c r="C61" s="3" t="s">
        <v>148</v>
      </c>
      <c r="D61" s="24" t="s">
        <v>234</v>
      </c>
      <c r="E61" s="3" t="s">
        <v>64</v>
      </c>
      <c r="F61" s="24" t="s">
        <v>33</v>
      </c>
      <c r="G61" s="27" t="s">
        <v>4</v>
      </c>
      <c r="H61" s="47">
        <v>0.16666666666666699</v>
      </c>
      <c r="I61" s="4">
        <v>0.24930555555555556</v>
      </c>
      <c r="J61" s="4">
        <v>0.29583333333333334</v>
      </c>
      <c r="K61" s="4">
        <v>0.34722222222222227</v>
      </c>
      <c r="L61" s="4">
        <v>0.51597222222222217</v>
      </c>
      <c r="M61" s="4">
        <v>0.625</v>
      </c>
      <c r="N61" s="4">
        <v>0.68888888888888899</v>
      </c>
      <c r="O61" s="4">
        <v>0.7402777777777777</v>
      </c>
      <c r="P61" s="4">
        <v>0.78125</v>
      </c>
      <c r="Q61" s="4">
        <v>0.82430555555555562</v>
      </c>
      <c r="R61" s="4">
        <f t="shared" si="2"/>
        <v>0.65763888888888866</v>
      </c>
      <c r="S61" s="3" t="s">
        <v>298</v>
      </c>
      <c r="T61" s="12" t="s">
        <v>298</v>
      </c>
      <c r="Y61">
        <v>237403</v>
      </c>
    </row>
    <row r="62" spans="1:25" ht="21.65" customHeight="1" x14ac:dyDescent="0.45">
      <c r="A62" s="11">
        <v>59</v>
      </c>
      <c r="B62" s="21">
        <v>237404</v>
      </c>
      <c r="C62" s="3" t="s">
        <v>149</v>
      </c>
      <c r="D62" s="24" t="s">
        <v>235</v>
      </c>
      <c r="E62" s="3" t="s">
        <v>36</v>
      </c>
      <c r="F62" s="24" t="s">
        <v>258</v>
      </c>
      <c r="G62" s="27" t="s">
        <v>3</v>
      </c>
      <c r="H62" s="47">
        <v>0.16666666666666699</v>
      </c>
      <c r="I62" s="4">
        <v>0.32361111111111113</v>
      </c>
      <c r="J62" s="4">
        <v>0.37291666666666662</v>
      </c>
      <c r="K62" s="4">
        <v>0.42291666666666666</v>
      </c>
      <c r="L62" s="4">
        <v>0.62222222222222223</v>
      </c>
      <c r="M62" s="4">
        <v>0.72222222222222221</v>
      </c>
      <c r="N62" s="4">
        <v>0.79652777777777783</v>
      </c>
      <c r="O62" s="4">
        <v>0.86041666666666661</v>
      </c>
      <c r="P62" s="4">
        <v>0.90763888888888899</v>
      </c>
      <c r="Q62" s="4">
        <v>0.94652777777777775</v>
      </c>
      <c r="R62" s="4">
        <f t="shared" si="2"/>
        <v>0.77986111111111078</v>
      </c>
      <c r="S62" s="61"/>
      <c r="T62" s="62"/>
      <c r="Y62">
        <v>237404</v>
      </c>
    </row>
    <row r="63" spans="1:25" ht="21.65" customHeight="1" x14ac:dyDescent="0.45">
      <c r="A63" s="28">
        <v>60</v>
      </c>
      <c r="B63" s="29"/>
      <c r="C63" s="31" t="s">
        <v>52</v>
      </c>
      <c r="D63" s="30" t="s">
        <v>53</v>
      </c>
      <c r="E63" s="31" t="s">
        <v>54</v>
      </c>
      <c r="F63" s="30" t="s">
        <v>33</v>
      </c>
      <c r="G63" s="32" t="s">
        <v>3</v>
      </c>
      <c r="H63" s="33" t="s">
        <v>284</v>
      </c>
      <c r="I63" s="33"/>
      <c r="J63" s="33"/>
      <c r="K63" s="33"/>
      <c r="L63" s="33"/>
      <c r="M63" s="33"/>
      <c r="N63" s="33"/>
      <c r="O63" s="33"/>
      <c r="P63" s="33"/>
      <c r="Q63" s="33"/>
      <c r="R63" s="33" t="s">
        <v>284</v>
      </c>
      <c r="S63" s="31"/>
      <c r="T63" s="34"/>
    </row>
    <row r="64" spans="1:25" ht="21.65" customHeight="1" x14ac:dyDescent="0.45">
      <c r="A64" s="28">
        <v>61</v>
      </c>
      <c r="B64" s="29"/>
      <c r="C64" s="31" t="s">
        <v>150</v>
      </c>
      <c r="D64" s="30" t="s">
        <v>236</v>
      </c>
      <c r="E64" s="31" t="s">
        <v>237</v>
      </c>
      <c r="F64" s="30" t="s">
        <v>34</v>
      </c>
      <c r="G64" s="32" t="s">
        <v>3</v>
      </c>
      <c r="H64" s="33" t="s">
        <v>284</v>
      </c>
      <c r="I64" s="33"/>
      <c r="J64" s="33"/>
      <c r="K64" s="33"/>
      <c r="L64" s="33"/>
      <c r="M64" s="33"/>
      <c r="N64" s="33"/>
      <c r="O64" s="33"/>
      <c r="P64" s="33"/>
      <c r="Q64" s="33"/>
      <c r="R64" s="33" t="s">
        <v>284</v>
      </c>
      <c r="S64" s="31"/>
      <c r="T64" s="34"/>
    </row>
    <row r="65" spans="1:25" ht="21.65" customHeight="1" x14ac:dyDescent="0.45">
      <c r="A65" s="11">
        <v>62</v>
      </c>
      <c r="B65" s="21">
        <v>237405</v>
      </c>
      <c r="C65" s="3" t="s">
        <v>75</v>
      </c>
      <c r="D65" s="24" t="s">
        <v>91</v>
      </c>
      <c r="E65" s="3" t="s">
        <v>92</v>
      </c>
      <c r="F65" s="24" t="s">
        <v>33</v>
      </c>
      <c r="G65" s="27" t="s">
        <v>7</v>
      </c>
      <c r="H65" s="47">
        <v>0.16666666666666699</v>
      </c>
      <c r="I65" s="4">
        <v>0.24027777777777778</v>
      </c>
      <c r="J65" s="4">
        <v>0.28194444444444444</v>
      </c>
      <c r="K65" s="4">
        <v>0.32222222222222224</v>
      </c>
      <c r="L65" s="4">
        <v>0.44791666666666669</v>
      </c>
      <c r="M65" s="4">
        <v>0.53472222222222221</v>
      </c>
      <c r="N65" s="4">
        <v>0.59652777777777777</v>
      </c>
      <c r="O65" s="4">
        <v>0.64444444444444449</v>
      </c>
      <c r="P65" s="4">
        <v>0.68194444444444446</v>
      </c>
      <c r="Q65" s="4">
        <v>0.71458333333333324</v>
      </c>
      <c r="R65" s="4">
        <f t="shared" si="2"/>
        <v>0.54791666666666627</v>
      </c>
      <c r="S65" s="3" t="s">
        <v>290</v>
      </c>
      <c r="T65" s="62"/>
      <c r="Y65">
        <v>237405</v>
      </c>
    </row>
    <row r="66" spans="1:25" ht="21.65" customHeight="1" x14ac:dyDescent="0.45">
      <c r="A66" s="28">
        <v>63</v>
      </c>
      <c r="B66" s="29"/>
      <c r="C66" s="31" t="s">
        <v>151</v>
      </c>
      <c r="D66" s="30" t="s">
        <v>238</v>
      </c>
      <c r="E66" s="31" t="s">
        <v>239</v>
      </c>
      <c r="F66" s="30" t="s">
        <v>31</v>
      </c>
      <c r="G66" s="32" t="s">
        <v>3</v>
      </c>
      <c r="H66" s="33" t="s">
        <v>285</v>
      </c>
      <c r="I66" s="33"/>
      <c r="J66" s="33"/>
      <c r="K66" s="33"/>
      <c r="L66" s="33"/>
      <c r="M66" s="33"/>
      <c r="N66" s="33"/>
      <c r="O66" s="33"/>
      <c r="P66" s="33"/>
      <c r="Q66" s="33"/>
      <c r="R66" s="33" t="s">
        <v>285</v>
      </c>
      <c r="S66" s="31"/>
      <c r="T66" s="34"/>
    </row>
    <row r="67" spans="1:25" ht="21.65" customHeight="1" x14ac:dyDescent="0.45">
      <c r="A67" s="11">
        <v>64</v>
      </c>
      <c r="B67" s="21">
        <v>237406</v>
      </c>
      <c r="C67" s="3" t="s">
        <v>152</v>
      </c>
      <c r="D67" s="24" t="s">
        <v>240</v>
      </c>
      <c r="E67" s="3" t="s">
        <v>241</v>
      </c>
      <c r="F67" s="24" t="s">
        <v>30</v>
      </c>
      <c r="G67" s="27" t="s">
        <v>3</v>
      </c>
      <c r="H67" s="47">
        <v>0.16666666666666699</v>
      </c>
      <c r="I67" s="4">
        <v>0.25069444444444444</v>
      </c>
      <c r="J67" s="4">
        <v>0.3</v>
      </c>
      <c r="K67" s="4">
        <v>0.3430555555555555</v>
      </c>
      <c r="L67" s="4">
        <v>0.49513888888888885</v>
      </c>
      <c r="M67" s="4">
        <v>0.57638888888888895</v>
      </c>
      <c r="N67" s="4">
        <v>0.64722222222222225</v>
      </c>
      <c r="O67" s="4">
        <v>0.69374999999999998</v>
      </c>
      <c r="P67" s="4">
        <v>0.73749999999999993</v>
      </c>
      <c r="Q67" s="4">
        <v>0.77083333333333337</v>
      </c>
      <c r="R67" s="4">
        <f t="shared" si="2"/>
        <v>0.60416666666666641</v>
      </c>
      <c r="S67" s="61"/>
      <c r="T67" s="12" t="s">
        <v>290</v>
      </c>
      <c r="U67" t="s">
        <v>290</v>
      </c>
      <c r="Y67">
        <v>237406</v>
      </c>
    </row>
    <row r="68" spans="1:25" ht="21.65" customHeight="1" x14ac:dyDescent="0.45">
      <c r="A68" s="28">
        <v>65</v>
      </c>
      <c r="B68" s="29"/>
      <c r="C68" s="31" t="s">
        <v>55</v>
      </c>
      <c r="D68" s="30" t="s">
        <v>11</v>
      </c>
      <c r="E68" s="31" t="s">
        <v>56</v>
      </c>
      <c r="F68" s="30" t="s">
        <v>30</v>
      </c>
      <c r="G68" s="32" t="s">
        <v>3</v>
      </c>
      <c r="H68" s="33" t="s">
        <v>285</v>
      </c>
      <c r="I68" s="33"/>
      <c r="J68" s="33"/>
      <c r="K68" s="33"/>
      <c r="L68" s="33"/>
      <c r="M68" s="33"/>
      <c r="N68" s="33"/>
      <c r="O68" s="33"/>
      <c r="P68" s="33"/>
      <c r="Q68" s="33"/>
      <c r="R68" s="33" t="s">
        <v>285</v>
      </c>
      <c r="S68" s="31"/>
      <c r="T68" s="34"/>
    </row>
    <row r="69" spans="1:25" ht="21.65" customHeight="1" x14ac:dyDescent="0.45">
      <c r="A69" s="11">
        <v>66</v>
      </c>
      <c r="B69" s="21"/>
      <c r="C69" s="24" t="s">
        <v>153</v>
      </c>
      <c r="D69" s="24" t="s">
        <v>242</v>
      </c>
      <c r="E69" s="3" t="s">
        <v>243</v>
      </c>
      <c r="F69" s="24" t="s">
        <v>33</v>
      </c>
      <c r="G69" s="27" t="s">
        <v>4</v>
      </c>
      <c r="H69" s="47">
        <v>0.16666666666666699</v>
      </c>
      <c r="I69" s="4" t="s">
        <v>293</v>
      </c>
      <c r="J69" s="4" t="s">
        <v>293</v>
      </c>
      <c r="K69" s="4" t="s">
        <v>293</v>
      </c>
      <c r="L69" s="4" t="s">
        <v>293</v>
      </c>
      <c r="M69" s="58" t="s">
        <v>288</v>
      </c>
      <c r="N69" s="58"/>
      <c r="O69" s="58"/>
      <c r="P69" s="58"/>
      <c r="Q69" s="58"/>
      <c r="R69" s="58" t="s">
        <v>288</v>
      </c>
      <c r="S69" s="59"/>
      <c r="T69" s="60"/>
      <c r="V69" t="s">
        <v>291</v>
      </c>
    </row>
    <row r="70" spans="1:25" ht="21.65" customHeight="1" x14ac:dyDescent="0.45">
      <c r="A70" s="11">
        <v>67</v>
      </c>
      <c r="B70" s="21">
        <v>237407</v>
      </c>
      <c r="C70" s="3" t="s">
        <v>302</v>
      </c>
      <c r="D70" s="24" t="s">
        <v>244</v>
      </c>
      <c r="E70" s="3" t="s">
        <v>44</v>
      </c>
      <c r="F70" s="24" t="s">
        <v>262</v>
      </c>
      <c r="G70" s="27" t="s">
        <v>3</v>
      </c>
      <c r="H70" s="47">
        <v>0.16666666666666699</v>
      </c>
      <c r="I70" s="4">
        <v>0.26597222222222222</v>
      </c>
      <c r="J70" s="4">
        <v>0.33124999999999999</v>
      </c>
      <c r="K70" s="4">
        <v>0.38263888888888892</v>
      </c>
      <c r="L70" s="4">
        <v>0.57638888888888895</v>
      </c>
      <c r="M70" s="4">
        <v>0.6791666666666667</v>
      </c>
      <c r="N70" s="4">
        <v>0.76874999999999993</v>
      </c>
      <c r="O70" s="4">
        <v>0.83124999999999993</v>
      </c>
      <c r="P70" s="4">
        <v>0.88263888888888886</v>
      </c>
      <c r="Q70" s="4">
        <v>0.92291666666666661</v>
      </c>
      <c r="R70" s="4">
        <f t="shared" si="2"/>
        <v>0.75624999999999964</v>
      </c>
      <c r="S70" s="61"/>
      <c r="T70" s="62"/>
      <c r="Y70">
        <v>237407</v>
      </c>
    </row>
    <row r="71" spans="1:25" ht="21.65" customHeight="1" x14ac:dyDescent="0.45">
      <c r="A71" s="11">
        <v>68</v>
      </c>
      <c r="B71" s="21">
        <v>237408</v>
      </c>
      <c r="C71" s="3" t="s">
        <v>76</v>
      </c>
      <c r="D71" s="24" t="s">
        <v>57</v>
      </c>
      <c r="E71" s="3" t="s">
        <v>93</v>
      </c>
      <c r="F71" s="24" t="s">
        <v>33</v>
      </c>
      <c r="G71" s="27" t="s">
        <v>4</v>
      </c>
      <c r="H71" s="47">
        <v>0.16666666666666699</v>
      </c>
      <c r="I71" s="4">
        <v>0.25069444444444444</v>
      </c>
      <c r="J71" s="4">
        <v>0.29722222222222222</v>
      </c>
      <c r="K71" s="4">
        <v>0.34652777777777777</v>
      </c>
      <c r="L71" s="4">
        <v>0.50555555555555554</v>
      </c>
      <c r="M71" s="4">
        <v>0.61041666666666672</v>
      </c>
      <c r="N71" s="4">
        <v>0.67291666666666661</v>
      </c>
      <c r="O71" s="4">
        <v>0.72916666666666663</v>
      </c>
      <c r="P71" s="4">
        <v>0.76944444444444438</v>
      </c>
      <c r="Q71" s="4">
        <v>0.80902777777777779</v>
      </c>
      <c r="R71" s="4">
        <f t="shared" si="2"/>
        <v>0.64236111111111083</v>
      </c>
      <c r="S71" s="61"/>
      <c r="T71" s="12" t="s">
        <v>297</v>
      </c>
      <c r="Y71">
        <v>237408</v>
      </c>
    </row>
    <row r="72" spans="1:25" ht="21.65" customHeight="1" x14ac:dyDescent="0.45">
      <c r="A72" s="11">
        <v>69</v>
      </c>
      <c r="B72" s="21">
        <v>237409</v>
      </c>
      <c r="C72" s="3" t="s">
        <v>154</v>
      </c>
      <c r="D72" s="24" t="s">
        <v>245</v>
      </c>
      <c r="E72" s="3" t="s">
        <v>246</v>
      </c>
      <c r="F72" s="24" t="s">
        <v>263</v>
      </c>
      <c r="G72" s="27" t="s">
        <v>3</v>
      </c>
      <c r="H72" s="47">
        <v>0.16666666666666699</v>
      </c>
      <c r="I72" s="4">
        <v>0.25486111111111109</v>
      </c>
      <c r="J72" s="4">
        <v>0.30833333333333335</v>
      </c>
      <c r="K72" s="4">
        <v>0.3576388888888889</v>
      </c>
      <c r="L72" s="4" t="s">
        <v>293</v>
      </c>
      <c r="M72" s="4">
        <v>0.66249999999999998</v>
      </c>
      <c r="N72" s="4">
        <v>0.74236111111111114</v>
      </c>
      <c r="O72" s="4">
        <v>0.81041666666666667</v>
      </c>
      <c r="P72" s="4">
        <v>0.86597222222222225</v>
      </c>
      <c r="Q72" s="4">
        <v>0.91319444444444453</v>
      </c>
      <c r="R72" s="4">
        <f t="shared" si="2"/>
        <v>0.74652777777777757</v>
      </c>
      <c r="S72" s="3" t="s">
        <v>299</v>
      </c>
      <c r="T72" s="12" t="s">
        <v>299</v>
      </c>
      <c r="Y72">
        <v>237409</v>
      </c>
    </row>
    <row r="73" spans="1:25" ht="21.65" customHeight="1" x14ac:dyDescent="0.45">
      <c r="A73" s="28">
        <v>70</v>
      </c>
      <c r="B73" s="29"/>
      <c r="C73" s="31" t="s">
        <v>155</v>
      </c>
      <c r="D73" s="30" t="s">
        <v>247</v>
      </c>
      <c r="E73" s="31" t="s">
        <v>248</v>
      </c>
      <c r="F73" s="30" t="s">
        <v>32</v>
      </c>
      <c r="G73" s="32" t="s">
        <v>7</v>
      </c>
      <c r="H73" s="33" t="s">
        <v>285</v>
      </c>
      <c r="I73" s="33"/>
      <c r="J73" s="33"/>
      <c r="K73" s="33"/>
      <c r="L73" s="33"/>
      <c r="M73" s="33"/>
      <c r="N73" s="33"/>
      <c r="O73" s="33"/>
      <c r="P73" s="33"/>
      <c r="Q73" s="33"/>
      <c r="R73" s="33" t="s">
        <v>285</v>
      </c>
      <c r="S73" s="31"/>
      <c r="T73" s="34"/>
    </row>
    <row r="74" spans="1:25" ht="21.65" customHeight="1" x14ac:dyDescent="0.45">
      <c r="A74" s="11">
        <v>71</v>
      </c>
      <c r="B74" s="21">
        <v>237410</v>
      </c>
      <c r="C74" s="3" t="s">
        <v>156</v>
      </c>
      <c r="D74" s="24" t="s">
        <v>249</v>
      </c>
      <c r="E74" s="3" t="s">
        <v>250</v>
      </c>
      <c r="F74" s="24" t="s">
        <v>258</v>
      </c>
      <c r="G74" s="27" t="s">
        <v>3</v>
      </c>
      <c r="H74" s="47">
        <v>0.16666666666666699</v>
      </c>
      <c r="I74" s="4">
        <v>0.25416666666666665</v>
      </c>
      <c r="J74" s="4">
        <v>0.30416666666666664</v>
      </c>
      <c r="K74" s="4">
        <v>0.35625000000000001</v>
      </c>
      <c r="L74" s="4">
        <v>0.52430555555555558</v>
      </c>
      <c r="M74" s="4">
        <v>0.64166666666666672</v>
      </c>
      <c r="N74" s="4">
        <v>0.73402777777777783</v>
      </c>
      <c r="O74" s="4">
        <v>0.78819444444444453</v>
      </c>
      <c r="P74" s="4">
        <v>0.84930555555555554</v>
      </c>
      <c r="Q74" s="4">
        <v>0.875</v>
      </c>
      <c r="R74" s="4">
        <f t="shared" si="2"/>
        <v>0.70833333333333304</v>
      </c>
      <c r="S74" s="61"/>
      <c r="T74" s="62"/>
      <c r="Y74">
        <v>237410</v>
      </c>
    </row>
    <row r="75" spans="1:25" ht="21.65" customHeight="1" x14ac:dyDescent="0.45">
      <c r="A75" s="11">
        <v>72</v>
      </c>
      <c r="B75" s="21"/>
      <c r="C75" s="3" t="s">
        <v>77</v>
      </c>
      <c r="D75" s="24" t="s">
        <v>94</v>
      </c>
      <c r="E75" s="3" t="s">
        <v>95</v>
      </c>
      <c r="F75" s="24" t="s">
        <v>30</v>
      </c>
      <c r="G75" s="27" t="s">
        <v>3</v>
      </c>
      <c r="H75" s="47">
        <v>0.16666666666666699</v>
      </c>
      <c r="I75" s="4" t="s">
        <v>293</v>
      </c>
      <c r="J75" s="4" t="s">
        <v>293</v>
      </c>
      <c r="K75" s="4" t="s">
        <v>293</v>
      </c>
      <c r="L75" s="4" t="s">
        <v>293</v>
      </c>
      <c r="M75" s="4" t="s">
        <v>293</v>
      </c>
      <c r="N75" s="4" t="s">
        <v>293</v>
      </c>
      <c r="O75" s="58" t="s">
        <v>288</v>
      </c>
      <c r="P75" s="58"/>
      <c r="Q75" s="58"/>
      <c r="R75" s="58" t="s">
        <v>288</v>
      </c>
      <c r="S75" s="59"/>
      <c r="T75" s="60"/>
      <c r="U75" t="s">
        <v>303</v>
      </c>
      <c r="V75" t="s">
        <v>296</v>
      </c>
    </row>
    <row r="76" spans="1:25" ht="21.65" customHeight="1" x14ac:dyDescent="0.45">
      <c r="A76" s="11">
        <v>73</v>
      </c>
      <c r="B76" s="21">
        <v>237411</v>
      </c>
      <c r="C76" s="13" t="s">
        <v>78</v>
      </c>
      <c r="D76" s="24" t="s">
        <v>58</v>
      </c>
      <c r="E76" s="3" t="s">
        <v>96</v>
      </c>
      <c r="F76" s="24" t="s">
        <v>33</v>
      </c>
      <c r="G76" s="27" t="s">
        <v>3</v>
      </c>
      <c r="H76" s="47">
        <v>0.16666666666666699</v>
      </c>
      <c r="I76" s="4">
        <v>0.25277777777777777</v>
      </c>
      <c r="J76" s="4">
        <v>0.30555555555555552</v>
      </c>
      <c r="K76" s="4">
        <v>0.36249999999999999</v>
      </c>
      <c r="L76" s="4">
        <v>0.5708333333333333</v>
      </c>
      <c r="M76" s="4">
        <v>0.70833333333333337</v>
      </c>
      <c r="N76" s="4">
        <v>0.79375000000000007</v>
      </c>
      <c r="O76" s="4">
        <v>0.85833333333333339</v>
      </c>
      <c r="P76" s="4">
        <v>0.90416666666666667</v>
      </c>
      <c r="Q76" s="4">
        <v>0.94513888888888886</v>
      </c>
      <c r="R76" s="4">
        <f t="shared" si="2"/>
        <v>0.7784722222222219</v>
      </c>
      <c r="S76" s="3" t="s">
        <v>303</v>
      </c>
      <c r="T76" s="12" t="s">
        <v>303</v>
      </c>
      <c r="Y76">
        <v>237411</v>
      </c>
    </row>
    <row r="77" spans="1:25" ht="21.65" customHeight="1" x14ac:dyDescent="0.45">
      <c r="A77" s="28">
        <v>74</v>
      </c>
      <c r="B77" s="29"/>
      <c r="C77" s="31" t="s">
        <v>157</v>
      </c>
      <c r="D77" s="30" t="s">
        <v>251</v>
      </c>
      <c r="E77" s="31" t="s">
        <v>175</v>
      </c>
      <c r="F77" s="30" t="s">
        <v>253</v>
      </c>
      <c r="G77" s="32" t="s">
        <v>3</v>
      </c>
      <c r="H77" s="33" t="s">
        <v>284</v>
      </c>
      <c r="I77" s="33"/>
      <c r="J77" s="33"/>
      <c r="K77" s="33"/>
      <c r="L77" s="33"/>
      <c r="M77" s="33"/>
      <c r="N77" s="33"/>
      <c r="O77" s="33"/>
      <c r="P77" s="33"/>
      <c r="Q77" s="33"/>
      <c r="R77" s="33" t="s">
        <v>284</v>
      </c>
      <c r="S77" s="31"/>
      <c r="T77" s="34"/>
      <c r="U77" t="s">
        <v>303</v>
      </c>
    </row>
    <row r="78" spans="1:25" ht="21.65" customHeight="1" x14ac:dyDescent="0.45">
      <c r="A78" s="11">
        <v>75</v>
      </c>
      <c r="B78" s="21">
        <v>237412</v>
      </c>
      <c r="C78" s="3" t="s">
        <v>37</v>
      </c>
      <c r="D78" s="24" t="s">
        <v>38</v>
      </c>
      <c r="E78" s="3" t="s">
        <v>39</v>
      </c>
      <c r="F78" s="24" t="s">
        <v>30</v>
      </c>
      <c r="G78" s="27" t="s">
        <v>4</v>
      </c>
      <c r="H78" s="47">
        <v>0.16666666666666699</v>
      </c>
      <c r="I78" s="4">
        <v>0.25</v>
      </c>
      <c r="J78" s="4">
        <v>0.30208333333333331</v>
      </c>
      <c r="K78" s="4">
        <v>0.35000000000000003</v>
      </c>
      <c r="L78" s="4">
        <v>0.5444444444444444</v>
      </c>
      <c r="M78" s="4">
        <v>0.66875000000000007</v>
      </c>
      <c r="N78" s="4">
        <v>0.76388888888888884</v>
      </c>
      <c r="O78" s="4">
        <v>0.84444444444444444</v>
      </c>
      <c r="P78" s="4">
        <v>0.89444444444444438</v>
      </c>
      <c r="Q78" s="4">
        <v>0.94097222222222221</v>
      </c>
      <c r="R78" s="4">
        <f t="shared" si="2"/>
        <v>0.77430555555555525</v>
      </c>
      <c r="S78" s="3" t="s">
        <v>303</v>
      </c>
      <c r="T78" s="12" t="s">
        <v>303</v>
      </c>
      <c r="Y78">
        <v>237412</v>
      </c>
    </row>
    <row r="79" spans="1:25" ht="21.65" customHeight="1" x14ac:dyDescent="0.45">
      <c r="A79" s="28">
        <v>76</v>
      </c>
      <c r="B79" s="29"/>
      <c r="C79" s="39" t="s">
        <v>158</v>
      </c>
      <c r="D79" s="30" t="s">
        <v>252</v>
      </c>
      <c r="E79" s="31" t="s">
        <v>2</v>
      </c>
      <c r="F79" s="30" t="s">
        <v>30</v>
      </c>
      <c r="G79" s="32" t="s">
        <v>3</v>
      </c>
      <c r="H79" s="33" t="s">
        <v>275</v>
      </c>
      <c r="I79" s="33"/>
      <c r="J79" s="33"/>
      <c r="K79" s="33"/>
      <c r="L79" s="33"/>
      <c r="M79" s="33"/>
      <c r="N79" s="33"/>
      <c r="O79" s="33"/>
      <c r="P79" s="33"/>
      <c r="Q79" s="33"/>
      <c r="R79" s="33" t="s">
        <v>276</v>
      </c>
      <c r="S79" s="31"/>
      <c r="T79" s="34"/>
      <c r="U79" t="s">
        <v>303</v>
      </c>
    </row>
    <row r="80" spans="1:25" ht="21.65" customHeight="1" x14ac:dyDescent="0.45">
      <c r="A80" s="11">
        <v>77</v>
      </c>
      <c r="B80" s="21">
        <v>237413</v>
      </c>
      <c r="C80" s="3" t="s">
        <v>272</v>
      </c>
      <c r="D80" s="24" t="s">
        <v>273</v>
      </c>
      <c r="E80" s="3" t="s">
        <v>274</v>
      </c>
      <c r="F80" s="24" t="s">
        <v>30</v>
      </c>
      <c r="G80" s="27" t="s">
        <v>3</v>
      </c>
      <c r="H80" s="47">
        <v>0.16666666666666699</v>
      </c>
      <c r="I80" s="4">
        <v>0.24722222222222223</v>
      </c>
      <c r="J80" s="4">
        <v>0.29375000000000001</v>
      </c>
      <c r="K80" s="4">
        <v>0.34861111111111115</v>
      </c>
      <c r="L80" s="4" t="s">
        <v>293</v>
      </c>
      <c r="M80" s="4">
        <v>0.71805555555555556</v>
      </c>
      <c r="N80" s="4">
        <v>0.79375000000000007</v>
      </c>
      <c r="O80" s="4">
        <v>0.86458333333333337</v>
      </c>
      <c r="P80" s="4">
        <v>0.91111111111111109</v>
      </c>
      <c r="Q80" s="4">
        <v>0.9604166666666667</v>
      </c>
      <c r="R80" s="4">
        <f t="shared" si="2"/>
        <v>0.79374999999999973</v>
      </c>
      <c r="S80" s="3" t="s">
        <v>303</v>
      </c>
      <c r="T80" s="12" t="s">
        <v>303</v>
      </c>
      <c r="Y80">
        <v>237413</v>
      </c>
    </row>
    <row r="81" spans="1:22" ht="21.65" customHeight="1" x14ac:dyDescent="0.45">
      <c r="A81" s="11">
        <v>78</v>
      </c>
      <c r="B81" s="21"/>
      <c r="C81" s="13" t="s">
        <v>277</v>
      </c>
      <c r="D81" s="24" t="s">
        <v>278</v>
      </c>
      <c r="E81" s="3" t="s">
        <v>279</v>
      </c>
      <c r="F81" s="24" t="s">
        <v>280</v>
      </c>
      <c r="G81" s="27" t="s">
        <v>281</v>
      </c>
      <c r="H81" s="47">
        <v>0.16666666666666666</v>
      </c>
      <c r="I81" s="4" t="s">
        <v>293</v>
      </c>
      <c r="J81" s="4" t="s">
        <v>293</v>
      </c>
      <c r="K81" s="4" t="s">
        <v>293</v>
      </c>
      <c r="L81" s="58" t="s">
        <v>288</v>
      </c>
      <c r="M81" s="58"/>
      <c r="N81" s="58"/>
      <c r="O81" s="58"/>
      <c r="P81" s="58"/>
      <c r="Q81" s="58"/>
      <c r="R81" s="58" t="s">
        <v>288</v>
      </c>
      <c r="S81" s="59"/>
      <c r="T81" s="60"/>
      <c r="U81" t="s">
        <v>303</v>
      </c>
      <c r="V81" t="s">
        <v>287</v>
      </c>
    </row>
    <row r="82" spans="1:22" ht="45" customHeight="1" x14ac:dyDescent="0.45">
      <c r="A82" s="6" t="s">
        <v>0</v>
      </c>
      <c r="B82" s="22" t="s">
        <v>60</v>
      </c>
      <c r="C82" s="2"/>
      <c r="D82" s="5" t="s">
        <v>22</v>
      </c>
      <c r="E82" s="25"/>
      <c r="F82" s="23" t="s">
        <v>29</v>
      </c>
      <c r="G82" s="19" t="s">
        <v>1</v>
      </c>
      <c r="H82" s="7" t="s">
        <v>101</v>
      </c>
      <c r="I82" s="7" t="s">
        <v>97</v>
      </c>
      <c r="J82" s="7" t="s">
        <v>98</v>
      </c>
      <c r="K82" s="7" t="s">
        <v>99</v>
      </c>
      <c r="L82" s="7" t="s">
        <v>100</v>
      </c>
      <c r="M82" s="7" t="s">
        <v>266</v>
      </c>
      <c r="N82" s="7" t="s">
        <v>267</v>
      </c>
      <c r="O82" s="7" t="s">
        <v>268</v>
      </c>
      <c r="P82" s="7" t="s">
        <v>269</v>
      </c>
      <c r="Q82" s="7" t="s">
        <v>102</v>
      </c>
      <c r="R82" s="8" t="s">
        <v>19</v>
      </c>
      <c r="S82" s="9" t="s">
        <v>20</v>
      </c>
      <c r="T82" s="10" t="s">
        <v>21</v>
      </c>
    </row>
    <row r="83" spans="1:22" ht="21.65" customHeight="1" x14ac:dyDescent="0.45">
      <c r="C83" s="14"/>
    </row>
    <row r="84" spans="1:22" x14ac:dyDescent="0.45">
      <c r="C84" s="13" t="s">
        <v>24</v>
      </c>
      <c r="D84" s="13">
        <f>COUNTA(D2:D81)-2</f>
        <v>78</v>
      </c>
      <c r="E84" s="13" t="s">
        <v>18</v>
      </c>
      <c r="F84" s="13">
        <f>COUNTIF(H2:H81,"DNS")</f>
        <v>31</v>
      </c>
      <c r="G84" s="18" t="s">
        <v>25</v>
      </c>
      <c r="H84" s="13">
        <f>COUNT(H2:H81)</f>
        <v>47</v>
      </c>
      <c r="I84" s="13" t="s">
        <v>23</v>
      </c>
      <c r="J84" s="13">
        <f>COUNTIF(I2:Q81,"DNF")</f>
        <v>6</v>
      </c>
      <c r="K84" s="13" t="s">
        <v>26</v>
      </c>
      <c r="L84" s="13">
        <f>COUNT(R2:R81)</f>
        <v>40</v>
      </c>
      <c r="M84" s="16" t="s">
        <v>27</v>
      </c>
      <c r="N84" s="13">
        <f>COUNTIF(Q2:R81,"認定外完走")</f>
        <v>1</v>
      </c>
      <c r="O84" s="1"/>
      <c r="P84" s="1"/>
      <c r="Q84" s="13" t="s">
        <v>28</v>
      </c>
      <c r="R84" s="13">
        <f>COUNTIF(S2:S81,"x")</f>
        <v>28</v>
      </c>
      <c r="S84" s="13" t="s">
        <v>59</v>
      </c>
      <c r="T84" s="13">
        <f>COUNTIF(T2:U81,"x")</f>
        <v>32</v>
      </c>
    </row>
    <row r="86" spans="1:22" x14ac:dyDescent="0.45">
      <c r="N86" s="13" t="s">
        <v>68</v>
      </c>
      <c r="O86" s="13" t="s">
        <v>67</v>
      </c>
    </row>
    <row r="87" spans="1:22" x14ac:dyDescent="0.45">
      <c r="H87" s="15"/>
      <c r="N87" s="13">
        <f>L84-O87</f>
        <v>0</v>
      </c>
      <c r="O87" s="13">
        <f>COUNT(Q2:Q81)-1</f>
        <v>40</v>
      </c>
    </row>
  </sheetData>
  <phoneticPr fontId="2"/>
  <pageMargins left="0.86614173228346458" right="0" top="0.31496062992125984" bottom="0" header="0.31496062992125984" footer="0.31496062992125984"/>
  <pageSetup paperSize="9" scale="60" orientation="landscape" horizontalDpi="4294967292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E17" sqref="E17"/>
    </sheetView>
  </sheetViews>
  <sheetFormatPr defaultRowHeight="13.25" x14ac:dyDescent="0.45"/>
  <cols>
    <col min="2" max="2" width="8.86328125" style="36"/>
  </cols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HP用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桑田芳昭</dc:creator>
  <cp:lastModifiedBy>桑田芳昭</cp:lastModifiedBy>
  <cp:lastPrinted>2019-04-28T20:27:07Z</cp:lastPrinted>
  <dcterms:created xsi:type="dcterms:W3CDTF">2016-04-07T16:00:52Z</dcterms:created>
  <dcterms:modified xsi:type="dcterms:W3CDTF">2019-05-09T11:59:38Z</dcterms:modified>
</cp:coreProperties>
</file>