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M\2019_512\"/>
    </mc:Choice>
  </mc:AlternateContent>
  <xr:revisionPtr revIDLastSave="0" documentId="8_{E863723A-27F6-4A98-B49B-3045610B633E}" xr6:coauthVersionLast="43" xr6:coauthVersionMax="43" xr10:uidLastSave="{00000000-0000-0000-0000-000000000000}"/>
  <bookViews>
    <workbookView xWindow="410" yWindow="1220" windowWidth="18790" windowHeight="9580" xr2:uid="{00000000-000D-0000-FFFF-FFFF00000000}"/>
  </bookViews>
  <sheets>
    <sheet name="HP用" sheetId="1" r:id="rId1"/>
  </sheets>
  <definedNames>
    <definedName name="_xlnm._FilterDatabase" localSheetId="0" hidden="1">HP用!$A$2:$Q$67</definedName>
    <definedName name="_xlnm.Print_Area" localSheetId="0">HP用!$A$2:$Q$67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2" i="1" l="1"/>
  <c r="O55" i="1" l="1"/>
  <c r="D69" i="1"/>
  <c r="F69" i="1"/>
  <c r="H69" i="1"/>
  <c r="J69" i="1"/>
  <c r="P69" i="1"/>
  <c r="S69" i="1"/>
  <c r="O66" i="1" l="1"/>
  <c r="O52" i="1" l="1"/>
  <c r="O54" i="1"/>
  <c r="O56" i="1"/>
  <c r="O57" i="1"/>
  <c r="O58" i="1"/>
  <c r="O59" i="1"/>
  <c r="O60" i="1"/>
  <c r="O61" i="1"/>
  <c r="O64" i="1"/>
  <c r="O65" i="1"/>
  <c r="O41" i="1"/>
  <c r="O42" i="1"/>
  <c r="O43" i="1"/>
  <c r="O44" i="1"/>
  <c r="O37" i="1"/>
  <c r="O38" i="1"/>
  <c r="O39" i="1"/>
  <c r="O5" i="1"/>
  <c r="O6" i="1"/>
  <c r="O9" i="1"/>
  <c r="O10" i="1"/>
  <c r="O11" i="1"/>
  <c r="O13" i="1"/>
  <c r="O14" i="1"/>
  <c r="O15" i="1"/>
  <c r="O16" i="1"/>
  <c r="O17" i="1"/>
  <c r="O18" i="1"/>
  <c r="O19" i="1"/>
  <c r="O20" i="1"/>
  <c r="O24" i="1"/>
  <c r="O25" i="1"/>
  <c r="O28" i="1"/>
  <c r="O29" i="1"/>
  <c r="O30" i="1"/>
  <c r="O31" i="1"/>
  <c r="O32" i="1"/>
  <c r="O33" i="1"/>
  <c r="O34" i="1"/>
  <c r="O3" i="1"/>
  <c r="O40" i="1"/>
  <c r="O47" i="1"/>
  <c r="O48" i="1"/>
  <c r="L69" i="1" l="1"/>
  <c r="L72" i="1" s="1"/>
  <c r="N69" i="1"/>
</calcChain>
</file>

<file path=xl/sharedStrings.xml><?xml version="1.0" encoding="utf-8"?>
<sst xmlns="http://schemas.openxmlformats.org/spreadsheetml/2006/main" count="603" uniqueCount="226">
  <si>
    <t>No.</t>
    <phoneticPr fontId="2"/>
  </si>
  <si>
    <t>所属クラブ</t>
  </si>
  <si>
    <t>無所属</t>
  </si>
  <si>
    <t>オダックス近畿</t>
  </si>
  <si>
    <t>Tatsuya</t>
  </si>
  <si>
    <t>Audax Japan</t>
  </si>
  <si>
    <t>Daisuke</t>
  </si>
  <si>
    <t>Nobuyuki</t>
  </si>
  <si>
    <t>TAMURA</t>
  </si>
  <si>
    <t>Koki</t>
  </si>
  <si>
    <t>中西　一郎</t>
  </si>
  <si>
    <t>Ichiro</t>
  </si>
  <si>
    <t>Shigeki</t>
  </si>
  <si>
    <t>Yusuke</t>
  </si>
  <si>
    <t>Kaori</t>
  </si>
  <si>
    <t>Hirokazu</t>
  </si>
  <si>
    <t>Keisuke</t>
  </si>
  <si>
    <t>SHIMO</t>
  </si>
  <si>
    <t>廣田　茂樹</t>
  </si>
  <si>
    <t>HIROTA</t>
  </si>
  <si>
    <t>DNS</t>
    <phoneticPr fontId="2"/>
  </si>
  <si>
    <t>total</t>
  </si>
  <si>
    <t>medal</t>
  </si>
  <si>
    <t>pins</t>
  </si>
  <si>
    <t>START
(和歌山)</t>
    <rPh sb="7" eb="10">
      <t>ワカヤマ</t>
    </rPh>
    <phoneticPr fontId="2"/>
  </si>
  <si>
    <t>FINISH
(和歌山)</t>
    <rPh sb="8" eb="11">
      <t>ワカヤマ</t>
    </rPh>
    <phoneticPr fontId="2"/>
  </si>
  <si>
    <t>name</t>
    <phoneticPr fontId="2"/>
  </si>
  <si>
    <t>DNF</t>
    <phoneticPr fontId="2"/>
  </si>
  <si>
    <t>PC１
(印南町)</t>
    <rPh sb="5" eb="7">
      <t>イナミ</t>
    </rPh>
    <rPh sb="7" eb="8">
      <t>チョウ</t>
    </rPh>
    <phoneticPr fontId="2"/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</si>
  <si>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</si>
  <si>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</si>
  <si>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</si>
  <si>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</si>
  <si>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</si>
  <si>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</si>
  <si>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</si>
  <si>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</si>
  <si>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</si>
  <si>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</si>
  <si>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京都府</t>
  </si>
  <si>
    <t>愛知県</t>
  </si>
  <si>
    <t>KIMURA</t>
  </si>
  <si>
    <t>NAKANISHI</t>
  </si>
  <si>
    <t>Hitoshi</t>
  </si>
  <si>
    <t>Osamu</t>
  </si>
  <si>
    <t>木村　友亮</t>
  </si>
  <si>
    <t>SAKON</t>
  </si>
  <si>
    <t>志茂　公亮</t>
  </si>
  <si>
    <t>Kosuke</t>
  </si>
  <si>
    <t>筒井　俊光</t>
  </si>
  <si>
    <t>TSUTSUI</t>
  </si>
  <si>
    <t>Toshimitsu</t>
  </si>
  <si>
    <t>YAMADA</t>
  </si>
  <si>
    <t>ピンズ</t>
    <phoneticPr fontId="2"/>
  </si>
  <si>
    <r>
      <t xml:space="preserve">認定番号
</t>
    </r>
    <r>
      <rPr>
        <sz val="8"/>
        <color theme="1"/>
        <rFont val="Arial"/>
        <family val="2"/>
      </rPr>
      <t>Homologation number</t>
    </r>
    <rPh sb="0" eb="2">
      <t>ニンテイ</t>
    </rPh>
    <rPh sb="2" eb="4">
      <t>バンゴウ</t>
    </rPh>
    <phoneticPr fontId="2"/>
  </si>
  <si>
    <t>Shingo</t>
  </si>
  <si>
    <t>SAKAGUCHI</t>
  </si>
  <si>
    <t>徳島県</t>
  </si>
  <si>
    <t>杉元　かおり</t>
  </si>
  <si>
    <t>SUGIMOTO</t>
  </si>
  <si>
    <t>Takeshi</t>
  </si>
  <si>
    <t>岡田　慶太</t>
  </si>
  <si>
    <t>OKADA</t>
  </si>
  <si>
    <t>Keita</t>
  </si>
  <si>
    <t>Tomoya</t>
  </si>
  <si>
    <t>久保　充司</t>
  </si>
  <si>
    <t>KUBO</t>
  </si>
  <si>
    <t>Mitsuji</t>
  </si>
  <si>
    <t>清水　宣行</t>
  </si>
  <si>
    <t>SHIMIZU</t>
  </si>
  <si>
    <t>千種　諒</t>
  </si>
  <si>
    <t>CHIGUSA</t>
  </si>
  <si>
    <t>Ryo</t>
  </si>
  <si>
    <t>藤本　朋也</t>
  </si>
  <si>
    <t>FUJIMOTO</t>
  </si>
  <si>
    <t>HOSHINO</t>
  </si>
  <si>
    <t>YAMAMOTO</t>
  </si>
  <si>
    <t>香川県</t>
  </si>
  <si>
    <t>完走済</t>
    <rPh sb="0" eb="2">
      <t>カンソウ</t>
    </rPh>
    <rPh sb="2" eb="3">
      <t>スミ</t>
    </rPh>
    <phoneticPr fontId="2"/>
  </si>
  <si>
    <t>走行中</t>
    <rPh sb="0" eb="3">
      <t>ソウコウチュウ</t>
    </rPh>
    <phoneticPr fontId="2"/>
  </si>
  <si>
    <t>通過ﾁｪｯｸ1
(由良町)</t>
    <rPh sb="0" eb="2">
      <t>ツウカ</t>
    </rPh>
    <rPh sb="9" eb="11">
      <t>ユラ</t>
    </rPh>
    <rPh sb="11" eb="12">
      <t>チョウ</t>
    </rPh>
    <phoneticPr fontId="2"/>
  </si>
  <si>
    <r>
      <rPr>
        <sz val="7"/>
        <color rgb="FF000000"/>
        <rFont val="HG丸ｺﾞｼｯｸM-PRO"/>
        <family val="3"/>
        <charset val="128"/>
      </rPr>
      <t>通過チェック2</t>
    </r>
    <r>
      <rPr>
        <sz val="10.5"/>
        <color rgb="FF000000"/>
        <rFont val="HG丸ｺﾞｼｯｸM-PRO"/>
        <family val="3"/>
        <charset val="128"/>
      </rPr>
      <t xml:space="preserve">
(日の岬)</t>
    </r>
    <rPh sb="0" eb="2">
      <t>ツウカ</t>
    </rPh>
    <rPh sb="9" eb="10">
      <t>ヒ</t>
    </rPh>
    <rPh sb="11" eb="12">
      <t>ミサキ</t>
    </rPh>
    <phoneticPr fontId="2"/>
  </si>
  <si>
    <r>
      <t xml:space="preserve">PC2
</t>
    </r>
    <r>
      <rPr>
        <sz val="9"/>
        <color rgb="FF000000"/>
        <rFont val="HG丸ｺﾞｼｯｸM-PRO"/>
        <family val="3"/>
        <charset val="128"/>
      </rPr>
      <t>(有田川町)</t>
    </r>
    <rPh sb="5" eb="9">
      <t>アリダガワチョウ</t>
    </rPh>
    <phoneticPr fontId="2"/>
  </si>
  <si>
    <r>
      <rPr>
        <sz val="7"/>
        <color rgb="FF000000"/>
        <rFont val="HG丸ｺﾞｼｯｸM-PRO"/>
        <family val="3"/>
        <charset val="128"/>
      </rPr>
      <t>通過チェック3</t>
    </r>
    <r>
      <rPr>
        <sz val="10.5"/>
        <color rgb="FF000000"/>
        <rFont val="HG丸ｺﾞｼｯｸM-PRO"/>
        <family val="3"/>
        <charset val="128"/>
      </rPr>
      <t xml:space="preserve">
(貴志駅)</t>
    </r>
    <rPh sb="0" eb="2">
      <t>ツウカ</t>
    </rPh>
    <rPh sb="9" eb="11">
      <t>キシ</t>
    </rPh>
    <rPh sb="11" eb="12">
      <t>エキ</t>
    </rPh>
    <phoneticPr fontId="2"/>
  </si>
  <si>
    <t>浅木　英生</t>
  </si>
  <si>
    <t>ASAKI</t>
  </si>
  <si>
    <t>Hideo</t>
  </si>
  <si>
    <t>氏家　敬</t>
  </si>
  <si>
    <t>TAKASHI</t>
  </si>
  <si>
    <t>Ujike</t>
  </si>
  <si>
    <t>大沢　竜也</t>
  </si>
  <si>
    <t>OSAWA</t>
  </si>
  <si>
    <t>亀井　英応</t>
  </si>
  <si>
    <t>KAMEI</t>
  </si>
  <si>
    <t>川上　学</t>
  </si>
  <si>
    <t>KAWAKAMI</t>
  </si>
  <si>
    <t>Manabu</t>
  </si>
  <si>
    <t>川久保　洋</t>
  </si>
  <si>
    <t>KAWAKUBO</t>
  </si>
  <si>
    <t>Yo</t>
  </si>
  <si>
    <t>久山　大祐</t>
  </si>
  <si>
    <t>KUYAMA</t>
  </si>
  <si>
    <t>栗山　俊之</t>
  </si>
  <si>
    <t>KURIYAMA</t>
  </si>
  <si>
    <t>Toshiyuki</t>
  </si>
  <si>
    <t>坂口　寛和</t>
  </si>
  <si>
    <t>曽根　力</t>
  </si>
  <si>
    <t>SONE</t>
  </si>
  <si>
    <t>Chikara</t>
  </si>
  <si>
    <t>曽山　仁美</t>
  </si>
  <si>
    <t>SOYAMA</t>
  </si>
  <si>
    <t>Hitomi</t>
  </si>
  <si>
    <t>高田　豊弘</t>
  </si>
  <si>
    <t>TAKATA</t>
  </si>
  <si>
    <t>Toyohiro</t>
  </si>
  <si>
    <t>田村　公規</t>
  </si>
  <si>
    <t>角田　真悟</t>
  </si>
  <si>
    <t>TSUNODA</t>
  </si>
  <si>
    <t>中谷　泰記</t>
  </si>
  <si>
    <t>NAKATANI</t>
  </si>
  <si>
    <t>Yasuki</t>
  </si>
  <si>
    <t>永森　直子</t>
  </si>
  <si>
    <t>NAGAMORI</t>
  </si>
  <si>
    <t>Naoko</t>
  </si>
  <si>
    <t>花木　修</t>
  </si>
  <si>
    <t>HANAKI</t>
  </si>
  <si>
    <t>浜田　直季</t>
  </si>
  <si>
    <t>HAMADA</t>
  </si>
  <si>
    <t>Naoki</t>
  </si>
  <si>
    <t>岡山県</t>
  </si>
  <si>
    <t>浜田　真紀子</t>
  </si>
  <si>
    <t>Makiko</t>
  </si>
  <si>
    <t>樋ノ上　圭佑</t>
  </si>
  <si>
    <t>HINOUE</t>
  </si>
  <si>
    <t>平井　次郎</t>
  </si>
  <si>
    <t>HIRAI</t>
  </si>
  <si>
    <t>Jiro</t>
  </si>
  <si>
    <t>二村　仁士</t>
  </si>
  <si>
    <t>FUTAMURA</t>
  </si>
  <si>
    <t>干野　泰則</t>
  </si>
  <si>
    <t>Yasunori</t>
  </si>
  <si>
    <t>水田　誠俊</t>
  </si>
  <si>
    <t>MIZUTA</t>
  </si>
  <si>
    <t>Shigetoshi</t>
  </si>
  <si>
    <t>山下　拓珠</t>
  </si>
  <si>
    <t>YAMASHITA</t>
  </si>
  <si>
    <t>Takumi</t>
  </si>
  <si>
    <t>湯村　雅彦</t>
  </si>
  <si>
    <t>YUMURA</t>
  </si>
  <si>
    <t>Masahiko</t>
  </si>
  <si>
    <t>小谷　博</t>
  </si>
  <si>
    <t>KOTANI</t>
  </si>
  <si>
    <t>Hiroshi</t>
  </si>
  <si>
    <t>小谷　玲美奈</t>
  </si>
  <si>
    <t>Remina</t>
  </si>
  <si>
    <t>小林　洋貴</t>
  </si>
  <si>
    <t>KOBAYASHI</t>
  </si>
  <si>
    <t>Hiroki</t>
  </si>
  <si>
    <t>左近　智彦</t>
  </si>
  <si>
    <t>Tomohiko</t>
  </si>
  <si>
    <t>中谷　吉仁</t>
  </si>
  <si>
    <t>Yoshihito</t>
  </si>
  <si>
    <t>西山　尚人</t>
  </si>
  <si>
    <t>NISHIYAMA</t>
  </si>
  <si>
    <t>Hisato</t>
  </si>
  <si>
    <t>布廣　太一</t>
  </si>
  <si>
    <t>NUNOHIRO</t>
  </si>
  <si>
    <t>Taichi</t>
  </si>
  <si>
    <t>結野　智彦</t>
  </si>
  <si>
    <t>YUINO</t>
  </si>
  <si>
    <t>岩津　理</t>
  </si>
  <si>
    <t>IWATSU</t>
  </si>
  <si>
    <t>高知県</t>
  </si>
  <si>
    <t>上野　良介</t>
  </si>
  <si>
    <t>UENO</t>
  </si>
  <si>
    <t>Ryosuke</t>
  </si>
  <si>
    <t>上野山　達哉</t>
  </si>
  <si>
    <t>UENOYAMA</t>
  </si>
  <si>
    <t>大石　護</t>
  </si>
  <si>
    <t>OISHI</t>
  </si>
  <si>
    <t>Mamoru</t>
  </si>
  <si>
    <t>北浦　敬之</t>
  </si>
  <si>
    <t>KITAURA</t>
  </si>
  <si>
    <t>Takayuki</t>
  </si>
  <si>
    <t>後藤　秀幸</t>
  </si>
  <si>
    <t>GOTO</t>
  </si>
  <si>
    <t>Hideyuki</t>
  </si>
  <si>
    <t>末廣　浩司</t>
  </si>
  <si>
    <t>SUEHIRO</t>
  </si>
  <si>
    <t>Koji</t>
  </si>
  <si>
    <t>園田　聖</t>
  </si>
  <si>
    <t>SONODA</t>
  </si>
  <si>
    <t>Hijiri</t>
  </si>
  <si>
    <t>竹森　光伸</t>
  </si>
  <si>
    <t>TAKEMORI</t>
  </si>
  <si>
    <t>Mitunobu</t>
  </si>
  <si>
    <t>増永　仁史</t>
  </si>
  <si>
    <t>MASUNAGA</t>
  </si>
  <si>
    <t>矢追　泰一</t>
  </si>
  <si>
    <t>YAOI</t>
  </si>
  <si>
    <t>Taiichi</t>
  </si>
  <si>
    <t>山田　賢太郎</t>
  </si>
  <si>
    <t>Kentaro</t>
  </si>
  <si>
    <t>山本　健</t>
  </si>
  <si>
    <t>山本　洋司</t>
  </si>
  <si>
    <t>Yoji</t>
  </si>
  <si>
    <t>DNS</t>
    <phoneticPr fontId="2"/>
  </si>
  <si>
    <t>DNS</t>
    <phoneticPr fontId="2"/>
  </si>
  <si>
    <t>平野　良一</t>
    <rPh sb="0" eb="2">
      <t>ヒラノ</t>
    </rPh>
    <rPh sb="3" eb="5">
      <t>リョウイチ</t>
    </rPh>
    <phoneticPr fontId="2"/>
  </si>
  <si>
    <t>HIRANO</t>
    <phoneticPr fontId="2"/>
  </si>
  <si>
    <t>Ryoichi</t>
    <phoneticPr fontId="2"/>
  </si>
  <si>
    <t>兵庫県</t>
    <phoneticPr fontId="2"/>
  </si>
  <si>
    <t>オダックス近畿</t>
    <phoneticPr fontId="2"/>
  </si>
  <si>
    <t>DNS</t>
    <phoneticPr fontId="2"/>
  </si>
  <si>
    <t>DNS</t>
    <phoneticPr fontId="2"/>
  </si>
  <si>
    <t>DNS</t>
    <phoneticPr fontId="2"/>
  </si>
  <si>
    <t>x</t>
    <phoneticPr fontId="2"/>
  </si>
  <si>
    <t>住所変更</t>
    <rPh sb="0" eb="2">
      <t>ジュウショ</t>
    </rPh>
    <rPh sb="2" eb="4">
      <t>ヘンコウ</t>
    </rPh>
    <phoneticPr fontId="2"/>
  </si>
  <si>
    <t>スマホフォルダー預かり</t>
    <rPh sb="8" eb="9">
      <t>アズ</t>
    </rPh>
    <phoneticPr fontId="2"/>
  </si>
  <si>
    <t>郵便番号変更</t>
    <rPh sb="0" eb="4">
      <t>ユウビンバンゴウ</t>
    </rPh>
    <rPh sb="4" eb="6">
      <t>ヘンコウ</t>
    </rPh>
    <phoneticPr fontId="2"/>
  </si>
  <si>
    <t>x</t>
    <phoneticPr fontId="2"/>
  </si>
  <si>
    <t>x</t>
    <phoneticPr fontId="2"/>
  </si>
  <si>
    <t>○</t>
    <phoneticPr fontId="2"/>
  </si>
  <si>
    <t>最終更新：20190512　19:01</t>
    <rPh sb="0" eb="2">
      <t>サイシュウ</t>
    </rPh>
    <rPh sb="2" eb="4">
      <t>コウシン</t>
    </rPh>
    <phoneticPr fontId="2"/>
  </si>
  <si>
    <t>HIRANO</t>
  </si>
  <si>
    <t>Ryoichi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</si>
</sst>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theme="1"/>
      <name val="Arial"/>
      <family val="2"/>
    </font>
    <font>
      <sz val="9"/>
      <color rgb="FF000000"/>
      <name val="HG丸ｺﾞｼｯｸM-PRO"/>
      <family val="3"/>
      <charset val="128"/>
    </font>
    <font>
      <sz val="11"/>
      <color rgb="FFFF00FF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3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3" fillId="2" borderId="2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0" fillId="4" borderId="2" xfId="0" applyFont="1" applyFill="1" applyBorder="1">
      <alignment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3" fillId="4" borderId="2" xfId="0" applyFont="1" applyFill="1" applyBorder="1">
      <alignment vertical="center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20" fontId="3" fillId="4" borderId="0" xfId="0" applyNumberFormat="1" applyFont="1" applyFill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20" fontId="4" fillId="5" borderId="2" xfId="0" applyNumberFormat="1" applyFont="1" applyFill="1" applyBorder="1" applyAlignment="1">
      <alignment horizontal="center" vertical="center"/>
    </xf>
    <xf numFmtId="20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showGridLines="0" tabSelected="1" view="pageBreakPreview" topLeftCell="A52" zoomScale="80" zoomScaleNormal="80" zoomScaleSheetLayoutView="80" workbookViewId="0">
      <selection activeCell="D61" sqref="D61"/>
    </sheetView>
  </sheetViews>
  <sheetFormatPr defaultColWidth="15.1328125" defaultRowHeight="18" x14ac:dyDescent="0.45"/>
  <cols>
    <col min="1" max="1" width="5.5" style="17" customWidth="1"/>
    <col min="2" max="2" width="14.5" style="17" customWidth="1"/>
    <col min="3" max="3" width="15.1328125" style="2"/>
    <col min="4" max="4" width="14" style="46" customWidth="1"/>
    <col min="5" max="5" width="13.7265625" style="46" customWidth="1"/>
    <col min="6" max="6" width="12.2265625" style="17" customWidth="1"/>
    <col min="7" max="7" width="15.1328125" style="23"/>
    <col min="8" max="14" width="10.36328125" style="17" customWidth="1"/>
    <col min="15" max="17" width="9.7265625" style="17" customWidth="1"/>
    <col min="18" max="18" width="3.5" style="2" customWidth="1"/>
    <col min="19" max="21" width="15.1328125" style="33"/>
    <col min="22" max="16384" width="15.1328125" style="2"/>
  </cols>
  <sheetData>
    <row r="1" spans="1:23" x14ac:dyDescent="0.45">
      <c r="Q1" s="35" t="s">
        <v>223</v>
      </c>
    </row>
    <row r="2" spans="1:23" ht="45" customHeight="1" x14ac:dyDescent="0.45">
      <c r="A2" s="7" t="s">
        <v>0</v>
      </c>
      <c r="B2" s="29" t="s">
        <v>54</v>
      </c>
      <c r="C2" s="3"/>
      <c r="D2" s="6" t="s">
        <v>26</v>
      </c>
      <c r="E2" s="48"/>
      <c r="F2" s="30" t="s">
        <v>34</v>
      </c>
      <c r="G2" s="25" t="s">
        <v>1</v>
      </c>
      <c r="H2" s="8" t="s">
        <v>24</v>
      </c>
      <c r="I2" s="8" t="s">
        <v>80</v>
      </c>
      <c r="J2" s="8" t="s">
        <v>81</v>
      </c>
      <c r="K2" s="8" t="s">
        <v>28</v>
      </c>
      <c r="L2" s="8" t="s">
        <v>82</v>
      </c>
      <c r="M2" s="8" t="s">
        <v>83</v>
      </c>
      <c r="N2" s="8" t="s">
        <v>25</v>
      </c>
      <c r="O2" s="9" t="s">
        <v>21</v>
      </c>
      <c r="P2" s="10" t="s">
        <v>22</v>
      </c>
      <c r="Q2" s="11" t="s">
        <v>23</v>
      </c>
    </row>
    <row r="3" spans="1:23" ht="21.65" customHeight="1" x14ac:dyDescent="0.45">
      <c r="A3" s="12">
        <v>1</v>
      </c>
      <c r="B3" s="27">
        <v>710902</v>
      </c>
      <c r="C3" s="58" t="s">
        <v>84</v>
      </c>
      <c r="D3" s="45" t="s">
        <v>85</v>
      </c>
      <c r="E3" s="45" t="s">
        <v>86</v>
      </c>
      <c r="F3" s="4" t="s">
        <v>36</v>
      </c>
      <c r="G3" s="21" t="s">
        <v>5</v>
      </c>
      <c r="H3" s="57">
        <v>0.25</v>
      </c>
      <c r="I3" s="5">
        <v>0.32083333333333336</v>
      </c>
      <c r="J3" s="5">
        <v>0.37152777777777773</v>
      </c>
      <c r="K3" s="5">
        <v>0.42222222222222222</v>
      </c>
      <c r="L3" s="5">
        <v>0.54236111111111118</v>
      </c>
      <c r="M3" s="5">
        <v>0.60763888888888895</v>
      </c>
      <c r="N3" s="5">
        <v>0.6479166666666667</v>
      </c>
      <c r="O3" s="5">
        <f>N3-H3</f>
        <v>0.3979166666666667</v>
      </c>
      <c r="P3" s="4" t="s">
        <v>221</v>
      </c>
      <c r="Q3" s="13" t="s">
        <v>221</v>
      </c>
      <c r="U3" s="33">
        <v>710902</v>
      </c>
      <c r="V3" s="2" t="s">
        <v>85</v>
      </c>
      <c r="W3" s="2" t="s">
        <v>86</v>
      </c>
    </row>
    <row r="4" spans="1:23" ht="21.65" customHeight="1" x14ac:dyDescent="0.45">
      <c r="A4" s="37">
        <v>2</v>
      </c>
      <c r="B4" s="38"/>
      <c r="C4" s="59" t="s">
        <v>87</v>
      </c>
      <c r="D4" s="54" t="s">
        <v>88</v>
      </c>
      <c r="E4" s="54" t="s">
        <v>89</v>
      </c>
      <c r="F4" s="39" t="s">
        <v>77</v>
      </c>
      <c r="G4" s="40" t="s">
        <v>2</v>
      </c>
      <c r="H4" s="41" t="s">
        <v>214</v>
      </c>
      <c r="I4" s="41"/>
      <c r="J4" s="41"/>
      <c r="K4" s="41"/>
      <c r="L4" s="39"/>
      <c r="M4" s="39"/>
      <c r="N4" s="39"/>
      <c r="O4" s="41" t="s">
        <v>214</v>
      </c>
      <c r="P4" s="39"/>
      <c r="Q4" s="42"/>
      <c r="V4" s="2" t="s">
        <v>88</v>
      </c>
      <c r="W4" s="2" t="s">
        <v>89</v>
      </c>
    </row>
    <row r="5" spans="1:23" ht="21.65" customHeight="1" x14ac:dyDescent="0.45">
      <c r="A5" s="12">
        <v>3</v>
      </c>
      <c r="B5" s="27">
        <v>710903</v>
      </c>
      <c r="C5" s="58" t="s">
        <v>90</v>
      </c>
      <c r="D5" s="45" t="s">
        <v>91</v>
      </c>
      <c r="E5" s="45" t="s">
        <v>4</v>
      </c>
      <c r="F5" s="4" t="s">
        <v>36</v>
      </c>
      <c r="G5" s="21" t="s">
        <v>2</v>
      </c>
      <c r="H5" s="57">
        <v>0.25</v>
      </c>
      <c r="I5" s="5">
        <v>0.3354166666666667</v>
      </c>
      <c r="J5" s="5">
        <v>0.38958333333333334</v>
      </c>
      <c r="K5" s="5">
        <v>0.43194444444444446</v>
      </c>
      <c r="L5" s="5">
        <v>0.54791666666666672</v>
      </c>
      <c r="M5" s="5">
        <v>0.61249999999999993</v>
      </c>
      <c r="N5" s="5">
        <v>0.65277777777777779</v>
      </c>
      <c r="O5" s="5">
        <f t="shared" ref="O5:O34" si="0">N5-H5</f>
        <v>0.40277777777777779</v>
      </c>
      <c r="P5" s="66"/>
      <c r="Q5" s="67"/>
      <c r="U5" s="33">
        <v>710903</v>
      </c>
      <c r="V5" s="2" t="s">
        <v>91</v>
      </c>
      <c r="W5" s="2" t="s">
        <v>4</v>
      </c>
    </row>
    <row r="6" spans="1:23" ht="21.65" customHeight="1" x14ac:dyDescent="0.45">
      <c r="A6" s="12">
        <v>4</v>
      </c>
      <c r="B6" s="27">
        <v>710904</v>
      </c>
      <c r="C6" s="58" t="s">
        <v>92</v>
      </c>
      <c r="D6" s="45" t="s">
        <v>93</v>
      </c>
      <c r="E6" s="45" t="s">
        <v>86</v>
      </c>
      <c r="F6" s="4" t="s">
        <v>38</v>
      </c>
      <c r="G6" s="21" t="s">
        <v>2</v>
      </c>
      <c r="H6" s="57">
        <v>0.25</v>
      </c>
      <c r="I6" s="5">
        <v>0.3263888888888889</v>
      </c>
      <c r="J6" s="5">
        <v>0.3923611111111111</v>
      </c>
      <c r="K6" s="5">
        <v>0.44861111111111113</v>
      </c>
      <c r="L6" s="5">
        <v>0.63541666666666663</v>
      </c>
      <c r="M6" s="5">
        <v>0.72013888888888899</v>
      </c>
      <c r="N6" s="5">
        <v>0.78333333333333333</v>
      </c>
      <c r="O6" s="5">
        <f t="shared" si="0"/>
        <v>0.53333333333333333</v>
      </c>
      <c r="P6" s="4" t="s">
        <v>221</v>
      </c>
      <c r="Q6" s="67"/>
      <c r="U6" s="33">
        <v>710904</v>
      </c>
      <c r="V6" s="2" t="s">
        <v>93</v>
      </c>
      <c r="W6" s="2" t="s">
        <v>86</v>
      </c>
    </row>
    <row r="7" spans="1:23" ht="21.65" customHeight="1" x14ac:dyDescent="0.45">
      <c r="A7" s="37">
        <v>5</v>
      </c>
      <c r="B7" s="38"/>
      <c r="C7" s="59" t="s">
        <v>94</v>
      </c>
      <c r="D7" s="54" t="s">
        <v>95</v>
      </c>
      <c r="E7" s="54" t="s">
        <v>96</v>
      </c>
      <c r="F7" s="39" t="s">
        <v>38</v>
      </c>
      <c r="G7" s="40" t="s">
        <v>2</v>
      </c>
      <c r="H7" s="41" t="s">
        <v>214</v>
      </c>
      <c r="I7" s="41"/>
      <c r="J7" s="41"/>
      <c r="K7" s="56"/>
      <c r="L7" s="41"/>
      <c r="M7" s="41"/>
      <c r="N7" s="41"/>
      <c r="O7" s="41" t="s">
        <v>214</v>
      </c>
      <c r="P7" s="39"/>
      <c r="Q7" s="42"/>
      <c r="V7" s="2" t="s">
        <v>95</v>
      </c>
      <c r="W7" s="2" t="s">
        <v>96</v>
      </c>
    </row>
    <row r="8" spans="1:23" ht="21.65" customHeight="1" x14ac:dyDescent="0.45">
      <c r="A8" s="37">
        <v>6</v>
      </c>
      <c r="B8" s="38"/>
      <c r="C8" s="59" t="s">
        <v>97</v>
      </c>
      <c r="D8" s="54" t="s">
        <v>98</v>
      </c>
      <c r="E8" s="54" t="s">
        <v>99</v>
      </c>
      <c r="F8" s="39" t="s">
        <v>35</v>
      </c>
      <c r="G8" s="40" t="s">
        <v>5</v>
      </c>
      <c r="H8" s="41" t="s">
        <v>214</v>
      </c>
      <c r="I8" s="41"/>
      <c r="J8" s="41"/>
      <c r="K8" s="41"/>
      <c r="L8" s="41"/>
      <c r="M8" s="41"/>
      <c r="N8" s="41"/>
      <c r="O8" s="41" t="s">
        <v>214</v>
      </c>
      <c r="P8" s="39"/>
      <c r="Q8" s="42"/>
      <c r="V8" s="2" t="s">
        <v>98</v>
      </c>
      <c r="W8" s="2" t="s">
        <v>99</v>
      </c>
    </row>
    <row r="9" spans="1:23" ht="21.65" customHeight="1" x14ac:dyDescent="0.45">
      <c r="A9" s="12">
        <v>7</v>
      </c>
      <c r="B9" s="27">
        <v>710905</v>
      </c>
      <c r="C9" s="58" t="s">
        <v>65</v>
      </c>
      <c r="D9" s="45" t="s">
        <v>66</v>
      </c>
      <c r="E9" s="45" t="s">
        <v>67</v>
      </c>
      <c r="F9" s="4" t="s">
        <v>35</v>
      </c>
      <c r="G9" s="21" t="s">
        <v>5</v>
      </c>
      <c r="H9" s="57">
        <v>0.25</v>
      </c>
      <c r="I9" s="5">
        <v>0.32500000000000001</v>
      </c>
      <c r="J9" s="5">
        <v>0.37986111111111115</v>
      </c>
      <c r="K9" s="5">
        <v>0.43055555555555558</v>
      </c>
      <c r="L9" s="5">
        <v>0.5805555555555556</v>
      </c>
      <c r="M9" s="5">
        <v>0.65833333333333333</v>
      </c>
      <c r="N9" s="5">
        <v>0.70416666666666661</v>
      </c>
      <c r="O9" s="5">
        <f t="shared" si="0"/>
        <v>0.45416666666666661</v>
      </c>
      <c r="P9" s="66"/>
      <c r="Q9" s="67"/>
      <c r="U9" s="33">
        <v>710905</v>
      </c>
      <c r="V9" s="2" t="s">
        <v>66</v>
      </c>
      <c r="W9" s="2" t="s">
        <v>67</v>
      </c>
    </row>
    <row r="10" spans="1:23" ht="21.65" customHeight="1" x14ac:dyDescent="0.45">
      <c r="A10" s="12">
        <v>8</v>
      </c>
      <c r="B10" s="27">
        <v>710906</v>
      </c>
      <c r="C10" s="58" t="s">
        <v>100</v>
      </c>
      <c r="D10" s="45" t="s">
        <v>101</v>
      </c>
      <c r="E10" s="45" t="s">
        <v>6</v>
      </c>
      <c r="F10" s="4" t="s">
        <v>38</v>
      </c>
      <c r="G10" s="21" t="s">
        <v>2</v>
      </c>
      <c r="H10" s="57">
        <v>0.25</v>
      </c>
      <c r="I10" s="5">
        <v>0.3263888888888889</v>
      </c>
      <c r="J10" s="5">
        <v>0.38194444444444442</v>
      </c>
      <c r="K10" s="5">
        <v>0.44930555555555557</v>
      </c>
      <c r="L10" s="5">
        <v>0.59652777777777777</v>
      </c>
      <c r="M10" s="5">
        <v>0.66736111111111107</v>
      </c>
      <c r="N10" s="5">
        <v>0.73819444444444438</v>
      </c>
      <c r="O10" s="5">
        <f t="shared" si="0"/>
        <v>0.48819444444444438</v>
      </c>
      <c r="P10" s="66"/>
      <c r="Q10" s="13" t="s">
        <v>221</v>
      </c>
      <c r="U10" s="33">
        <v>710906</v>
      </c>
      <c r="V10" s="2" t="s">
        <v>101</v>
      </c>
      <c r="W10" s="2" t="s">
        <v>6</v>
      </c>
    </row>
    <row r="11" spans="1:23" ht="21.65" customHeight="1" x14ac:dyDescent="0.45">
      <c r="A11" s="12">
        <v>9</v>
      </c>
      <c r="B11" s="27">
        <v>710907</v>
      </c>
      <c r="C11" s="58" t="s">
        <v>102</v>
      </c>
      <c r="D11" s="45" t="s">
        <v>103</v>
      </c>
      <c r="E11" s="45" t="s">
        <v>104</v>
      </c>
      <c r="F11" s="4" t="s">
        <v>35</v>
      </c>
      <c r="G11" s="21" t="s">
        <v>2</v>
      </c>
      <c r="H11" s="57">
        <v>0.25</v>
      </c>
      <c r="I11" s="5">
        <v>0.3347222222222222</v>
      </c>
      <c r="J11" s="5">
        <v>0.38472222222222219</v>
      </c>
      <c r="K11" s="5">
        <v>0.43611111111111112</v>
      </c>
      <c r="L11" s="5">
        <v>0.56666666666666665</v>
      </c>
      <c r="M11" s="5">
        <v>0.63194444444444442</v>
      </c>
      <c r="N11" s="5">
        <v>0.67569444444444438</v>
      </c>
      <c r="O11" s="5">
        <f t="shared" si="0"/>
        <v>0.42569444444444438</v>
      </c>
      <c r="P11" s="4" t="s">
        <v>221</v>
      </c>
      <c r="Q11" s="13" t="s">
        <v>221</v>
      </c>
      <c r="U11" s="33">
        <v>710907</v>
      </c>
      <c r="V11" s="2" t="s">
        <v>103</v>
      </c>
      <c r="W11" s="2" t="s">
        <v>104</v>
      </c>
    </row>
    <row r="12" spans="1:23" ht="21.65" customHeight="1" x14ac:dyDescent="0.45">
      <c r="A12" s="37">
        <v>10</v>
      </c>
      <c r="B12" s="38"/>
      <c r="C12" s="59" t="s">
        <v>105</v>
      </c>
      <c r="D12" s="54" t="s">
        <v>56</v>
      </c>
      <c r="E12" s="54" t="s">
        <v>15</v>
      </c>
      <c r="F12" s="39" t="s">
        <v>35</v>
      </c>
      <c r="G12" s="40" t="s">
        <v>5</v>
      </c>
      <c r="H12" s="41" t="s">
        <v>215</v>
      </c>
      <c r="I12" s="41"/>
      <c r="J12" s="41"/>
      <c r="K12" s="41"/>
      <c r="L12" s="41"/>
      <c r="M12" s="41"/>
      <c r="N12" s="41"/>
      <c r="O12" s="41" t="s">
        <v>215</v>
      </c>
      <c r="P12" s="39"/>
      <c r="Q12" s="42"/>
      <c r="V12" s="2" t="s">
        <v>56</v>
      </c>
      <c r="W12" s="2" t="s">
        <v>15</v>
      </c>
    </row>
    <row r="13" spans="1:23" ht="21.65" customHeight="1" x14ac:dyDescent="0.45">
      <c r="A13" s="12">
        <v>11</v>
      </c>
      <c r="B13" s="27">
        <v>710908</v>
      </c>
      <c r="C13" s="60" t="s">
        <v>58</v>
      </c>
      <c r="D13" s="44" t="s">
        <v>59</v>
      </c>
      <c r="E13" s="44" t="s">
        <v>14</v>
      </c>
      <c r="F13" s="4" t="s">
        <v>38</v>
      </c>
      <c r="G13" s="21" t="s">
        <v>5</v>
      </c>
      <c r="H13" s="57">
        <v>0.25</v>
      </c>
      <c r="I13" s="5">
        <v>0.33819444444444446</v>
      </c>
      <c r="J13" s="5">
        <v>0.40902777777777777</v>
      </c>
      <c r="K13" s="5">
        <v>0.48333333333333334</v>
      </c>
      <c r="L13" s="5">
        <v>0.62777777777777777</v>
      </c>
      <c r="M13" s="5">
        <v>0.71180555555555547</v>
      </c>
      <c r="N13" s="5">
        <v>0.75138888888888899</v>
      </c>
      <c r="O13" s="5">
        <f t="shared" si="0"/>
        <v>0.50138888888888899</v>
      </c>
      <c r="P13" s="4" t="s">
        <v>221</v>
      </c>
      <c r="Q13" s="13" t="s">
        <v>221</v>
      </c>
      <c r="U13" s="33">
        <v>710908</v>
      </c>
      <c r="V13" s="2" t="s">
        <v>59</v>
      </c>
      <c r="W13" s="2" t="s">
        <v>14</v>
      </c>
    </row>
    <row r="14" spans="1:23" ht="21.65" customHeight="1" x14ac:dyDescent="0.45">
      <c r="A14" s="12">
        <v>12</v>
      </c>
      <c r="B14" s="27">
        <v>710909</v>
      </c>
      <c r="C14" s="58" t="s">
        <v>106</v>
      </c>
      <c r="D14" s="45" t="s">
        <v>107</v>
      </c>
      <c r="E14" s="45" t="s">
        <v>108</v>
      </c>
      <c r="F14" s="4" t="s">
        <v>38</v>
      </c>
      <c r="G14" s="21" t="s">
        <v>2</v>
      </c>
      <c r="H14" s="57">
        <v>0.25</v>
      </c>
      <c r="I14" s="5">
        <v>0.33333333333333331</v>
      </c>
      <c r="J14" s="5">
        <v>0.40277777777777773</v>
      </c>
      <c r="K14" s="5">
        <v>0.4694444444444445</v>
      </c>
      <c r="L14" s="5">
        <v>0.64166666666666672</v>
      </c>
      <c r="M14" s="5">
        <v>0.72291666666666676</v>
      </c>
      <c r="N14" s="5">
        <v>0.7715277777777777</v>
      </c>
      <c r="O14" s="5">
        <f t="shared" si="0"/>
        <v>0.5215277777777777</v>
      </c>
      <c r="P14" s="4" t="s">
        <v>221</v>
      </c>
      <c r="Q14" s="13" t="s">
        <v>221</v>
      </c>
      <c r="U14" s="33">
        <v>710909</v>
      </c>
      <c r="V14" s="2" t="s">
        <v>107</v>
      </c>
      <c r="W14" s="2" t="s">
        <v>108</v>
      </c>
    </row>
    <row r="15" spans="1:23" ht="21.65" customHeight="1" x14ac:dyDescent="0.45">
      <c r="A15" s="12">
        <v>13</v>
      </c>
      <c r="B15" s="27">
        <v>710910</v>
      </c>
      <c r="C15" s="60" t="s">
        <v>109</v>
      </c>
      <c r="D15" s="44" t="s">
        <v>110</v>
      </c>
      <c r="E15" s="44" t="s">
        <v>111</v>
      </c>
      <c r="F15" s="4" t="s">
        <v>38</v>
      </c>
      <c r="G15" s="21" t="s">
        <v>2</v>
      </c>
      <c r="H15" s="57">
        <v>0.25</v>
      </c>
      <c r="I15" s="5">
        <v>0.3263888888888889</v>
      </c>
      <c r="J15" s="5">
        <v>0.3923611111111111</v>
      </c>
      <c r="K15" s="5">
        <v>0.44791666666666669</v>
      </c>
      <c r="L15" s="5">
        <v>0.63541666666666663</v>
      </c>
      <c r="M15" s="5" t="s">
        <v>222</v>
      </c>
      <c r="N15" s="5">
        <v>0.78333333333333333</v>
      </c>
      <c r="O15" s="5">
        <f t="shared" si="0"/>
        <v>0.53333333333333333</v>
      </c>
      <c r="P15" s="4" t="s">
        <v>221</v>
      </c>
      <c r="Q15" s="67"/>
      <c r="U15" s="33">
        <v>710910</v>
      </c>
      <c r="V15" s="2" t="s">
        <v>110</v>
      </c>
      <c r="W15" s="2" t="s">
        <v>111</v>
      </c>
    </row>
    <row r="16" spans="1:23" ht="21.65" customHeight="1" x14ac:dyDescent="0.45">
      <c r="A16" s="12">
        <v>14</v>
      </c>
      <c r="B16" s="27">
        <v>710911</v>
      </c>
      <c r="C16" s="58" t="s">
        <v>112</v>
      </c>
      <c r="D16" s="45" t="s">
        <v>113</v>
      </c>
      <c r="E16" s="45" t="s">
        <v>114</v>
      </c>
      <c r="F16" s="4" t="s">
        <v>38</v>
      </c>
      <c r="G16" s="21" t="s">
        <v>2</v>
      </c>
      <c r="H16" s="57">
        <v>0.25</v>
      </c>
      <c r="I16" s="5">
        <v>0.32916666666666666</v>
      </c>
      <c r="J16" s="5">
        <v>0.38194444444444442</v>
      </c>
      <c r="K16" s="5">
        <v>0.44861111111111113</v>
      </c>
      <c r="L16" s="5">
        <v>0.59722222222222221</v>
      </c>
      <c r="M16" s="5">
        <v>0.67361111111111116</v>
      </c>
      <c r="N16" s="5">
        <v>0.73819444444444438</v>
      </c>
      <c r="O16" s="5">
        <f t="shared" si="0"/>
        <v>0.48819444444444438</v>
      </c>
      <c r="P16" s="66"/>
      <c r="Q16" s="13" t="s">
        <v>221</v>
      </c>
      <c r="U16" s="33">
        <v>710911</v>
      </c>
      <c r="V16" s="2" t="s">
        <v>113</v>
      </c>
      <c r="W16" s="2" t="s">
        <v>114</v>
      </c>
    </row>
    <row r="17" spans="1:23" ht="21.65" customHeight="1" x14ac:dyDescent="0.45">
      <c r="A17" s="12">
        <v>15</v>
      </c>
      <c r="B17" s="27">
        <v>710912</v>
      </c>
      <c r="C17" s="58" t="s">
        <v>115</v>
      </c>
      <c r="D17" s="45" t="s">
        <v>8</v>
      </c>
      <c r="E17" s="45" t="s">
        <v>9</v>
      </c>
      <c r="F17" s="4" t="s">
        <v>38</v>
      </c>
      <c r="G17" s="21" t="s">
        <v>2</v>
      </c>
      <c r="H17" s="57">
        <v>0.25</v>
      </c>
      <c r="I17" s="5">
        <v>0.3263888888888889</v>
      </c>
      <c r="J17" s="5">
        <v>0.37986111111111115</v>
      </c>
      <c r="K17" s="5">
        <v>0.43124999999999997</v>
      </c>
      <c r="L17" s="5">
        <v>0.5805555555555556</v>
      </c>
      <c r="M17" s="5">
        <v>0.65833333333333333</v>
      </c>
      <c r="N17" s="5">
        <v>0.70416666666666661</v>
      </c>
      <c r="O17" s="5">
        <f t="shared" si="0"/>
        <v>0.45416666666666661</v>
      </c>
      <c r="P17" s="4" t="s">
        <v>221</v>
      </c>
      <c r="Q17" s="13" t="s">
        <v>221</v>
      </c>
      <c r="U17" s="33">
        <v>710912</v>
      </c>
      <c r="V17" s="2" t="s">
        <v>8</v>
      </c>
      <c r="W17" s="2" t="s">
        <v>9</v>
      </c>
    </row>
    <row r="18" spans="1:23" ht="21.65" customHeight="1" x14ac:dyDescent="0.45">
      <c r="A18" s="12">
        <v>16</v>
      </c>
      <c r="B18" s="27">
        <v>710913</v>
      </c>
      <c r="C18" s="58" t="s">
        <v>70</v>
      </c>
      <c r="D18" s="45" t="s">
        <v>71</v>
      </c>
      <c r="E18" s="45" t="s">
        <v>72</v>
      </c>
      <c r="F18" s="4" t="s">
        <v>40</v>
      </c>
      <c r="G18" s="21" t="s">
        <v>2</v>
      </c>
      <c r="H18" s="57">
        <v>0.25</v>
      </c>
      <c r="I18" s="5">
        <v>0.32013888888888892</v>
      </c>
      <c r="J18" s="5">
        <v>0.36874999999999997</v>
      </c>
      <c r="K18" s="5">
        <v>0.40972222222222227</v>
      </c>
      <c r="L18" s="5">
        <v>0.52222222222222225</v>
      </c>
      <c r="M18" s="5">
        <v>0.58888888888888891</v>
      </c>
      <c r="N18" s="5">
        <v>0.62152777777777779</v>
      </c>
      <c r="O18" s="5">
        <f t="shared" si="0"/>
        <v>0.37152777777777779</v>
      </c>
      <c r="P18" s="4" t="s">
        <v>220</v>
      </c>
      <c r="Q18" s="13" t="s">
        <v>220</v>
      </c>
      <c r="U18" s="33">
        <v>710913</v>
      </c>
      <c r="V18" s="2" t="s">
        <v>71</v>
      </c>
      <c r="W18" s="2" t="s">
        <v>72</v>
      </c>
    </row>
    <row r="19" spans="1:23" ht="21.65" customHeight="1" x14ac:dyDescent="0.45">
      <c r="A19" s="12">
        <v>17</v>
      </c>
      <c r="B19" s="27">
        <v>710914</v>
      </c>
      <c r="C19" s="58" t="s">
        <v>49</v>
      </c>
      <c r="D19" s="45" t="s">
        <v>50</v>
      </c>
      <c r="E19" s="45" t="s">
        <v>51</v>
      </c>
      <c r="F19" s="4" t="s">
        <v>38</v>
      </c>
      <c r="G19" s="21" t="s">
        <v>5</v>
      </c>
      <c r="H19" s="57">
        <v>0.25</v>
      </c>
      <c r="I19" s="5">
        <v>0.32013888888888892</v>
      </c>
      <c r="J19" s="5">
        <v>0.37013888888888885</v>
      </c>
      <c r="K19" s="5">
        <v>0.41319444444444442</v>
      </c>
      <c r="L19" s="5">
        <v>0.54305555555555551</v>
      </c>
      <c r="M19" s="5">
        <v>0.6118055555555556</v>
      </c>
      <c r="N19" s="5">
        <v>0.65</v>
      </c>
      <c r="O19" s="5">
        <f t="shared" si="0"/>
        <v>0.4</v>
      </c>
      <c r="P19" s="66"/>
      <c r="Q19" s="67"/>
      <c r="U19" s="33">
        <v>710914</v>
      </c>
      <c r="V19" s="2" t="s">
        <v>50</v>
      </c>
      <c r="W19" s="2" t="s">
        <v>51</v>
      </c>
    </row>
    <row r="20" spans="1:23" ht="21.65" customHeight="1" x14ac:dyDescent="0.45">
      <c r="A20" s="12">
        <v>18</v>
      </c>
      <c r="B20" s="27">
        <v>710915</v>
      </c>
      <c r="C20" s="58" t="s">
        <v>116</v>
      </c>
      <c r="D20" s="45" t="s">
        <v>117</v>
      </c>
      <c r="E20" s="45" t="s">
        <v>55</v>
      </c>
      <c r="F20" s="4" t="s">
        <v>40</v>
      </c>
      <c r="G20" s="21" t="s">
        <v>2</v>
      </c>
      <c r="H20" s="57">
        <v>0.25</v>
      </c>
      <c r="I20" s="5">
        <v>0.32013888888888892</v>
      </c>
      <c r="J20" s="5">
        <v>0.36874999999999997</v>
      </c>
      <c r="K20" s="5">
        <v>0.4055555555555555</v>
      </c>
      <c r="L20" s="5">
        <v>0.52152777777777781</v>
      </c>
      <c r="M20" s="5">
        <v>0.58888888888888891</v>
      </c>
      <c r="N20" s="5">
        <v>0.62152777777777779</v>
      </c>
      <c r="O20" s="5">
        <f t="shared" si="0"/>
        <v>0.37152777777777779</v>
      </c>
      <c r="P20" s="4" t="s">
        <v>220</v>
      </c>
      <c r="Q20" s="13" t="s">
        <v>220</v>
      </c>
      <c r="U20" s="33">
        <v>710915</v>
      </c>
      <c r="V20" s="2" t="s">
        <v>117</v>
      </c>
      <c r="W20" s="2" t="s">
        <v>55</v>
      </c>
    </row>
    <row r="21" spans="1:23" ht="21.65" customHeight="1" x14ac:dyDescent="0.45">
      <c r="A21" s="12">
        <v>19</v>
      </c>
      <c r="B21" s="27"/>
      <c r="C21" s="58" t="s">
        <v>118</v>
      </c>
      <c r="D21" s="45" t="s">
        <v>119</v>
      </c>
      <c r="E21" s="45" t="s">
        <v>120</v>
      </c>
      <c r="F21" s="4" t="s">
        <v>35</v>
      </c>
      <c r="G21" s="21" t="s">
        <v>2</v>
      </c>
      <c r="H21" s="63" t="s">
        <v>20</v>
      </c>
      <c r="I21" s="63"/>
      <c r="J21" s="63"/>
      <c r="K21" s="63"/>
      <c r="L21" s="63"/>
      <c r="M21" s="63"/>
      <c r="N21" s="63"/>
      <c r="O21" s="63" t="s">
        <v>20</v>
      </c>
      <c r="P21" s="64"/>
      <c r="Q21" s="65"/>
      <c r="V21" s="2" t="s">
        <v>119</v>
      </c>
      <c r="W21" s="2" t="s">
        <v>120</v>
      </c>
    </row>
    <row r="22" spans="1:23" ht="21.65" customHeight="1" x14ac:dyDescent="0.45">
      <c r="A22" s="37">
        <v>20</v>
      </c>
      <c r="B22" s="38"/>
      <c r="C22" s="59" t="s">
        <v>10</v>
      </c>
      <c r="D22" s="54" t="s">
        <v>42</v>
      </c>
      <c r="E22" s="54" t="s">
        <v>11</v>
      </c>
      <c r="F22" s="39" t="s">
        <v>35</v>
      </c>
      <c r="G22" s="40" t="s">
        <v>2</v>
      </c>
      <c r="H22" s="41" t="s">
        <v>215</v>
      </c>
      <c r="I22" s="41"/>
      <c r="J22" s="41"/>
      <c r="K22" s="41"/>
      <c r="L22" s="41"/>
      <c r="M22" s="41"/>
      <c r="N22" s="41"/>
      <c r="O22" s="41" t="s">
        <v>215</v>
      </c>
      <c r="P22" s="39"/>
      <c r="Q22" s="42"/>
      <c r="V22" s="2" t="s">
        <v>42</v>
      </c>
      <c r="W22" s="2" t="s">
        <v>11</v>
      </c>
    </row>
    <row r="23" spans="1:23" ht="21.65" customHeight="1" x14ac:dyDescent="0.45">
      <c r="A23" s="37">
        <v>21</v>
      </c>
      <c r="B23" s="38"/>
      <c r="C23" s="61" t="s">
        <v>121</v>
      </c>
      <c r="D23" s="49" t="s">
        <v>122</v>
      </c>
      <c r="E23" s="49" t="s">
        <v>123</v>
      </c>
      <c r="F23" s="39" t="s">
        <v>36</v>
      </c>
      <c r="G23" s="40" t="s">
        <v>5</v>
      </c>
      <c r="H23" s="41" t="s">
        <v>20</v>
      </c>
      <c r="I23" s="41"/>
      <c r="J23" s="39"/>
      <c r="K23" s="41"/>
      <c r="L23" s="41"/>
      <c r="M23" s="41"/>
      <c r="N23" s="41"/>
      <c r="O23" s="41" t="s">
        <v>20</v>
      </c>
      <c r="P23" s="39"/>
      <c r="Q23" s="42"/>
      <c r="V23" s="2" t="s">
        <v>122</v>
      </c>
      <c r="W23" s="2" t="s">
        <v>123</v>
      </c>
    </row>
    <row r="24" spans="1:23" ht="21.65" customHeight="1" x14ac:dyDescent="0.45">
      <c r="A24" s="12">
        <v>22</v>
      </c>
      <c r="B24" s="27">
        <v>710916</v>
      </c>
      <c r="C24" s="58" t="s">
        <v>124</v>
      </c>
      <c r="D24" s="45" t="s">
        <v>125</v>
      </c>
      <c r="E24" s="45" t="s">
        <v>44</v>
      </c>
      <c r="F24" s="4" t="s">
        <v>39</v>
      </c>
      <c r="G24" s="21" t="s">
        <v>2</v>
      </c>
      <c r="H24" s="57">
        <v>0.25</v>
      </c>
      <c r="I24" s="5">
        <v>0.33333333333333331</v>
      </c>
      <c r="J24" s="5">
        <v>0.40416666666666662</v>
      </c>
      <c r="K24" s="5">
        <v>0.47013888888888888</v>
      </c>
      <c r="L24" s="5">
        <v>0.64236111111111105</v>
      </c>
      <c r="M24" s="5">
        <v>0.72499999999999998</v>
      </c>
      <c r="N24" s="5">
        <v>0.7715277777777777</v>
      </c>
      <c r="O24" s="5">
        <f t="shared" si="0"/>
        <v>0.5215277777777777</v>
      </c>
      <c r="P24" s="4" t="s">
        <v>221</v>
      </c>
      <c r="Q24" s="67"/>
      <c r="U24" s="33">
        <v>710916</v>
      </c>
      <c r="V24" s="2" t="s">
        <v>125</v>
      </c>
      <c r="W24" s="2" t="s">
        <v>44</v>
      </c>
    </row>
    <row r="25" spans="1:23" ht="21.65" customHeight="1" x14ac:dyDescent="0.45">
      <c r="A25" s="12">
        <v>23</v>
      </c>
      <c r="B25" s="27">
        <v>710917</v>
      </c>
      <c r="C25" s="58" t="s">
        <v>126</v>
      </c>
      <c r="D25" s="45" t="s">
        <v>127</v>
      </c>
      <c r="E25" s="45" t="s">
        <v>128</v>
      </c>
      <c r="F25" s="4" t="s">
        <v>129</v>
      </c>
      <c r="G25" s="21" t="s">
        <v>5</v>
      </c>
      <c r="H25" s="57">
        <v>0.25</v>
      </c>
      <c r="I25" s="5">
        <v>0.33402777777777781</v>
      </c>
      <c r="J25" s="5">
        <v>0.39097222222222222</v>
      </c>
      <c r="K25" s="5">
        <v>0.43611111111111112</v>
      </c>
      <c r="L25" s="5">
        <v>0.58124999999999993</v>
      </c>
      <c r="M25" s="5">
        <v>0.65763888888888888</v>
      </c>
      <c r="N25" s="5">
        <v>0.69930555555555562</v>
      </c>
      <c r="O25" s="5">
        <f t="shared" si="0"/>
        <v>0.44930555555555562</v>
      </c>
      <c r="P25" s="4" t="s">
        <v>221</v>
      </c>
      <c r="Q25" s="13" t="s">
        <v>216</v>
      </c>
      <c r="R25" s="2" t="s">
        <v>216</v>
      </c>
      <c r="U25" s="33">
        <v>710917</v>
      </c>
      <c r="V25" s="2" t="s">
        <v>127</v>
      </c>
      <c r="W25" s="2" t="s">
        <v>128</v>
      </c>
    </row>
    <row r="26" spans="1:23" ht="21.65" customHeight="1" x14ac:dyDescent="0.45">
      <c r="A26" s="37">
        <v>24</v>
      </c>
      <c r="B26" s="38"/>
      <c r="C26" s="61" t="s">
        <v>130</v>
      </c>
      <c r="D26" s="49" t="s">
        <v>127</v>
      </c>
      <c r="E26" s="49" t="s">
        <v>131</v>
      </c>
      <c r="F26" s="39" t="s">
        <v>129</v>
      </c>
      <c r="G26" s="40" t="s">
        <v>2</v>
      </c>
      <c r="H26" s="41" t="s">
        <v>206</v>
      </c>
      <c r="I26" s="41"/>
      <c r="J26" s="41"/>
      <c r="K26" s="41"/>
      <c r="L26" s="41"/>
      <c r="M26" s="41"/>
      <c r="N26" s="41"/>
      <c r="O26" s="41" t="s">
        <v>207</v>
      </c>
      <c r="P26" s="39"/>
      <c r="Q26" s="42"/>
      <c r="V26" s="2" t="s">
        <v>127</v>
      </c>
      <c r="W26" s="2" t="s">
        <v>131</v>
      </c>
    </row>
    <row r="27" spans="1:23" ht="21.65" customHeight="1" x14ac:dyDescent="0.45">
      <c r="A27" s="37">
        <v>25</v>
      </c>
      <c r="B27" s="38"/>
      <c r="C27" s="59" t="s">
        <v>132</v>
      </c>
      <c r="D27" s="54" t="s">
        <v>133</v>
      </c>
      <c r="E27" s="54" t="s">
        <v>16</v>
      </c>
      <c r="F27" s="39" t="s">
        <v>38</v>
      </c>
      <c r="G27" s="40" t="s">
        <v>2</v>
      </c>
      <c r="H27" s="41" t="s">
        <v>206</v>
      </c>
      <c r="I27" s="41"/>
      <c r="J27" s="41"/>
      <c r="K27" s="41"/>
      <c r="L27" s="41"/>
      <c r="M27" s="41"/>
      <c r="N27" s="41"/>
      <c r="O27" s="41" t="s">
        <v>207</v>
      </c>
      <c r="P27" s="39"/>
      <c r="Q27" s="42"/>
      <c r="V27" s="2" t="s">
        <v>133</v>
      </c>
      <c r="W27" s="2" t="s">
        <v>16</v>
      </c>
    </row>
    <row r="28" spans="1:23" ht="21.65" customHeight="1" x14ac:dyDescent="0.45">
      <c r="A28" s="12">
        <v>26</v>
      </c>
      <c r="B28" s="27">
        <v>710918</v>
      </c>
      <c r="C28" s="58" t="s">
        <v>134</v>
      </c>
      <c r="D28" s="45" t="s">
        <v>135</v>
      </c>
      <c r="E28" s="45" t="s">
        <v>136</v>
      </c>
      <c r="F28" s="4" t="s">
        <v>38</v>
      </c>
      <c r="G28" s="21" t="s">
        <v>3</v>
      </c>
      <c r="H28" s="57">
        <v>0.25</v>
      </c>
      <c r="I28" s="5">
        <v>0.32708333333333334</v>
      </c>
      <c r="J28" s="5">
        <v>0.38194444444444442</v>
      </c>
      <c r="K28" s="5">
        <v>0.44861111111111113</v>
      </c>
      <c r="L28" s="5">
        <v>0.59513888888888888</v>
      </c>
      <c r="M28" s="5">
        <v>0.67291666666666661</v>
      </c>
      <c r="N28" s="5">
        <v>0.73819444444444438</v>
      </c>
      <c r="O28" s="5">
        <f t="shared" si="0"/>
        <v>0.48819444444444438</v>
      </c>
      <c r="P28" s="66"/>
      <c r="Q28" s="67"/>
      <c r="U28" s="33">
        <v>710918</v>
      </c>
      <c r="V28" s="2" t="s">
        <v>135</v>
      </c>
      <c r="W28" s="2" t="s">
        <v>136</v>
      </c>
    </row>
    <row r="29" spans="1:23" ht="21.65" customHeight="1" x14ac:dyDescent="0.45">
      <c r="A29" s="12">
        <v>27</v>
      </c>
      <c r="B29" s="27">
        <v>710919</v>
      </c>
      <c r="C29" s="58" t="s">
        <v>18</v>
      </c>
      <c r="D29" s="45" t="s">
        <v>19</v>
      </c>
      <c r="E29" s="45" t="s">
        <v>12</v>
      </c>
      <c r="F29" s="4" t="s">
        <v>35</v>
      </c>
      <c r="G29" s="21" t="s">
        <v>5</v>
      </c>
      <c r="H29" s="57">
        <v>0.25</v>
      </c>
      <c r="I29" s="5">
        <v>0.33263888888888887</v>
      </c>
      <c r="J29" s="5">
        <v>0.38819444444444445</v>
      </c>
      <c r="K29" s="5">
        <v>0.43333333333333335</v>
      </c>
      <c r="L29" s="5">
        <v>0.56458333333333333</v>
      </c>
      <c r="M29" s="5">
        <v>0.62083333333333335</v>
      </c>
      <c r="N29" s="5">
        <v>0.65486111111111112</v>
      </c>
      <c r="O29" s="5">
        <f t="shared" si="0"/>
        <v>0.40486111111111112</v>
      </c>
      <c r="P29" s="66"/>
      <c r="Q29" s="13" t="s">
        <v>221</v>
      </c>
      <c r="U29" s="33">
        <v>710919</v>
      </c>
      <c r="V29" s="2" t="s">
        <v>19</v>
      </c>
      <c r="W29" s="2" t="s">
        <v>12</v>
      </c>
    </row>
    <row r="30" spans="1:23" ht="21.65" customHeight="1" x14ac:dyDescent="0.45">
      <c r="A30" s="12">
        <v>28</v>
      </c>
      <c r="B30" s="27">
        <v>710920</v>
      </c>
      <c r="C30" s="58" t="s">
        <v>137</v>
      </c>
      <c r="D30" s="45" t="s">
        <v>138</v>
      </c>
      <c r="E30" s="45" t="s">
        <v>43</v>
      </c>
      <c r="F30" s="4" t="s">
        <v>38</v>
      </c>
      <c r="G30" s="21" t="s">
        <v>2</v>
      </c>
      <c r="H30" s="57">
        <v>0.25</v>
      </c>
      <c r="I30" s="5">
        <v>0.3347222222222222</v>
      </c>
      <c r="J30" s="5">
        <v>0.40416666666666662</v>
      </c>
      <c r="K30" s="5">
        <v>0.46597222222222223</v>
      </c>
      <c r="L30" s="5">
        <v>0.6381944444444444</v>
      </c>
      <c r="M30" s="5">
        <v>0.72291666666666676</v>
      </c>
      <c r="N30" s="5">
        <v>0.7715277777777777</v>
      </c>
      <c r="O30" s="5">
        <f t="shared" si="0"/>
        <v>0.5215277777777777</v>
      </c>
      <c r="P30" s="66"/>
      <c r="Q30" s="67"/>
      <c r="U30" s="33">
        <v>710920</v>
      </c>
      <c r="V30" s="2" t="s">
        <v>138</v>
      </c>
      <c r="W30" s="2" t="s">
        <v>43</v>
      </c>
    </row>
    <row r="31" spans="1:23" ht="21.65" customHeight="1" x14ac:dyDescent="0.45">
      <c r="A31" s="12">
        <v>29</v>
      </c>
      <c r="B31" s="27">
        <v>710921</v>
      </c>
      <c r="C31" s="58" t="s">
        <v>139</v>
      </c>
      <c r="D31" s="45" t="s">
        <v>75</v>
      </c>
      <c r="E31" s="45" t="s">
        <v>140</v>
      </c>
      <c r="F31" s="4" t="s">
        <v>35</v>
      </c>
      <c r="G31" s="21" t="s">
        <v>2</v>
      </c>
      <c r="H31" s="57">
        <v>0.25</v>
      </c>
      <c r="I31" s="5">
        <v>0.32569444444444445</v>
      </c>
      <c r="J31" s="5">
        <v>0.37986111111111115</v>
      </c>
      <c r="K31" s="5">
        <v>0.43263888888888885</v>
      </c>
      <c r="L31" s="5">
        <v>0.57986111111111105</v>
      </c>
      <c r="M31" s="5">
        <v>0.65833333333333333</v>
      </c>
      <c r="N31" s="5">
        <v>0.70416666666666661</v>
      </c>
      <c r="O31" s="5">
        <f t="shared" si="0"/>
        <v>0.45416666666666661</v>
      </c>
      <c r="P31" s="4" t="s">
        <v>221</v>
      </c>
      <c r="Q31" s="13" t="s">
        <v>221</v>
      </c>
      <c r="U31" s="33">
        <v>710921</v>
      </c>
      <c r="V31" s="2" t="s">
        <v>75</v>
      </c>
      <c r="W31" s="2" t="s">
        <v>140</v>
      </c>
    </row>
    <row r="32" spans="1:23" ht="21.65" customHeight="1" x14ac:dyDescent="0.45">
      <c r="A32" s="12">
        <v>30</v>
      </c>
      <c r="B32" s="27">
        <v>710922</v>
      </c>
      <c r="C32" s="58" t="s">
        <v>141</v>
      </c>
      <c r="D32" s="45" t="s">
        <v>142</v>
      </c>
      <c r="E32" s="45" t="s">
        <v>143</v>
      </c>
      <c r="F32" s="4" t="s">
        <v>57</v>
      </c>
      <c r="G32" s="21" t="s">
        <v>2</v>
      </c>
      <c r="H32" s="57">
        <v>0.25</v>
      </c>
      <c r="I32" s="5">
        <v>0.33680555555555558</v>
      </c>
      <c r="J32" s="5">
        <v>0.39930555555555558</v>
      </c>
      <c r="K32" s="5">
        <v>0.45555555555555555</v>
      </c>
      <c r="L32" s="5">
        <v>0.62986111111111109</v>
      </c>
      <c r="M32" s="5">
        <v>0.70624999999999993</v>
      </c>
      <c r="N32" s="5">
        <v>0.75208333333333333</v>
      </c>
      <c r="O32" s="5">
        <f t="shared" si="0"/>
        <v>0.50208333333333333</v>
      </c>
      <c r="P32" s="4" t="s">
        <v>221</v>
      </c>
      <c r="Q32" s="67"/>
      <c r="U32" s="33">
        <v>710922</v>
      </c>
      <c r="V32" s="2" t="s">
        <v>142</v>
      </c>
      <c r="W32" s="2" t="s">
        <v>143</v>
      </c>
    </row>
    <row r="33" spans="1:23" ht="21.65" customHeight="1" x14ac:dyDescent="0.45">
      <c r="A33" s="12">
        <v>31</v>
      </c>
      <c r="B33" s="27">
        <v>710923</v>
      </c>
      <c r="C33" s="58" t="s">
        <v>144</v>
      </c>
      <c r="D33" s="45" t="s">
        <v>145</v>
      </c>
      <c r="E33" s="45" t="s">
        <v>146</v>
      </c>
      <c r="F33" s="4" t="s">
        <v>35</v>
      </c>
      <c r="G33" s="21" t="s">
        <v>2</v>
      </c>
      <c r="H33" s="57">
        <v>0.25</v>
      </c>
      <c r="I33" s="5">
        <v>0.3263888888888889</v>
      </c>
      <c r="J33" s="5">
        <v>0.37013888888888885</v>
      </c>
      <c r="K33" s="5">
        <v>0.41250000000000003</v>
      </c>
      <c r="L33" s="5">
        <v>0.54513888888888895</v>
      </c>
      <c r="M33" s="5">
        <v>0.62083333333333335</v>
      </c>
      <c r="N33" s="5">
        <v>0.67083333333333339</v>
      </c>
      <c r="O33" s="5">
        <f t="shared" si="0"/>
        <v>0.42083333333333339</v>
      </c>
      <c r="P33" s="4" t="s">
        <v>221</v>
      </c>
      <c r="Q33" s="67"/>
      <c r="U33" s="33">
        <v>710923</v>
      </c>
      <c r="V33" s="2" t="s">
        <v>145</v>
      </c>
      <c r="W33" s="2" t="s">
        <v>146</v>
      </c>
    </row>
    <row r="34" spans="1:23" ht="21.65" customHeight="1" x14ac:dyDescent="0.45">
      <c r="A34" s="12">
        <v>32</v>
      </c>
      <c r="B34" s="27">
        <v>710924</v>
      </c>
      <c r="C34" s="58" t="s">
        <v>147</v>
      </c>
      <c r="D34" s="45" t="s">
        <v>148</v>
      </c>
      <c r="E34" s="45" t="s">
        <v>149</v>
      </c>
      <c r="F34" s="4" t="s">
        <v>57</v>
      </c>
      <c r="G34" s="21" t="s">
        <v>2</v>
      </c>
      <c r="H34" s="57">
        <v>0.25</v>
      </c>
      <c r="I34" s="5">
        <v>0.37291666666666662</v>
      </c>
      <c r="J34" s="5">
        <v>0.42152777777777778</v>
      </c>
      <c r="K34" s="5">
        <v>0.49374999999999997</v>
      </c>
      <c r="L34" s="5">
        <v>0.62569444444444444</v>
      </c>
      <c r="M34" s="5">
        <v>0.7270833333333333</v>
      </c>
      <c r="N34" s="5">
        <v>0.76388888888888884</v>
      </c>
      <c r="O34" s="5">
        <f t="shared" si="0"/>
        <v>0.51388888888888884</v>
      </c>
      <c r="P34" s="4" t="s">
        <v>221</v>
      </c>
      <c r="Q34" s="67"/>
      <c r="U34" s="33">
        <v>710924</v>
      </c>
      <c r="V34" s="2" t="s">
        <v>148</v>
      </c>
      <c r="W34" s="2" t="s">
        <v>149</v>
      </c>
    </row>
    <row r="35" spans="1:23" ht="45" customHeight="1" x14ac:dyDescent="0.45">
      <c r="A35" s="7" t="s">
        <v>0</v>
      </c>
      <c r="B35" s="29"/>
      <c r="C35" s="3"/>
      <c r="D35" s="47" t="s">
        <v>26</v>
      </c>
      <c r="E35" s="48"/>
      <c r="F35" s="30" t="s">
        <v>34</v>
      </c>
      <c r="G35" s="25" t="s">
        <v>1</v>
      </c>
      <c r="H35" s="8" t="s">
        <v>24</v>
      </c>
      <c r="I35" s="8" t="s">
        <v>80</v>
      </c>
      <c r="J35" s="8" t="s">
        <v>81</v>
      </c>
      <c r="K35" s="8" t="s">
        <v>28</v>
      </c>
      <c r="L35" s="8" t="s">
        <v>82</v>
      </c>
      <c r="M35" s="8" t="s">
        <v>83</v>
      </c>
      <c r="N35" s="8" t="s">
        <v>25</v>
      </c>
      <c r="O35" s="9" t="s">
        <v>21</v>
      </c>
      <c r="P35" s="10" t="s">
        <v>22</v>
      </c>
      <c r="Q35" s="11" t="s">
        <v>23</v>
      </c>
    </row>
    <row r="36" spans="1:23" ht="45" customHeight="1" x14ac:dyDescent="0.45">
      <c r="A36" s="7" t="s">
        <v>0</v>
      </c>
      <c r="B36" s="29"/>
      <c r="C36" s="3"/>
      <c r="D36" s="47" t="s">
        <v>26</v>
      </c>
      <c r="E36" s="48"/>
      <c r="F36" s="30" t="s">
        <v>34</v>
      </c>
      <c r="G36" s="25" t="s">
        <v>1</v>
      </c>
      <c r="H36" s="8" t="s">
        <v>24</v>
      </c>
      <c r="I36" s="8" t="s">
        <v>80</v>
      </c>
      <c r="J36" s="8" t="s">
        <v>81</v>
      </c>
      <c r="K36" s="8" t="s">
        <v>28</v>
      </c>
      <c r="L36" s="8" t="s">
        <v>82</v>
      </c>
      <c r="M36" s="8" t="s">
        <v>83</v>
      </c>
      <c r="N36" s="8" t="s">
        <v>25</v>
      </c>
      <c r="O36" s="9" t="s">
        <v>21</v>
      </c>
      <c r="P36" s="10" t="s">
        <v>22</v>
      </c>
      <c r="Q36" s="11" t="s">
        <v>23</v>
      </c>
    </row>
    <row r="37" spans="1:23" ht="21.65" customHeight="1" x14ac:dyDescent="0.45">
      <c r="A37" s="14">
        <v>51</v>
      </c>
      <c r="B37" s="28">
        <v>710925</v>
      </c>
      <c r="C37" s="15" t="s">
        <v>150</v>
      </c>
      <c r="D37" s="50" t="s">
        <v>151</v>
      </c>
      <c r="E37" s="43" t="s">
        <v>152</v>
      </c>
      <c r="F37" s="31" t="s">
        <v>38</v>
      </c>
      <c r="G37" s="22" t="s">
        <v>2</v>
      </c>
      <c r="H37" s="57">
        <v>0.27083333333333331</v>
      </c>
      <c r="I37" s="26">
        <v>0.34583333333333338</v>
      </c>
      <c r="J37" s="26">
        <v>0.39930555555555558</v>
      </c>
      <c r="K37" s="26">
        <v>0.46388888888888885</v>
      </c>
      <c r="L37" s="26">
        <v>0.6118055555555556</v>
      </c>
      <c r="M37" s="26">
        <v>0.69444444444444453</v>
      </c>
      <c r="N37" s="26">
        <v>0.75208333333333333</v>
      </c>
      <c r="O37" s="5">
        <f t="shared" ref="O37:O44" si="1">N37-H37</f>
        <v>0.48125000000000001</v>
      </c>
      <c r="P37" s="16" t="s">
        <v>221</v>
      </c>
      <c r="Q37" s="34" t="s">
        <v>221</v>
      </c>
      <c r="U37" s="33">
        <v>710925</v>
      </c>
      <c r="V37" s="2" t="s">
        <v>151</v>
      </c>
      <c r="W37" s="2" t="s">
        <v>152</v>
      </c>
    </row>
    <row r="38" spans="1:23" ht="21.65" customHeight="1" x14ac:dyDescent="0.45">
      <c r="A38" s="12">
        <v>52</v>
      </c>
      <c r="B38" s="27">
        <v>710926</v>
      </c>
      <c r="C38" s="36" t="s">
        <v>153</v>
      </c>
      <c r="D38" s="44" t="s">
        <v>151</v>
      </c>
      <c r="E38" s="44" t="s">
        <v>154</v>
      </c>
      <c r="F38" s="32" t="s">
        <v>38</v>
      </c>
      <c r="G38" s="21" t="s">
        <v>2</v>
      </c>
      <c r="H38" s="57">
        <v>0.27083333333333331</v>
      </c>
      <c r="I38" s="26">
        <v>0.34583333333333338</v>
      </c>
      <c r="J38" s="26">
        <v>0.40138888888888885</v>
      </c>
      <c r="K38" s="26">
        <v>0.46388888888888885</v>
      </c>
      <c r="L38" s="26">
        <v>0.61319444444444449</v>
      </c>
      <c r="M38" s="26">
        <v>0.69444444444444453</v>
      </c>
      <c r="N38" s="26">
        <v>0.75208333333333333</v>
      </c>
      <c r="O38" s="5">
        <f t="shared" si="1"/>
        <v>0.48125000000000001</v>
      </c>
      <c r="P38" s="16" t="s">
        <v>221</v>
      </c>
      <c r="Q38" s="34" t="s">
        <v>221</v>
      </c>
      <c r="U38" s="33">
        <v>710926</v>
      </c>
      <c r="V38" s="2" t="s">
        <v>151</v>
      </c>
      <c r="W38" s="2" t="s">
        <v>154</v>
      </c>
    </row>
    <row r="39" spans="1:23" ht="21.65" customHeight="1" x14ac:dyDescent="0.45">
      <c r="A39" s="12">
        <v>53</v>
      </c>
      <c r="B39" s="27">
        <v>710927</v>
      </c>
      <c r="C39" s="1" t="s">
        <v>155</v>
      </c>
      <c r="D39" s="45" t="s">
        <v>156</v>
      </c>
      <c r="E39" s="43" t="s">
        <v>157</v>
      </c>
      <c r="F39" s="32" t="s">
        <v>39</v>
      </c>
      <c r="G39" s="21" t="s">
        <v>5</v>
      </c>
      <c r="H39" s="57">
        <v>0.27083333333333331</v>
      </c>
      <c r="I39" s="5">
        <v>0.34583333333333338</v>
      </c>
      <c r="J39" s="5">
        <v>0.40069444444444446</v>
      </c>
      <c r="K39" s="26">
        <v>0.46180555555555558</v>
      </c>
      <c r="L39" s="26">
        <v>0.60347222222222219</v>
      </c>
      <c r="M39" s="26">
        <v>0.69444444444444453</v>
      </c>
      <c r="N39" s="26">
        <v>0.75208333333333333</v>
      </c>
      <c r="O39" s="5">
        <f t="shared" si="1"/>
        <v>0.48125000000000001</v>
      </c>
      <c r="P39" s="4" t="s">
        <v>221</v>
      </c>
      <c r="Q39" s="67"/>
      <c r="U39" s="33">
        <v>710927</v>
      </c>
      <c r="V39" s="2" t="s">
        <v>156</v>
      </c>
      <c r="W39" s="2" t="s">
        <v>157</v>
      </c>
    </row>
    <row r="40" spans="1:23" ht="21.65" customHeight="1" x14ac:dyDescent="0.45">
      <c r="A40" s="12">
        <v>54</v>
      </c>
      <c r="B40" s="27">
        <v>710928</v>
      </c>
      <c r="C40" s="1" t="s">
        <v>158</v>
      </c>
      <c r="D40" s="45" t="s">
        <v>46</v>
      </c>
      <c r="E40" s="43" t="s">
        <v>159</v>
      </c>
      <c r="F40" s="32" t="s">
        <v>38</v>
      </c>
      <c r="G40" s="21" t="s">
        <v>2</v>
      </c>
      <c r="H40" s="57">
        <v>0.27083333333333298</v>
      </c>
      <c r="I40" s="5">
        <v>0.34722222222222227</v>
      </c>
      <c r="J40" s="5">
        <v>0.40069444444444446</v>
      </c>
      <c r="K40" s="5">
        <v>0.46249999999999997</v>
      </c>
      <c r="L40" s="5">
        <v>0.61111111111111105</v>
      </c>
      <c r="M40" s="5">
        <v>0.69444444444444453</v>
      </c>
      <c r="N40" s="26">
        <v>0.75208333333333333</v>
      </c>
      <c r="O40" s="5">
        <f>N40-H40</f>
        <v>0.48125000000000034</v>
      </c>
      <c r="P40" s="4" t="s">
        <v>221</v>
      </c>
      <c r="Q40" s="13" t="s">
        <v>221</v>
      </c>
      <c r="S40" s="33" t="s">
        <v>218</v>
      </c>
      <c r="U40" s="33">
        <v>710928</v>
      </c>
      <c r="V40" s="2" t="s">
        <v>46</v>
      </c>
      <c r="W40" s="2" t="s">
        <v>159</v>
      </c>
    </row>
    <row r="41" spans="1:23" ht="21.65" customHeight="1" x14ac:dyDescent="0.45">
      <c r="A41" s="12">
        <v>55</v>
      </c>
      <c r="B41" s="27">
        <v>710929</v>
      </c>
      <c r="C41" s="1" t="s">
        <v>160</v>
      </c>
      <c r="D41" s="45" t="s">
        <v>119</v>
      </c>
      <c r="E41" s="43" t="s">
        <v>161</v>
      </c>
      <c r="F41" s="32" t="s">
        <v>38</v>
      </c>
      <c r="G41" s="21" t="s">
        <v>2</v>
      </c>
      <c r="H41" s="57">
        <v>0.27083333333333298</v>
      </c>
      <c r="I41" s="5">
        <v>0.34722222222222227</v>
      </c>
      <c r="J41" s="5">
        <v>0.40069444444444446</v>
      </c>
      <c r="K41" s="5">
        <v>0.46388888888888885</v>
      </c>
      <c r="L41" s="5">
        <v>0.61111111111111105</v>
      </c>
      <c r="M41" s="5">
        <v>0.69444444444444453</v>
      </c>
      <c r="N41" s="26">
        <v>0.75208333333333333</v>
      </c>
      <c r="O41" s="5">
        <f t="shared" si="1"/>
        <v>0.48125000000000034</v>
      </c>
      <c r="P41" s="4" t="s">
        <v>221</v>
      </c>
      <c r="Q41" s="13" t="s">
        <v>221</v>
      </c>
      <c r="U41" s="33">
        <v>710929</v>
      </c>
      <c r="V41" s="2" t="s">
        <v>119</v>
      </c>
      <c r="W41" s="2" t="s">
        <v>161</v>
      </c>
    </row>
    <row r="42" spans="1:23" ht="21.65" customHeight="1" x14ac:dyDescent="0.45">
      <c r="A42" s="12">
        <v>56</v>
      </c>
      <c r="B42" s="27">
        <v>710930</v>
      </c>
      <c r="C42" s="1" t="s">
        <v>162</v>
      </c>
      <c r="D42" s="45" t="s">
        <v>163</v>
      </c>
      <c r="E42" s="43" t="s">
        <v>164</v>
      </c>
      <c r="F42" s="32" t="s">
        <v>38</v>
      </c>
      <c r="G42" s="21" t="s">
        <v>2</v>
      </c>
      <c r="H42" s="57">
        <v>0.27083333333333298</v>
      </c>
      <c r="I42" s="5">
        <v>0.34722222222222227</v>
      </c>
      <c r="J42" s="5">
        <v>0.40069444444444446</v>
      </c>
      <c r="K42" s="5">
        <v>0.46597222222222223</v>
      </c>
      <c r="L42" s="5">
        <v>0.61319444444444449</v>
      </c>
      <c r="M42" s="5" t="s">
        <v>222</v>
      </c>
      <c r="N42" s="26">
        <v>0.75208333333333333</v>
      </c>
      <c r="O42" s="5">
        <f t="shared" si="1"/>
        <v>0.48125000000000034</v>
      </c>
      <c r="P42" s="66"/>
      <c r="Q42" s="67"/>
      <c r="U42" s="33">
        <v>710930</v>
      </c>
      <c r="V42" s="2" t="s">
        <v>163</v>
      </c>
      <c r="W42" s="2" t="s">
        <v>164</v>
      </c>
    </row>
    <row r="43" spans="1:23" ht="21.65" customHeight="1" x14ac:dyDescent="0.45">
      <c r="A43" s="12">
        <v>57</v>
      </c>
      <c r="B43" s="27">
        <v>710931</v>
      </c>
      <c r="C43" s="1" t="s">
        <v>165</v>
      </c>
      <c r="D43" s="45" t="s">
        <v>166</v>
      </c>
      <c r="E43" s="43" t="s">
        <v>167</v>
      </c>
      <c r="F43" s="32" t="s">
        <v>38</v>
      </c>
      <c r="G43" s="21" t="s">
        <v>2</v>
      </c>
      <c r="H43" s="57">
        <v>0.27083333333333298</v>
      </c>
      <c r="I43" s="5">
        <v>0.34722222222222227</v>
      </c>
      <c r="J43" s="5">
        <v>0.40069444444444446</v>
      </c>
      <c r="K43" s="5">
        <v>0.46319444444444446</v>
      </c>
      <c r="L43" s="5">
        <v>0.61111111111111105</v>
      </c>
      <c r="M43" s="5">
        <v>0.69444444444444453</v>
      </c>
      <c r="N43" s="26">
        <v>0.75208333333333333</v>
      </c>
      <c r="O43" s="5">
        <f t="shared" si="1"/>
        <v>0.48125000000000034</v>
      </c>
      <c r="P43" s="4" t="s">
        <v>221</v>
      </c>
      <c r="Q43" s="13" t="s">
        <v>221</v>
      </c>
      <c r="U43" s="33">
        <v>710931</v>
      </c>
      <c r="V43" s="2" t="s">
        <v>166</v>
      </c>
      <c r="W43" s="2" t="s">
        <v>167</v>
      </c>
    </row>
    <row r="44" spans="1:23" ht="21.65" customHeight="1" x14ac:dyDescent="0.45">
      <c r="A44" s="12">
        <v>58</v>
      </c>
      <c r="B44" s="27">
        <v>710932</v>
      </c>
      <c r="C44" s="1" t="s">
        <v>168</v>
      </c>
      <c r="D44" s="45" t="s">
        <v>169</v>
      </c>
      <c r="E44" s="43" t="s">
        <v>159</v>
      </c>
      <c r="F44" s="32" t="s">
        <v>38</v>
      </c>
      <c r="G44" s="21" t="s">
        <v>2</v>
      </c>
      <c r="H44" s="62">
        <v>0.29166666666666669</v>
      </c>
      <c r="I44" s="5">
        <v>0.36736111111111108</v>
      </c>
      <c r="J44" s="5">
        <v>0.4284722222222222</v>
      </c>
      <c r="K44" s="5">
        <v>0.49374999999999997</v>
      </c>
      <c r="L44" s="5">
        <v>0.65694444444444444</v>
      </c>
      <c r="M44" s="5">
        <v>0.74236111111111114</v>
      </c>
      <c r="N44" s="26">
        <v>0.78749999999999998</v>
      </c>
      <c r="O44" s="5">
        <f t="shared" si="1"/>
        <v>0.49583333333333329</v>
      </c>
      <c r="P44" s="4" t="s">
        <v>221</v>
      </c>
      <c r="Q44" s="13" t="s">
        <v>221</v>
      </c>
      <c r="U44" s="33">
        <v>710932</v>
      </c>
      <c r="V44" s="2" t="s">
        <v>169</v>
      </c>
      <c r="W44" s="2" t="s">
        <v>159</v>
      </c>
    </row>
    <row r="45" spans="1:23" ht="45" customHeight="1" x14ac:dyDescent="0.45">
      <c r="A45" s="7" t="s">
        <v>0</v>
      </c>
      <c r="B45" s="29"/>
      <c r="C45" s="3"/>
      <c r="D45" s="6" t="s">
        <v>26</v>
      </c>
      <c r="E45" s="48"/>
      <c r="F45" s="30" t="s">
        <v>34</v>
      </c>
      <c r="G45" s="25" t="s">
        <v>1</v>
      </c>
      <c r="H45" s="8" t="s">
        <v>24</v>
      </c>
      <c r="I45" s="8" t="s">
        <v>80</v>
      </c>
      <c r="J45" s="8" t="s">
        <v>81</v>
      </c>
      <c r="K45" s="8" t="s">
        <v>28</v>
      </c>
      <c r="L45" s="8" t="s">
        <v>82</v>
      </c>
      <c r="M45" s="8" t="s">
        <v>83</v>
      </c>
      <c r="N45" s="8" t="s">
        <v>25</v>
      </c>
      <c r="O45" s="9" t="s">
        <v>21</v>
      </c>
      <c r="P45" s="10" t="s">
        <v>22</v>
      </c>
      <c r="Q45" s="11" t="s">
        <v>23</v>
      </c>
    </row>
    <row r="46" spans="1:23" ht="45" customHeight="1" x14ac:dyDescent="0.45">
      <c r="A46" s="7" t="s">
        <v>0</v>
      </c>
      <c r="B46" s="29"/>
      <c r="C46" s="3"/>
      <c r="D46" s="6" t="s">
        <v>26</v>
      </c>
      <c r="E46" s="48"/>
      <c r="F46" s="30" t="s">
        <v>34</v>
      </c>
      <c r="G46" s="25" t="s">
        <v>1</v>
      </c>
      <c r="H46" s="8" t="s">
        <v>24</v>
      </c>
      <c r="I46" s="8" t="s">
        <v>80</v>
      </c>
      <c r="J46" s="8" t="s">
        <v>81</v>
      </c>
      <c r="K46" s="8" t="s">
        <v>28</v>
      </c>
      <c r="L46" s="8" t="s">
        <v>82</v>
      </c>
      <c r="M46" s="8" t="s">
        <v>83</v>
      </c>
      <c r="N46" s="8" t="s">
        <v>25</v>
      </c>
      <c r="O46" s="9" t="s">
        <v>21</v>
      </c>
      <c r="P46" s="10" t="s">
        <v>22</v>
      </c>
      <c r="Q46" s="11" t="s">
        <v>23</v>
      </c>
    </row>
    <row r="47" spans="1:23" ht="21.65" customHeight="1" x14ac:dyDescent="0.45">
      <c r="A47" s="12">
        <v>101</v>
      </c>
      <c r="B47" s="27">
        <v>710933</v>
      </c>
      <c r="C47" s="1" t="s">
        <v>170</v>
      </c>
      <c r="D47" s="50" t="s">
        <v>171</v>
      </c>
      <c r="E47" s="45" t="s">
        <v>44</v>
      </c>
      <c r="F47" s="31" t="s">
        <v>172</v>
      </c>
      <c r="G47" s="21" t="s">
        <v>3</v>
      </c>
      <c r="H47" s="57">
        <v>0.29166666666666669</v>
      </c>
      <c r="I47" s="5">
        <v>0.37152777777777773</v>
      </c>
      <c r="J47" s="5">
        <v>0.47916666666666669</v>
      </c>
      <c r="K47" s="5">
        <v>0.55347222222222225</v>
      </c>
      <c r="L47" s="5">
        <v>0.69513888888888886</v>
      </c>
      <c r="M47" s="5">
        <v>0.7715277777777777</v>
      </c>
      <c r="N47" s="5">
        <v>0.8208333333333333</v>
      </c>
      <c r="O47" s="5">
        <f>N47-H47</f>
        <v>0.52916666666666656</v>
      </c>
      <c r="P47" s="4" t="s">
        <v>221</v>
      </c>
      <c r="Q47" s="13" t="s">
        <v>221</v>
      </c>
      <c r="U47" s="33">
        <v>710933</v>
      </c>
      <c r="V47" s="2" t="s">
        <v>171</v>
      </c>
      <c r="W47" s="2" t="s">
        <v>44</v>
      </c>
    </row>
    <row r="48" spans="1:23" ht="21.65" customHeight="1" x14ac:dyDescent="0.45">
      <c r="A48" s="12">
        <v>102</v>
      </c>
      <c r="B48" s="27">
        <v>710934</v>
      </c>
      <c r="C48" s="1" t="s">
        <v>173</v>
      </c>
      <c r="D48" s="45" t="s">
        <v>174</v>
      </c>
      <c r="E48" s="45" t="s">
        <v>175</v>
      </c>
      <c r="F48" s="32" t="s">
        <v>36</v>
      </c>
      <c r="G48" s="21" t="s">
        <v>2</v>
      </c>
      <c r="H48" s="57">
        <v>0.29166666666666669</v>
      </c>
      <c r="I48" s="5">
        <v>0.37291666666666662</v>
      </c>
      <c r="J48" s="5">
        <v>0.42152777777777778</v>
      </c>
      <c r="K48" s="5">
        <v>0.49444444444444446</v>
      </c>
      <c r="L48" s="5">
        <v>0.62430555555555556</v>
      </c>
      <c r="M48" s="5">
        <v>0.71736111111111101</v>
      </c>
      <c r="N48" s="5">
        <v>0.76388888888888884</v>
      </c>
      <c r="O48" s="5">
        <f>N48-H48</f>
        <v>0.47222222222222215</v>
      </c>
      <c r="P48" s="66"/>
      <c r="Q48" s="67"/>
      <c r="U48" s="33">
        <v>710934</v>
      </c>
      <c r="V48" s="2" t="s">
        <v>174</v>
      </c>
      <c r="W48" s="2" t="s">
        <v>175</v>
      </c>
    </row>
    <row r="49" spans="1:23" ht="21.65" customHeight="1" x14ac:dyDescent="0.45">
      <c r="A49" s="37">
        <v>103</v>
      </c>
      <c r="B49" s="38"/>
      <c r="C49" s="53" t="s">
        <v>176</v>
      </c>
      <c r="D49" s="54" t="s">
        <v>177</v>
      </c>
      <c r="E49" s="54" t="s">
        <v>4</v>
      </c>
      <c r="F49" s="55" t="s">
        <v>36</v>
      </c>
      <c r="G49" s="40" t="s">
        <v>5</v>
      </c>
      <c r="H49" s="41" t="s">
        <v>215</v>
      </c>
      <c r="I49" s="41"/>
      <c r="J49" s="41"/>
      <c r="K49" s="41"/>
      <c r="L49" s="41"/>
      <c r="M49" s="41"/>
      <c r="N49" s="41"/>
      <c r="O49" s="41" t="s">
        <v>215</v>
      </c>
      <c r="P49" s="39"/>
      <c r="Q49" s="42"/>
      <c r="V49" s="2" t="s">
        <v>177</v>
      </c>
      <c r="W49" s="2" t="s">
        <v>4</v>
      </c>
    </row>
    <row r="50" spans="1:23" ht="21.65" customHeight="1" x14ac:dyDescent="0.45">
      <c r="A50" s="37">
        <v>104</v>
      </c>
      <c r="B50" s="38"/>
      <c r="C50" s="53" t="s">
        <v>178</v>
      </c>
      <c r="D50" s="54" t="s">
        <v>179</v>
      </c>
      <c r="E50" s="54" t="s">
        <v>180</v>
      </c>
      <c r="F50" s="55" t="s">
        <v>38</v>
      </c>
      <c r="G50" s="40" t="s">
        <v>3</v>
      </c>
      <c r="H50" s="41" t="s">
        <v>20</v>
      </c>
      <c r="I50" s="41"/>
      <c r="J50" s="41"/>
      <c r="K50" s="41"/>
      <c r="L50" s="41"/>
      <c r="M50" s="41"/>
      <c r="N50" s="41"/>
      <c r="O50" s="41" t="s">
        <v>20</v>
      </c>
      <c r="P50" s="39"/>
      <c r="Q50" s="42"/>
      <c r="V50" s="2" t="s">
        <v>179</v>
      </c>
      <c r="W50" s="2" t="s">
        <v>180</v>
      </c>
    </row>
    <row r="51" spans="1:23" ht="21.65" customHeight="1" x14ac:dyDescent="0.45">
      <c r="A51" s="37">
        <v>105</v>
      </c>
      <c r="B51" s="38"/>
      <c r="C51" s="53" t="s">
        <v>61</v>
      </c>
      <c r="D51" s="54" t="s">
        <v>62</v>
      </c>
      <c r="E51" s="54" t="s">
        <v>63</v>
      </c>
      <c r="F51" s="55" t="s">
        <v>38</v>
      </c>
      <c r="G51" s="40" t="s">
        <v>2</v>
      </c>
      <c r="H51" s="41" t="s">
        <v>215</v>
      </c>
      <c r="I51" s="41"/>
      <c r="J51" s="41"/>
      <c r="K51" s="41"/>
      <c r="L51" s="41"/>
      <c r="M51" s="41"/>
      <c r="N51" s="41"/>
      <c r="O51" s="41" t="s">
        <v>215</v>
      </c>
      <c r="P51" s="39"/>
      <c r="Q51" s="42"/>
      <c r="V51" s="2" t="s">
        <v>62</v>
      </c>
      <c r="W51" s="2" t="s">
        <v>63</v>
      </c>
    </row>
    <row r="52" spans="1:23" ht="21.65" customHeight="1" x14ac:dyDescent="0.45">
      <c r="A52" s="12">
        <v>106</v>
      </c>
      <c r="B52" s="27">
        <v>710935</v>
      </c>
      <c r="C52" s="1" t="s">
        <v>181</v>
      </c>
      <c r="D52" s="45" t="s">
        <v>182</v>
      </c>
      <c r="E52" s="45" t="s">
        <v>183</v>
      </c>
      <c r="F52" s="32" t="s">
        <v>38</v>
      </c>
      <c r="G52" s="21" t="s">
        <v>2</v>
      </c>
      <c r="H52" s="57">
        <v>0.29166666666666702</v>
      </c>
      <c r="I52" s="5">
        <v>0.375</v>
      </c>
      <c r="J52" s="5">
        <v>0.43402777777777773</v>
      </c>
      <c r="K52" s="5">
        <v>0.49305555555555558</v>
      </c>
      <c r="L52" s="5">
        <v>0.6333333333333333</v>
      </c>
      <c r="M52" s="5">
        <v>0.70763888888888893</v>
      </c>
      <c r="N52" s="5">
        <v>0.75277777777777777</v>
      </c>
      <c r="O52" s="5">
        <f t="shared" ref="O52:O66" si="2">N52-H52</f>
        <v>0.46111111111111075</v>
      </c>
      <c r="P52" s="66"/>
      <c r="Q52" s="67"/>
      <c r="U52" s="33">
        <v>710935</v>
      </c>
      <c r="V52" s="2" t="s">
        <v>182</v>
      </c>
      <c r="W52" s="2" t="s">
        <v>183</v>
      </c>
    </row>
    <row r="53" spans="1:23" ht="21.65" customHeight="1" x14ac:dyDescent="0.45">
      <c r="A53" s="12">
        <v>107</v>
      </c>
      <c r="B53" s="27"/>
      <c r="C53" s="1" t="s">
        <v>45</v>
      </c>
      <c r="D53" s="45" t="s">
        <v>41</v>
      </c>
      <c r="E53" s="45" t="s">
        <v>13</v>
      </c>
      <c r="F53" s="32" t="s">
        <v>35</v>
      </c>
      <c r="G53" s="21" t="s">
        <v>2</v>
      </c>
      <c r="H53" s="63" t="s">
        <v>20</v>
      </c>
      <c r="I53" s="63"/>
      <c r="J53" s="63"/>
      <c r="K53" s="63"/>
      <c r="L53" s="63"/>
      <c r="M53" s="63"/>
      <c r="N53" s="63"/>
      <c r="O53" s="63" t="s">
        <v>20</v>
      </c>
      <c r="P53" s="64"/>
      <c r="Q53" s="65"/>
      <c r="V53" s="2" t="s">
        <v>41</v>
      </c>
      <c r="W53" s="2" t="s">
        <v>13</v>
      </c>
    </row>
    <row r="54" spans="1:23" ht="21.65" customHeight="1" x14ac:dyDescent="0.45">
      <c r="A54" s="12">
        <v>108</v>
      </c>
      <c r="B54" s="27">
        <v>710936</v>
      </c>
      <c r="C54" s="1" t="s">
        <v>184</v>
      </c>
      <c r="D54" s="45" t="s">
        <v>185</v>
      </c>
      <c r="E54" s="45" t="s">
        <v>186</v>
      </c>
      <c r="F54" s="32" t="s">
        <v>38</v>
      </c>
      <c r="G54" s="21" t="s">
        <v>2</v>
      </c>
      <c r="H54" s="57">
        <v>0.29166666666666702</v>
      </c>
      <c r="I54" s="5">
        <v>0.375</v>
      </c>
      <c r="J54" s="5">
        <v>0.43402777777777773</v>
      </c>
      <c r="K54" s="5">
        <v>0.49374999999999997</v>
      </c>
      <c r="L54" s="5">
        <v>0.63611111111111118</v>
      </c>
      <c r="M54" s="5">
        <v>0.70763888888888893</v>
      </c>
      <c r="N54" s="5">
        <v>0.75277777777777777</v>
      </c>
      <c r="O54" s="5">
        <f t="shared" si="2"/>
        <v>0.46111111111111075</v>
      </c>
      <c r="P54" s="4" t="s">
        <v>221</v>
      </c>
      <c r="Q54" s="67"/>
      <c r="U54" s="33">
        <v>710936</v>
      </c>
      <c r="V54" s="2" t="s">
        <v>185</v>
      </c>
      <c r="W54" s="2" t="s">
        <v>186</v>
      </c>
    </row>
    <row r="55" spans="1:23" ht="21.65" customHeight="1" x14ac:dyDescent="0.45">
      <c r="A55" s="12">
        <v>109</v>
      </c>
      <c r="B55" s="27">
        <v>710937</v>
      </c>
      <c r="C55" s="1" t="s">
        <v>68</v>
      </c>
      <c r="D55" s="45" t="s">
        <v>69</v>
      </c>
      <c r="E55" s="45" t="s">
        <v>7</v>
      </c>
      <c r="F55" s="32" t="s">
        <v>39</v>
      </c>
      <c r="G55" s="21" t="s">
        <v>2</v>
      </c>
      <c r="H55" s="57">
        <v>0.29166666666666702</v>
      </c>
      <c r="I55" s="5">
        <v>0.37152777777777773</v>
      </c>
      <c r="J55" s="5">
        <v>0.4284722222222222</v>
      </c>
      <c r="K55" s="5">
        <v>0.47638888888888892</v>
      </c>
      <c r="L55" s="5">
        <v>0.62222222222222223</v>
      </c>
      <c r="M55" s="5">
        <v>0.68472222222222223</v>
      </c>
      <c r="N55" s="5">
        <v>0.72083333333333333</v>
      </c>
      <c r="O55" s="5">
        <f t="shared" si="2"/>
        <v>0.42916666666666631</v>
      </c>
      <c r="P55" s="4" t="s">
        <v>221</v>
      </c>
      <c r="Q55" s="13" t="s">
        <v>221</v>
      </c>
      <c r="R55" s="2" t="s">
        <v>221</v>
      </c>
      <c r="U55" s="33">
        <v>710937</v>
      </c>
      <c r="V55" s="2" t="s">
        <v>69</v>
      </c>
      <c r="W55" s="2" t="s">
        <v>7</v>
      </c>
    </row>
    <row r="56" spans="1:23" ht="21.65" customHeight="1" x14ac:dyDescent="0.45">
      <c r="A56" s="12">
        <v>110</v>
      </c>
      <c r="B56" s="27">
        <v>710938</v>
      </c>
      <c r="C56" s="1" t="s">
        <v>47</v>
      </c>
      <c r="D56" s="45" t="s">
        <v>17</v>
      </c>
      <c r="E56" s="45" t="s">
        <v>48</v>
      </c>
      <c r="F56" s="32" t="s">
        <v>35</v>
      </c>
      <c r="G56" s="21" t="s">
        <v>2</v>
      </c>
      <c r="H56" s="57">
        <v>0.29166666666666702</v>
      </c>
      <c r="I56" s="5">
        <v>0.35694444444444445</v>
      </c>
      <c r="J56" s="5">
        <v>0.40138888888888885</v>
      </c>
      <c r="K56" s="5">
        <v>0.44444444444444442</v>
      </c>
      <c r="L56" s="5">
        <v>0.55347222222222225</v>
      </c>
      <c r="M56" s="5">
        <v>0.60763888888888895</v>
      </c>
      <c r="N56" s="5">
        <v>0.64097222222222217</v>
      </c>
      <c r="O56" s="5">
        <f t="shared" si="2"/>
        <v>0.34930555555555515</v>
      </c>
      <c r="P56" s="66"/>
      <c r="Q56" s="67"/>
      <c r="S56" s="33" t="s">
        <v>217</v>
      </c>
      <c r="U56" s="33">
        <v>710938</v>
      </c>
      <c r="V56" s="2" t="s">
        <v>17</v>
      </c>
      <c r="W56" s="2" t="s">
        <v>48</v>
      </c>
    </row>
    <row r="57" spans="1:23" ht="21.65" customHeight="1" x14ac:dyDescent="0.45">
      <c r="A57" s="12">
        <v>111</v>
      </c>
      <c r="B57" s="27">
        <v>710939</v>
      </c>
      <c r="C57" s="1" t="s">
        <v>187</v>
      </c>
      <c r="D57" s="45" t="s">
        <v>188</v>
      </c>
      <c r="E57" s="45" t="s">
        <v>189</v>
      </c>
      <c r="F57" s="32" t="s">
        <v>36</v>
      </c>
      <c r="G57" s="21" t="s">
        <v>2</v>
      </c>
      <c r="H57" s="57">
        <v>0.29166666666666702</v>
      </c>
      <c r="I57" s="5">
        <v>0.33680555555555558</v>
      </c>
      <c r="J57" s="5">
        <v>0.39930555555555558</v>
      </c>
      <c r="K57" s="5">
        <v>0.4597222222222222</v>
      </c>
      <c r="L57" s="5">
        <v>0.63194444444444442</v>
      </c>
      <c r="M57" s="5">
        <v>0.7055555555555556</v>
      </c>
      <c r="N57" s="5">
        <v>0.75208333333333333</v>
      </c>
      <c r="O57" s="5">
        <f t="shared" si="2"/>
        <v>0.46041666666666631</v>
      </c>
      <c r="P57" s="4" t="s">
        <v>221</v>
      </c>
      <c r="Q57" s="13" t="s">
        <v>221</v>
      </c>
      <c r="U57" s="33">
        <v>710939</v>
      </c>
      <c r="V57" s="2" t="s">
        <v>188</v>
      </c>
      <c r="W57" s="2" t="s">
        <v>189</v>
      </c>
    </row>
    <row r="58" spans="1:23" ht="21.65" customHeight="1" x14ac:dyDescent="0.45">
      <c r="A58" s="12">
        <v>112</v>
      </c>
      <c r="B58" s="27">
        <v>710940</v>
      </c>
      <c r="C58" s="1" t="s">
        <v>190</v>
      </c>
      <c r="D58" s="45" t="s">
        <v>191</v>
      </c>
      <c r="E58" s="45" t="s">
        <v>192</v>
      </c>
      <c r="F58" s="32" t="s">
        <v>35</v>
      </c>
      <c r="G58" s="21" t="s">
        <v>2</v>
      </c>
      <c r="H58" s="57">
        <v>0.29166666666666702</v>
      </c>
      <c r="I58" s="5">
        <v>0.375</v>
      </c>
      <c r="J58" s="5">
        <v>0.42777777777777781</v>
      </c>
      <c r="K58" s="5">
        <v>0.47152777777777777</v>
      </c>
      <c r="L58" s="5">
        <v>0.58611111111111114</v>
      </c>
      <c r="M58" s="5">
        <v>0.64166666666666672</v>
      </c>
      <c r="N58" s="5">
        <v>0.67847222222222225</v>
      </c>
      <c r="O58" s="5">
        <f t="shared" si="2"/>
        <v>0.38680555555555524</v>
      </c>
      <c r="P58" s="4" t="s">
        <v>221</v>
      </c>
      <c r="Q58" s="67"/>
      <c r="S58" s="33" t="s">
        <v>219</v>
      </c>
      <c r="U58" s="33">
        <v>710940</v>
      </c>
      <c r="V58" s="2" t="s">
        <v>191</v>
      </c>
      <c r="W58" s="2" t="s">
        <v>192</v>
      </c>
    </row>
    <row r="59" spans="1:23" ht="21.65" customHeight="1" x14ac:dyDescent="0.45">
      <c r="A59" s="12">
        <v>113</v>
      </c>
      <c r="B59" s="27">
        <v>710941</v>
      </c>
      <c r="C59" s="1" t="s">
        <v>193</v>
      </c>
      <c r="D59" s="45" t="s">
        <v>194</v>
      </c>
      <c r="E59" s="45" t="s">
        <v>195</v>
      </c>
      <c r="F59" s="32" t="s">
        <v>36</v>
      </c>
      <c r="G59" s="21" t="s">
        <v>5</v>
      </c>
      <c r="H59" s="57">
        <v>0.29166666666666702</v>
      </c>
      <c r="I59" s="5">
        <v>0.37291666666666662</v>
      </c>
      <c r="J59" s="5">
        <v>0.42152777777777778</v>
      </c>
      <c r="K59" s="5">
        <v>0.49444444444444446</v>
      </c>
      <c r="L59" s="5">
        <v>0.62430555555555556</v>
      </c>
      <c r="M59" s="5">
        <v>0.7270833333333333</v>
      </c>
      <c r="N59" s="5">
        <v>0.76388888888888884</v>
      </c>
      <c r="O59" s="5">
        <f t="shared" si="2"/>
        <v>0.47222222222222182</v>
      </c>
      <c r="P59" s="66"/>
      <c r="Q59" s="67"/>
      <c r="U59" s="33">
        <v>710941</v>
      </c>
      <c r="V59" s="2" t="s">
        <v>194</v>
      </c>
      <c r="W59" s="2" t="s">
        <v>195</v>
      </c>
    </row>
    <row r="60" spans="1:23" ht="21.65" customHeight="1" x14ac:dyDescent="0.45">
      <c r="A60" s="12">
        <v>114</v>
      </c>
      <c r="B60" s="27">
        <v>710942</v>
      </c>
      <c r="C60" s="1" t="s">
        <v>73</v>
      </c>
      <c r="D60" s="45" t="s">
        <v>74</v>
      </c>
      <c r="E60" s="45" t="s">
        <v>64</v>
      </c>
      <c r="F60" s="32" t="s">
        <v>38</v>
      </c>
      <c r="G60" s="21" t="s">
        <v>5</v>
      </c>
      <c r="H60" s="57">
        <v>0.29166666666666702</v>
      </c>
      <c r="I60" s="5">
        <v>0.37152777777777773</v>
      </c>
      <c r="J60" s="5">
        <v>0.4284722222222222</v>
      </c>
      <c r="K60" s="5">
        <v>0.4770833333333333</v>
      </c>
      <c r="L60" s="5">
        <v>0.6381944444444444</v>
      </c>
      <c r="M60" s="5">
        <v>0.71319444444444446</v>
      </c>
      <c r="N60" s="5">
        <v>0.75624999999999998</v>
      </c>
      <c r="O60" s="5">
        <f t="shared" si="2"/>
        <v>0.46458333333333296</v>
      </c>
      <c r="P60" s="66"/>
      <c r="Q60" s="67"/>
      <c r="U60" s="33">
        <v>710942</v>
      </c>
      <c r="V60" s="2" t="s">
        <v>74</v>
      </c>
      <c r="W60" s="2" t="s">
        <v>64</v>
      </c>
    </row>
    <row r="61" spans="1:23" ht="21.65" customHeight="1" x14ac:dyDescent="0.45">
      <c r="A61" s="12">
        <v>115</v>
      </c>
      <c r="B61" s="27">
        <v>710943</v>
      </c>
      <c r="C61" s="1" t="s">
        <v>196</v>
      </c>
      <c r="D61" s="45" t="s">
        <v>197</v>
      </c>
      <c r="E61" s="45" t="s">
        <v>43</v>
      </c>
      <c r="F61" s="32" t="s">
        <v>39</v>
      </c>
      <c r="G61" s="21" t="s">
        <v>2</v>
      </c>
      <c r="H61" s="57">
        <v>0.29166666666666702</v>
      </c>
      <c r="I61" s="5">
        <v>0.36736111111111108</v>
      </c>
      <c r="J61" s="5">
        <v>0.42638888888888887</v>
      </c>
      <c r="K61" s="5">
        <v>0.47847222222222219</v>
      </c>
      <c r="L61" s="5">
        <v>0.63750000000000007</v>
      </c>
      <c r="M61" s="5">
        <v>0.70694444444444438</v>
      </c>
      <c r="N61" s="5">
        <v>0.75208333333333333</v>
      </c>
      <c r="O61" s="5">
        <f t="shared" si="2"/>
        <v>0.46041666666666631</v>
      </c>
      <c r="P61" s="66"/>
      <c r="Q61" s="67"/>
      <c r="U61" s="33">
        <v>710943</v>
      </c>
      <c r="V61" s="2" t="s">
        <v>197</v>
      </c>
      <c r="W61" s="2" t="s">
        <v>43</v>
      </c>
    </row>
    <row r="62" spans="1:23" ht="21.65" customHeight="1" x14ac:dyDescent="0.45">
      <c r="A62" s="37">
        <v>116</v>
      </c>
      <c r="B62" s="38"/>
      <c r="C62" s="53" t="s">
        <v>198</v>
      </c>
      <c r="D62" s="54" t="s">
        <v>199</v>
      </c>
      <c r="E62" s="54" t="s">
        <v>200</v>
      </c>
      <c r="F62" s="55" t="s">
        <v>37</v>
      </c>
      <c r="G62" s="40" t="s">
        <v>5</v>
      </c>
      <c r="H62" s="41" t="s">
        <v>20</v>
      </c>
      <c r="I62" s="41"/>
      <c r="J62" s="41"/>
      <c r="K62" s="41"/>
      <c r="L62" s="41"/>
      <c r="M62" s="41"/>
      <c r="N62" s="41"/>
      <c r="O62" s="41" t="s">
        <v>20</v>
      </c>
      <c r="P62" s="39"/>
      <c r="Q62" s="42"/>
      <c r="V62" s="2" t="s">
        <v>199</v>
      </c>
      <c r="W62" s="2" t="s">
        <v>200</v>
      </c>
    </row>
    <row r="63" spans="1:23" ht="21.65" customHeight="1" x14ac:dyDescent="0.45">
      <c r="A63" s="37">
        <v>117</v>
      </c>
      <c r="B63" s="38"/>
      <c r="C63" s="53" t="s">
        <v>201</v>
      </c>
      <c r="D63" s="54" t="s">
        <v>52</v>
      </c>
      <c r="E63" s="54" t="s">
        <v>202</v>
      </c>
      <c r="F63" s="55" t="s">
        <v>38</v>
      </c>
      <c r="G63" s="40" t="s">
        <v>2</v>
      </c>
      <c r="H63" s="41" t="s">
        <v>20</v>
      </c>
      <c r="I63" s="41"/>
      <c r="J63" s="41"/>
      <c r="K63" s="41"/>
      <c r="L63" s="41"/>
      <c r="M63" s="41"/>
      <c r="N63" s="41"/>
      <c r="O63" s="41" t="s">
        <v>213</v>
      </c>
      <c r="P63" s="39"/>
      <c r="Q63" s="42"/>
      <c r="V63" s="2" t="s">
        <v>52</v>
      </c>
      <c r="W63" s="2" t="s">
        <v>202</v>
      </c>
    </row>
    <row r="64" spans="1:23" ht="21.65" customHeight="1" x14ac:dyDescent="0.45">
      <c r="A64" s="12">
        <v>118</v>
      </c>
      <c r="B64" s="27">
        <v>710944</v>
      </c>
      <c r="C64" s="1" t="s">
        <v>203</v>
      </c>
      <c r="D64" s="45" t="s">
        <v>76</v>
      </c>
      <c r="E64" s="45" t="s">
        <v>60</v>
      </c>
      <c r="F64" s="32" t="s">
        <v>36</v>
      </c>
      <c r="G64" s="21" t="s">
        <v>2</v>
      </c>
      <c r="H64" s="57">
        <v>0.29166666666666702</v>
      </c>
      <c r="I64" s="5">
        <v>0.37291666666666662</v>
      </c>
      <c r="J64" s="5">
        <v>0.42152777777777778</v>
      </c>
      <c r="K64" s="5">
        <v>0.49513888888888885</v>
      </c>
      <c r="L64" s="5">
        <v>0.62430555555555556</v>
      </c>
      <c r="M64" s="5">
        <v>0.7270833333333333</v>
      </c>
      <c r="N64" s="5">
        <v>0.76388888888888884</v>
      </c>
      <c r="O64" s="5">
        <f t="shared" si="2"/>
        <v>0.47222222222222182</v>
      </c>
      <c r="P64" s="4" t="s">
        <v>221</v>
      </c>
      <c r="Q64" s="67"/>
      <c r="U64" s="33">
        <v>710944</v>
      </c>
      <c r="V64" s="2" t="s">
        <v>76</v>
      </c>
      <c r="W64" s="2" t="s">
        <v>60</v>
      </c>
    </row>
    <row r="65" spans="1:23" ht="21.65" customHeight="1" x14ac:dyDescent="0.45">
      <c r="A65" s="12">
        <v>119</v>
      </c>
      <c r="B65" s="27">
        <v>710945</v>
      </c>
      <c r="C65" s="1" t="s">
        <v>204</v>
      </c>
      <c r="D65" s="45" t="s">
        <v>76</v>
      </c>
      <c r="E65" s="45" t="s">
        <v>205</v>
      </c>
      <c r="F65" s="32" t="s">
        <v>38</v>
      </c>
      <c r="G65" s="21" t="s">
        <v>2</v>
      </c>
      <c r="H65" s="57">
        <v>0.29166666666666702</v>
      </c>
      <c r="I65" s="5">
        <v>0.3666666666666667</v>
      </c>
      <c r="J65" s="5">
        <v>0.40972222222222227</v>
      </c>
      <c r="K65" s="5">
        <v>0.44791666666666669</v>
      </c>
      <c r="L65" s="5">
        <v>0.54722222222222217</v>
      </c>
      <c r="M65" s="5">
        <v>0.59513888888888888</v>
      </c>
      <c r="N65" s="5">
        <v>0.62847222222222221</v>
      </c>
      <c r="O65" s="5">
        <f t="shared" si="2"/>
        <v>0.33680555555555519</v>
      </c>
      <c r="P65" s="66"/>
      <c r="Q65" s="67"/>
      <c r="U65" s="33">
        <v>710945</v>
      </c>
      <c r="V65" s="2" t="s">
        <v>76</v>
      </c>
      <c r="W65" s="2" t="s">
        <v>205</v>
      </c>
    </row>
    <row r="66" spans="1:23" ht="21.65" customHeight="1" x14ac:dyDescent="0.45">
      <c r="A66" s="12">
        <v>120</v>
      </c>
      <c r="B66" s="27">
        <v>710946</v>
      </c>
      <c r="C66" s="51" t="s">
        <v>208</v>
      </c>
      <c r="D66" s="45" t="s">
        <v>209</v>
      </c>
      <c r="E66" s="43" t="s">
        <v>210</v>
      </c>
      <c r="F66" s="32" t="s">
        <v>211</v>
      </c>
      <c r="G66" s="52" t="s">
        <v>212</v>
      </c>
      <c r="H66" s="57">
        <v>0.29166666666666669</v>
      </c>
      <c r="I66" s="5">
        <v>0.39513888888888887</v>
      </c>
      <c r="J66" s="5">
        <v>0.45624999999999999</v>
      </c>
      <c r="K66" s="5">
        <v>0.50763888888888886</v>
      </c>
      <c r="L66" s="5">
        <v>0.65625</v>
      </c>
      <c r="M66" s="5">
        <v>0.74305555555555547</v>
      </c>
      <c r="N66" s="5">
        <v>0.78749999999999998</v>
      </c>
      <c r="O66" s="5">
        <f t="shared" si="2"/>
        <v>0.49583333333333329</v>
      </c>
      <c r="P66" s="66"/>
      <c r="Q66" s="67"/>
      <c r="U66" s="33">
        <v>710946</v>
      </c>
      <c r="V66" s="2" t="s">
        <v>224</v>
      </c>
      <c r="W66" s="2" t="s">
        <v>225</v>
      </c>
    </row>
    <row r="67" spans="1:23" ht="45" customHeight="1" x14ac:dyDescent="0.45">
      <c r="A67" s="7" t="s">
        <v>0</v>
      </c>
      <c r="B67" s="29" t="s">
        <v>54</v>
      </c>
      <c r="C67" s="3"/>
      <c r="D67" s="6" t="s">
        <v>26</v>
      </c>
      <c r="E67" s="48"/>
      <c r="F67" s="30" t="s">
        <v>34</v>
      </c>
      <c r="G67" s="25" t="s">
        <v>1</v>
      </c>
      <c r="H67" s="8" t="s">
        <v>24</v>
      </c>
      <c r="I67" s="8" t="s">
        <v>80</v>
      </c>
      <c r="J67" s="8" t="s">
        <v>81</v>
      </c>
      <c r="K67" s="8" t="s">
        <v>28</v>
      </c>
      <c r="L67" s="8" t="s">
        <v>82</v>
      </c>
      <c r="M67" s="8" t="s">
        <v>83</v>
      </c>
      <c r="N67" s="8" t="s">
        <v>25</v>
      </c>
      <c r="O67" s="9" t="s">
        <v>21</v>
      </c>
      <c r="P67" s="10" t="s">
        <v>22</v>
      </c>
      <c r="Q67" s="11" t="s">
        <v>23</v>
      </c>
    </row>
    <row r="68" spans="1:23" ht="21.65" customHeight="1" x14ac:dyDescent="0.45">
      <c r="C68" s="18"/>
    </row>
    <row r="69" spans="1:23" x14ac:dyDescent="0.45">
      <c r="C69" s="17" t="s">
        <v>29</v>
      </c>
      <c r="D69" s="51">
        <f>COUNTA(D3:D66)-4</f>
        <v>60</v>
      </c>
      <c r="E69" s="51" t="s">
        <v>20</v>
      </c>
      <c r="F69" s="17">
        <f>COUNTIF(H3:H66,"DNS")</f>
        <v>15</v>
      </c>
      <c r="G69" s="24" t="s">
        <v>30</v>
      </c>
      <c r="H69" s="17">
        <f>COUNT(H3:H66)</f>
        <v>45</v>
      </c>
      <c r="I69" s="17" t="s">
        <v>27</v>
      </c>
      <c r="J69" s="17">
        <f>COUNTIF(I3:N66,"DNF")</f>
        <v>0</v>
      </c>
      <c r="K69" s="17" t="s">
        <v>31</v>
      </c>
      <c r="L69" s="17">
        <f>COUNT(O3:O66)</f>
        <v>45</v>
      </c>
      <c r="M69" s="20" t="s">
        <v>32</v>
      </c>
      <c r="N69" s="17">
        <f>COUNTIF(O3:O66,"認定外完走")</f>
        <v>0</v>
      </c>
      <c r="O69" s="17" t="s">
        <v>33</v>
      </c>
      <c r="P69" s="17">
        <f>COUNTIF(P3:P66,"x")</f>
        <v>28</v>
      </c>
      <c r="Q69" s="17" t="s">
        <v>53</v>
      </c>
      <c r="S69" s="17">
        <f>COUNTIF(Q3:R66,"x")</f>
        <v>23</v>
      </c>
    </row>
    <row r="71" spans="1:23" x14ac:dyDescent="0.45">
      <c r="L71" s="17" t="s">
        <v>79</v>
      </c>
      <c r="M71" s="17" t="s">
        <v>78</v>
      </c>
    </row>
    <row r="72" spans="1:23" x14ac:dyDescent="0.45">
      <c r="H72" s="19"/>
      <c r="L72" s="17">
        <f>L69-M72</f>
        <v>0</v>
      </c>
      <c r="M72" s="17">
        <f>COUNT(N3:N66)</f>
        <v>45</v>
      </c>
    </row>
  </sheetData>
  <phoneticPr fontId="2"/>
  <pageMargins left="0.31496062992125984" right="0" top="0.47244094488188981" bottom="0" header="0.31496062992125984" footer="0.31496062992125984"/>
  <pageSetup paperSize="9" scale="70" orientation="landscape" horizontalDpi="4294967293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桑田芳昭</cp:lastModifiedBy>
  <cp:lastPrinted>2019-05-11T11:47:08Z</cp:lastPrinted>
  <dcterms:created xsi:type="dcterms:W3CDTF">2016-04-07T16:00:52Z</dcterms:created>
  <dcterms:modified xsi:type="dcterms:W3CDTF">2019-05-17T17:57:32Z</dcterms:modified>
</cp:coreProperties>
</file>