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0" yWindow="-90" windowWidth="19380" windowHeight="10380"/>
  </bookViews>
  <sheets>
    <sheet name="全" sheetId="1" r:id="rId1"/>
  </sheets>
  <definedNames>
    <definedName name="_xlnm.Print_Area" localSheetId="0">全!$A$2:$S$110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71" i="1" l="1"/>
  <c r="S110" i="1"/>
  <c r="S109" i="1"/>
  <c r="I109" i="1" l="1"/>
  <c r="D109" i="1"/>
  <c r="G109" i="1"/>
  <c r="L109" i="1" l="1"/>
  <c r="N109" i="1"/>
  <c r="N110" i="1" l="1"/>
  <c r="Q6" i="1"/>
  <c r="Q7" i="1"/>
  <c r="Q8" i="1"/>
  <c r="Q9" i="1"/>
  <c r="Q13" i="1"/>
  <c r="Q14" i="1"/>
  <c r="Q15" i="1"/>
  <c r="Q17" i="1"/>
  <c r="Q18" i="1"/>
  <c r="Q19" i="1"/>
  <c r="Q20" i="1"/>
  <c r="Q21" i="1"/>
  <c r="Q22" i="1"/>
  <c r="Q24" i="1"/>
  <c r="Q25" i="1"/>
  <c r="Q26" i="1"/>
  <c r="Q27" i="1"/>
  <c r="Q28" i="1"/>
  <c r="Q29" i="1"/>
  <c r="Q30" i="1"/>
  <c r="Q31" i="1"/>
  <c r="Q33" i="1"/>
  <c r="Q35" i="1"/>
  <c r="Q36" i="1"/>
  <c r="Q37" i="1"/>
  <c r="Q39" i="1"/>
  <c r="Q40" i="1"/>
  <c r="Q44" i="1"/>
  <c r="Q46" i="1"/>
  <c r="Q47" i="1"/>
  <c r="Q49" i="1"/>
  <c r="Q50" i="1"/>
  <c r="Q51" i="1"/>
  <c r="Q52" i="1"/>
  <c r="Q53" i="1"/>
  <c r="Q55" i="1"/>
  <c r="Q61" i="1"/>
  <c r="Q62" i="1"/>
  <c r="Q63" i="1"/>
  <c r="Q65" i="1"/>
  <c r="Q66" i="1"/>
  <c r="Q67" i="1"/>
  <c r="Q69" i="1"/>
  <c r="Q70" i="1"/>
  <c r="Q73" i="1"/>
  <c r="Q80" i="1"/>
  <c r="Q82" i="1"/>
  <c r="Q86" i="1"/>
  <c r="Q87" i="1"/>
  <c r="Q89" i="1"/>
  <c r="Q90" i="1"/>
  <c r="Q91" i="1"/>
  <c r="Q92" i="1"/>
  <c r="Q93" i="1"/>
  <c r="Q94" i="1"/>
  <c r="Q97" i="1"/>
  <c r="Q98" i="1"/>
  <c r="Q99" i="1"/>
  <c r="Q101" i="1"/>
  <c r="Q102" i="1"/>
  <c r="Q103" i="1"/>
  <c r="Q104" i="1"/>
  <c r="Q58" i="1" l="1"/>
  <c r="Q59" i="1"/>
  <c r="Q60" i="1"/>
  <c r="Q77" i="1"/>
  <c r="Q78" i="1"/>
  <c r="Q76" i="1"/>
  <c r="Q5" i="1"/>
  <c r="P109" i="1" l="1"/>
</calcChain>
</file>

<file path=xl/sharedStrings.xml><?xml version="1.0" encoding="utf-8"?>
<sst xmlns="http://schemas.openxmlformats.org/spreadsheetml/2006/main" count="939" uniqueCount="353">
  <si>
    <t>No.</t>
    <phoneticPr fontId="2"/>
  </si>
  <si>
    <t>name</t>
  </si>
  <si>
    <t xml:space="preserve">nom </t>
    <phoneticPr fontId="2"/>
  </si>
  <si>
    <t>prenom</t>
    <phoneticPr fontId="2"/>
  </si>
  <si>
    <t>Start</t>
    <phoneticPr fontId="2"/>
  </si>
  <si>
    <t>ﾁｪｯｸ2
あらぎ島</t>
    <rPh sb="9" eb="10">
      <t>シマ</t>
    </rPh>
    <phoneticPr fontId="2"/>
  </si>
  <si>
    <t>ﾁｪｯｸ3
花園中南</t>
    <rPh sb="6" eb="8">
      <t>ハナゾノ</t>
    </rPh>
    <rPh sb="8" eb="9">
      <t>ナカ</t>
    </rPh>
    <rPh sb="9" eb="10">
      <t>ミナミ</t>
    </rPh>
    <phoneticPr fontId="2"/>
  </si>
  <si>
    <t>ﾁｪｯｸ4
ごまさん</t>
    <phoneticPr fontId="2"/>
  </si>
  <si>
    <t>ﾁｪｯｸ5
龍游</t>
    <rPh sb="6" eb="7">
      <t>リュウ</t>
    </rPh>
    <rPh sb="7" eb="8">
      <t>ユウ</t>
    </rPh>
    <phoneticPr fontId="2"/>
  </si>
  <si>
    <t>ﾁｪｯｸ6
千葉山</t>
    <rPh sb="6" eb="8">
      <t>チバ</t>
    </rPh>
    <rPh sb="8" eb="9">
      <t>ヤマ</t>
    </rPh>
    <phoneticPr fontId="2"/>
  </si>
  <si>
    <t>Goal</t>
    <phoneticPr fontId="2"/>
  </si>
  <si>
    <t>Total
Time</t>
    <phoneticPr fontId="2"/>
  </si>
  <si>
    <t>Medal</t>
  </si>
  <si>
    <t>DNS</t>
    <phoneticPr fontId="2"/>
  </si>
  <si>
    <t>認定外完走</t>
    <rPh sb="0" eb="2">
      <t>ニンテイ</t>
    </rPh>
    <rPh sb="2" eb="3">
      <t>ガイ</t>
    </rPh>
    <rPh sb="3" eb="5">
      <t>カンソウ</t>
    </rPh>
    <phoneticPr fontId="2"/>
  </si>
  <si>
    <t>ｴﾝﾄﾘｰ</t>
    <phoneticPr fontId="2"/>
  </si>
  <si>
    <t>出走</t>
    <rPh sb="0" eb="2">
      <t>シュッソウ</t>
    </rPh>
    <phoneticPr fontId="2"/>
  </si>
  <si>
    <t>完走</t>
    <rPh sb="0" eb="2">
      <t>カンソウ</t>
    </rPh>
    <phoneticPr fontId="2"/>
  </si>
  <si>
    <t>都道府県</t>
    <rPh sb="0" eb="4">
      <t>トドウフケン</t>
    </rPh>
    <phoneticPr fontId="2"/>
  </si>
  <si>
    <t>所属クラブ</t>
    <phoneticPr fontId="2"/>
  </si>
  <si>
    <t>DNF</t>
    <phoneticPr fontId="2"/>
  </si>
  <si>
    <t>認定No.
N° Homologation</t>
    <rPh sb="0" eb="2">
      <t>ニンテイ</t>
    </rPh>
    <phoneticPr fontId="2"/>
  </si>
  <si>
    <t>Pin</t>
    <phoneticPr fontId="2"/>
  </si>
  <si>
    <t>メダル</t>
    <phoneticPr fontId="2"/>
  </si>
  <si>
    <t>ピン</t>
    <phoneticPr fontId="2"/>
  </si>
  <si>
    <t>最終更新</t>
    <rPh sb="0" eb="2">
      <t>サイシュウ</t>
    </rPh>
    <rPh sb="2" eb="4">
      <t>コウシン</t>
    </rPh>
    <phoneticPr fontId="2"/>
  </si>
  <si>
    <t>残り</t>
    <rPh sb="0" eb="1">
      <t>ノコ</t>
    </rPh>
    <phoneticPr fontId="2"/>
  </si>
  <si>
    <t>(認定外完走含む)</t>
    <rPh sb="6" eb="7">
      <t>フク</t>
    </rPh>
    <phoneticPr fontId="2"/>
  </si>
  <si>
    <t>2019BRM1005エントリーリスト･リザルト･認定番号</t>
    <rPh sb="25" eb="27">
      <t>ニンテイ</t>
    </rPh>
    <rPh sb="27" eb="29">
      <t>バンゴウ</t>
    </rPh>
    <phoneticPr fontId="2"/>
  </si>
  <si>
    <t>PC1
有田川町</t>
    <rPh sb="4" eb="7">
      <t>アリダガワ</t>
    </rPh>
    <rPh sb="7" eb="8">
      <t>チョウ</t>
    </rPh>
    <phoneticPr fontId="2"/>
  </si>
  <si>
    <t>赤澤　真紀</t>
  </si>
  <si>
    <t>AKAZAWA</t>
  </si>
  <si>
    <t>Maki</t>
  </si>
  <si>
    <t>大阪府</t>
  </si>
  <si>
    <t>Audax Japan</t>
  </si>
  <si>
    <t>足立　正光</t>
  </si>
  <si>
    <t>ADACHI</t>
  </si>
  <si>
    <t>Masamitsu</t>
  </si>
  <si>
    <t>鳥取県</t>
  </si>
  <si>
    <t>安藤　弘也</t>
  </si>
  <si>
    <t>ANDO</t>
  </si>
  <si>
    <t>Hironari</t>
  </si>
  <si>
    <t>無所属</t>
  </si>
  <si>
    <t>家村　篤</t>
  </si>
  <si>
    <t>IEMURA</t>
  </si>
  <si>
    <t>Atsushi</t>
  </si>
  <si>
    <t>石野　圭太朗</t>
  </si>
  <si>
    <t>ISHINO</t>
  </si>
  <si>
    <t>Keitarou</t>
  </si>
  <si>
    <t>京都府</t>
  </si>
  <si>
    <t>石原　誠</t>
  </si>
  <si>
    <t>ISHIHARA</t>
  </si>
  <si>
    <t>Makoto</t>
  </si>
  <si>
    <t>伊藤　幸治</t>
  </si>
  <si>
    <t>ITO</t>
  </si>
  <si>
    <t>Kouji</t>
  </si>
  <si>
    <t>井口　訓</t>
  </si>
  <si>
    <t>INOGUCHI</t>
  </si>
  <si>
    <t>Satoru</t>
  </si>
  <si>
    <t>兵庫県</t>
  </si>
  <si>
    <t>内山　善博</t>
  </si>
  <si>
    <t>UCHIYAMA</t>
  </si>
  <si>
    <t>Yoshihiro</t>
  </si>
  <si>
    <t>大西　基夫</t>
  </si>
  <si>
    <t>ONISHI</t>
  </si>
  <si>
    <t>Motoo</t>
  </si>
  <si>
    <t>岡本　愛</t>
  </si>
  <si>
    <t>OKAMOTO</t>
  </si>
  <si>
    <t>Ai</t>
  </si>
  <si>
    <t>和歌山県</t>
  </si>
  <si>
    <t>小澤　弘和</t>
  </si>
  <si>
    <t>OZAWA</t>
  </si>
  <si>
    <t>Hirokazu</t>
  </si>
  <si>
    <t>小田内　孝浩</t>
  </si>
  <si>
    <t>ODAUCHI</t>
  </si>
  <si>
    <t>Takahiro</t>
  </si>
  <si>
    <t>河合　照彦</t>
  </si>
  <si>
    <t>KAWAI</t>
  </si>
  <si>
    <t>Teruhiko</t>
  </si>
  <si>
    <t>愛知県</t>
  </si>
  <si>
    <t>菊池　幸忠</t>
  </si>
  <si>
    <t>KIKUCHI</t>
  </si>
  <si>
    <t>Yukitada</t>
  </si>
  <si>
    <t>オダックス近畿</t>
  </si>
  <si>
    <t>木野　惠太</t>
  </si>
  <si>
    <t>KINO</t>
  </si>
  <si>
    <t>Keita</t>
  </si>
  <si>
    <t>木村　友亮</t>
  </si>
  <si>
    <t>KIMURA</t>
  </si>
  <si>
    <t>Yusuke</t>
  </si>
  <si>
    <t>櫛谷　人志</t>
  </si>
  <si>
    <t>KUSHITANI</t>
  </si>
  <si>
    <t>Hitoshi</t>
  </si>
  <si>
    <t>栗山　俊之</t>
  </si>
  <si>
    <t>KURIYAMA</t>
  </si>
  <si>
    <t>Toshiyuki</t>
  </si>
  <si>
    <t>斉藤　忠義</t>
  </si>
  <si>
    <t>SAITO</t>
  </si>
  <si>
    <t>Tadayosi</t>
  </si>
  <si>
    <t>佐伯　岳範</t>
  </si>
  <si>
    <t>SAEKI</t>
  </si>
  <si>
    <t>Takanori</t>
  </si>
  <si>
    <t>坂井　秀孝</t>
  </si>
  <si>
    <t>SAKAI</t>
  </si>
  <si>
    <t>Hidetaka</t>
  </si>
  <si>
    <t>佐々木　聡</t>
  </si>
  <si>
    <t>SASAKI</t>
  </si>
  <si>
    <t>滋賀県</t>
  </si>
  <si>
    <t>志茂　公亮</t>
  </si>
  <si>
    <t>SHIMO</t>
  </si>
  <si>
    <t>Kosuke</t>
  </si>
  <si>
    <t>庄司　剛</t>
  </si>
  <si>
    <t>SHOJI</t>
  </si>
  <si>
    <t>Go</t>
  </si>
  <si>
    <t>三重県</t>
  </si>
  <si>
    <t>高柳　徹</t>
  </si>
  <si>
    <t>TAKAYANAGI</t>
  </si>
  <si>
    <t>Toru</t>
  </si>
  <si>
    <t>田河　賢治</t>
  </si>
  <si>
    <t>TAGAWA</t>
  </si>
  <si>
    <t>Kenji</t>
  </si>
  <si>
    <t>谷口　一夫</t>
  </si>
  <si>
    <t>TANIGUCHI</t>
  </si>
  <si>
    <t>Kazuo</t>
  </si>
  <si>
    <t>筒井　俊光</t>
  </si>
  <si>
    <t>TSUTSUI</t>
  </si>
  <si>
    <t>Toshimitsu</t>
  </si>
  <si>
    <t>津守　信幸</t>
  </si>
  <si>
    <t>TSUMORI</t>
  </si>
  <si>
    <t>Nobuyuki</t>
  </si>
  <si>
    <t>富永　春海</t>
  </si>
  <si>
    <t>TOMINAGA</t>
  </si>
  <si>
    <t>Harumi</t>
  </si>
  <si>
    <t>中市　昌樹</t>
  </si>
  <si>
    <t>NAKAICHI</t>
  </si>
  <si>
    <t>Masaki</t>
  </si>
  <si>
    <t>永田　和美</t>
  </si>
  <si>
    <t>NAGATA</t>
  </si>
  <si>
    <t>Kazumi</t>
  </si>
  <si>
    <t>中西　一郎</t>
  </si>
  <si>
    <t>NAKANISHI</t>
  </si>
  <si>
    <t>Ichiro</t>
  </si>
  <si>
    <t>新後　研二</t>
  </si>
  <si>
    <t>新関　誉弘</t>
  </si>
  <si>
    <t>NIIZEKI</t>
  </si>
  <si>
    <t>Motohiro</t>
  </si>
  <si>
    <t>野村　和功</t>
  </si>
  <si>
    <t>NOMURA</t>
  </si>
  <si>
    <t>Kazunori</t>
  </si>
  <si>
    <t>橋本　健次</t>
  </si>
  <si>
    <t>HASHIMOTO</t>
  </si>
  <si>
    <t>秦　健一</t>
  </si>
  <si>
    <t>HATA</t>
  </si>
  <si>
    <t>Kenichi</t>
  </si>
  <si>
    <t>秦　智香</t>
  </si>
  <si>
    <t>Tomoyoshi</t>
  </si>
  <si>
    <t>久行　武志</t>
  </si>
  <si>
    <t>HISAYUKI</t>
  </si>
  <si>
    <t>Takeshi</t>
  </si>
  <si>
    <t>福地　徹</t>
  </si>
  <si>
    <t>FUKUCHI</t>
  </si>
  <si>
    <t>福森　亮二</t>
  </si>
  <si>
    <t>FUKUMORI</t>
  </si>
  <si>
    <t>Ryoji</t>
  </si>
  <si>
    <t>古川　英和</t>
  </si>
  <si>
    <t>FURUKAWA</t>
  </si>
  <si>
    <t>Hidekazu</t>
  </si>
  <si>
    <t>堀内　浩美</t>
  </si>
  <si>
    <t>HORIUCHI</t>
  </si>
  <si>
    <t>Hiromi</t>
  </si>
  <si>
    <t>牧田　篤</t>
  </si>
  <si>
    <t>MAKITA</t>
  </si>
  <si>
    <t>松尾　愛</t>
  </si>
  <si>
    <t>MATSUO</t>
  </si>
  <si>
    <t>岡山県</t>
  </si>
  <si>
    <t>水口　裕一郎</t>
  </si>
  <si>
    <t>MINAKUCHI</t>
  </si>
  <si>
    <t>Yuichiro</t>
  </si>
  <si>
    <t>南野　裕一</t>
  </si>
  <si>
    <t>MINAMINO</t>
  </si>
  <si>
    <t>Yuichi</t>
  </si>
  <si>
    <t>峯近　兼臣</t>
  </si>
  <si>
    <t>MINECHIKA</t>
  </si>
  <si>
    <t>Kazutomi</t>
  </si>
  <si>
    <t>森下　繁</t>
  </si>
  <si>
    <t>MORISHITA</t>
  </si>
  <si>
    <t>Shigeru</t>
  </si>
  <si>
    <t>井濵　太</t>
  </si>
  <si>
    <t>IHAMA</t>
  </si>
  <si>
    <t>Futoshi</t>
  </si>
  <si>
    <t>宇佐美　真一</t>
  </si>
  <si>
    <t>USAMI</t>
  </si>
  <si>
    <t>Shinichi</t>
  </si>
  <si>
    <t>江藤　司</t>
  </si>
  <si>
    <t>ETO</t>
  </si>
  <si>
    <t>Tsukasa</t>
  </si>
  <si>
    <t>岡山　泰三</t>
  </si>
  <si>
    <t>OKAYAMA</t>
  </si>
  <si>
    <t>Taizo</t>
  </si>
  <si>
    <t>尾川　賢典</t>
  </si>
  <si>
    <t>OGAWA</t>
  </si>
  <si>
    <t>Kensuke</t>
  </si>
  <si>
    <t>沖　雅昭</t>
  </si>
  <si>
    <t>OKI</t>
  </si>
  <si>
    <t>Masaaki</t>
  </si>
  <si>
    <t>加藤　健二</t>
  </si>
  <si>
    <t>KATO</t>
  </si>
  <si>
    <t>小谷　博</t>
  </si>
  <si>
    <t>KOTANI</t>
  </si>
  <si>
    <t>Hiroshi</t>
  </si>
  <si>
    <t>小谷　玲美奈</t>
  </si>
  <si>
    <t>Remina</t>
  </si>
  <si>
    <t>高田　知拓</t>
  </si>
  <si>
    <t>TAKATA</t>
  </si>
  <si>
    <t>Tomohiro</t>
  </si>
  <si>
    <t>中越　教介</t>
  </si>
  <si>
    <t>NAKAGOSHI</t>
  </si>
  <si>
    <t>Takayuki</t>
  </si>
  <si>
    <t>平塚　康之</t>
  </si>
  <si>
    <t>HIRATSUKA</t>
  </si>
  <si>
    <t>Yasuyuki</t>
  </si>
  <si>
    <t>廣田　茂樹</t>
  </si>
  <si>
    <t>HIROTA</t>
  </si>
  <si>
    <t>Shigeki</t>
  </si>
  <si>
    <t>藤井　肇</t>
  </si>
  <si>
    <t>FUJII</t>
  </si>
  <si>
    <t>Hajime</t>
  </si>
  <si>
    <t>前田　一樹</t>
  </si>
  <si>
    <t>MAEDA</t>
  </si>
  <si>
    <t>Kazuki</t>
  </si>
  <si>
    <t>岐阜県</t>
  </si>
  <si>
    <t>山田　良人</t>
  </si>
  <si>
    <t>YAMADA</t>
  </si>
  <si>
    <t>Yoshito</t>
  </si>
  <si>
    <t>大石　護</t>
  </si>
  <si>
    <t>OISHI</t>
  </si>
  <si>
    <t>Mamoru</t>
  </si>
  <si>
    <t>大吉　富夫</t>
  </si>
  <si>
    <t>OYOSHI</t>
  </si>
  <si>
    <t>Tomio</t>
  </si>
  <si>
    <t>岡田　慶太</t>
  </si>
  <si>
    <t>OKADA</t>
  </si>
  <si>
    <t>小澤　隆</t>
  </si>
  <si>
    <t>Takashi</t>
  </si>
  <si>
    <t>鍛代　卓郎</t>
  </si>
  <si>
    <t>KITAI</t>
  </si>
  <si>
    <t>Takuro</t>
  </si>
  <si>
    <t>清川　弘和</t>
  </si>
  <si>
    <t>KIYOKAWA</t>
  </si>
  <si>
    <t>坂口　裕芳</t>
  </si>
  <si>
    <t>SAKAGUCHI</t>
  </si>
  <si>
    <t>Hiroyoshi</t>
  </si>
  <si>
    <t>坂本　早紀</t>
  </si>
  <si>
    <t>SAKAMOTO</t>
  </si>
  <si>
    <t>Saki</t>
  </si>
  <si>
    <t>下　佳晃</t>
  </si>
  <si>
    <t>Yoshiaki</t>
  </si>
  <si>
    <t>祖川　伸悟</t>
  </si>
  <si>
    <t>SOGAWA</t>
  </si>
  <si>
    <t>Shingo</t>
  </si>
  <si>
    <t>高岡　勝憲</t>
  </si>
  <si>
    <t>TAKAOKA</t>
  </si>
  <si>
    <t>Katsunori</t>
  </si>
  <si>
    <t>髙田　昌秀</t>
  </si>
  <si>
    <t>TAKADA</t>
  </si>
  <si>
    <t>Yoshihide</t>
  </si>
  <si>
    <t>奈良県</t>
  </si>
  <si>
    <t>高橋　陽一郎</t>
  </si>
  <si>
    <t>TAKAHASHI</t>
  </si>
  <si>
    <t>Yoichiro</t>
  </si>
  <si>
    <t>田中　明信</t>
  </si>
  <si>
    <t>TANAKA</t>
  </si>
  <si>
    <t>Akinobu</t>
  </si>
  <si>
    <t>丁子　英樹</t>
  </si>
  <si>
    <t>CHOJI</t>
  </si>
  <si>
    <t>Hideki</t>
  </si>
  <si>
    <t>中西　俊輔</t>
  </si>
  <si>
    <t>Shunsuke</t>
  </si>
  <si>
    <t>長町　和哉</t>
  </si>
  <si>
    <t>NAGAMACHI</t>
  </si>
  <si>
    <t>Kazuya</t>
  </si>
  <si>
    <t>夏木　雅規</t>
  </si>
  <si>
    <t>NATSUKI</t>
  </si>
  <si>
    <t>原　康平</t>
  </si>
  <si>
    <t>HARA</t>
  </si>
  <si>
    <t>Kohei</t>
  </si>
  <si>
    <t>福田　真也</t>
  </si>
  <si>
    <t>FUKUDA</t>
  </si>
  <si>
    <t>Shinya</t>
  </si>
  <si>
    <t>藤岡　英二</t>
  </si>
  <si>
    <t>FUJIOKA</t>
  </si>
  <si>
    <t>Eiji</t>
  </si>
  <si>
    <t>香川県</t>
  </si>
  <si>
    <t>AR四国</t>
  </si>
  <si>
    <t>古澤　祐一</t>
  </si>
  <si>
    <t>FURUSAWA</t>
  </si>
  <si>
    <t>松浦　潤</t>
  </si>
  <si>
    <t>MATSUURA</t>
  </si>
  <si>
    <t>Jun</t>
  </si>
  <si>
    <t>三木　一満</t>
  </si>
  <si>
    <t>MIKI</t>
  </si>
  <si>
    <t>Kazumitsu</t>
  </si>
  <si>
    <t>南方　一摩</t>
  </si>
  <si>
    <t>MINAKATA</t>
  </si>
  <si>
    <t>Kazuma</t>
  </si>
  <si>
    <t>三船　雅彦</t>
  </si>
  <si>
    <t>MIFUNE</t>
  </si>
  <si>
    <t>Masahiko</t>
  </si>
  <si>
    <t>守田　圭介</t>
  </si>
  <si>
    <t>MORITA</t>
  </si>
  <si>
    <t>Keisuke</t>
  </si>
  <si>
    <t>山口　博一</t>
  </si>
  <si>
    <t>YAMAGUCHI</t>
  </si>
  <si>
    <t>柚原　雅彦</t>
  </si>
  <si>
    <t>YUGAHARA</t>
  </si>
  <si>
    <t>米山　武志</t>
  </si>
  <si>
    <t>YONEYAMA</t>
  </si>
  <si>
    <t>平野　良一</t>
    <rPh sb="0" eb="2">
      <t>ヒラノ</t>
    </rPh>
    <rPh sb="3" eb="5">
      <t>リョウイチ</t>
    </rPh>
    <phoneticPr fontId="2"/>
  </si>
  <si>
    <t>HIRANO</t>
  </si>
  <si>
    <t>Ryouichi</t>
  </si>
  <si>
    <t>DAS　Sourav</t>
  </si>
  <si>
    <t>DAS</t>
  </si>
  <si>
    <t>Sourav</t>
  </si>
  <si>
    <t>SAN FRANCISCO
RANDONNEURS</t>
    <phoneticPr fontId="2"/>
  </si>
  <si>
    <t>ﾁｪｯｸ１
生石高原</t>
    <rPh sb="6" eb="7">
      <t>イ</t>
    </rPh>
    <rPh sb="7" eb="8">
      <t>イシ</t>
    </rPh>
    <rPh sb="8" eb="10">
      <t>コウゲン</t>
    </rPh>
    <phoneticPr fontId="2"/>
  </si>
  <si>
    <t>DNS</t>
    <phoneticPr fontId="2"/>
  </si>
  <si>
    <t>DNS</t>
    <phoneticPr fontId="2"/>
  </si>
  <si>
    <t>DNS</t>
    <phoneticPr fontId="2"/>
  </si>
  <si>
    <t>DNS</t>
    <phoneticPr fontId="2"/>
  </si>
  <si>
    <t>DNS</t>
    <phoneticPr fontId="2"/>
  </si>
  <si>
    <t>DNS</t>
    <phoneticPr fontId="2"/>
  </si>
  <si>
    <t>DNS</t>
    <phoneticPr fontId="2"/>
  </si>
  <si>
    <t>DNS</t>
    <phoneticPr fontId="2"/>
  </si>
  <si>
    <t>○</t>
    <phoneticPr fontId="2"/>
  </si>
  <si>
    <t>DNF</t>
    <phoneticPr fontId="2"/>
  </si>
  <si>
    <t>8:47TELあり、体調不良DNF</t>
    <rPh sb="10" eb="12">
      <t>タイチョウ</t>
    </rPh>
    <rPh sb="12" eb="14">
      <t>フリョウ</t>
    </rPh>
    <phoneticPr fontId="2"/>
  </si>
  <si>
    <t>9:28TELあり、ｶﾞｰﾐﾝ段差でぶっ飛んで崖下に探しに行く</t>
    <rPh sb="15" eb="17">
      <t>ダンサ</t>
    </rPh>
    <rPh sb="20" eb="21">
      <t>ト</t>
    </rPh>
    <rPh sb="23" eb="25">
      <t>ガケシタ</t>
    </rPh>
    <rPh sb="26" eb="27">
      <t>サガ</t>
    </rPh>
    <rPh sb="29" eb="30">
      <t>イ</t>
    </rPh>
    <phoneticPr fontId="2"/>
  </si>
  <si>
    <t>11:02TELあり、龍神街道からｽｶｲﾗｲﾝに入った所で体調不良でDNF</t>
    <rPh sb="11" eb="13">
      <t>リュウジン</t>
    </rPh>
    <rPh sb="13" eb="15">
      <t>カイドウ</t>
    </rPh>
    <rPh sb="24" eb="25">
      <t>ハイ</t>
    </rPh>
    <rPh sb="27" eb="28">
      <t>トコロ</t>
    </rPh>
    <rPh sb="29" eb="31">
      <t>タイチョウ</t>
    </rPh>
    <rPh sb="31" eb="33">
      <t>フリョウ</t>
    </rPh>
    <phoneticPr fontId="2"/>
  </si>
  <si>
    <t>12:30TELあり、ごまさんに到達できずDNF</t>
    <rPh sb="16" eb="18">
      <t>トウタツ</t>
    </rPh>
    <phoneticPr fontId="2"/>
  </si>
  <si>
    <t>x</t>
    <phoneticPr fontId="2"/>
  </si>
  <si>
    <t>17:18TELあり、PC1ﾀｲﾑｱｳﾄDNF</t>
    <phoneticPr fontId="2"/>
  </si>
  <si>
    <t>18:14TELあり、PC1ﾀｲﾑｱｳﾄDNF</t>
    <phoneticPr fontId="2"/>
  </si>
  <si>
    <t>18:15有田よりTELあり、ﾀｲﾑｱｳﾄ確実でDNF</t>
    <rPh sb="5" eb="7">
      <t>アリダ</t>
    </rPh>
    <rPh sb="21" eb="23">
      <t>カクジツ</t>
    </rPh>
    <phoneticPr fontId="2"/>
  </si>
  <si>
    <t>NIIGO</t>
    <phoneticPr fontId="2"/>
  </si>
  <si>
    <t>Kenji</t>
    <phoneticPr fontId="2"/>
  </si>
  <si>
    <t>花園でｶｰﾄﾞ紛失</t>
    <rPh sb="0" eb="2">
      <t>ハナゾノ</t>
    </rPh>
    <rPh sb="7" eb="9">
      <t>フンシツ</t>
    </rPh>
    <phoneticPr fontId="2"/>
  </si>
  <si>
    <t>○</t>
    <phoneticPr fontId="2"/>
  </si>
  <si>
    <t>DNF</t>
    <phoneticPr fontId="2"/>
  </si>
  <si>
    <t>20:31TELあり、ﾌｨﾆｯｼｭ間に合わずﾀｲﾑｱｳﾄDNF</t>
    <rPh sb="17" eb="18">
      <t>マ</t>
    </rPh>
    <rPh sb="19" eb="20">
      <t>ア</t>
    </rPh>
    <phoneticPr fontId="2"/>
  </si>
  <si>
    <t>NIIGO</t>
  </si>
  <si>
    <t>Ryoichi</t>
  </si>
  <si>
    <t>姓名逆を修正</t>
    <rPh sb="0" eb="2">
      <t>セイメイ</t>
    </rPh>
    <rPh sb="2" eb="3">
      <t>ギャク</t>
    </rPh>
    <rPh sb="4" eb="6">
      <t>シュウセイ</t>
    </rPh>
    <phoneticPr fontId="2"/>
  </si>
  <si>
    <t>USA
Campbell, CA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</si>
</sst>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16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9.5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name val="メイリオ"/>
      <family val="3"/>
      <charset val="128"/>
    </font>
    <font>
      <sz val="9.5"/>
      <name val="メイリオ"/>
      <family val="3"/>
      <charset val="128"/>
    </font>
    <font>
      <sz val="8.5"/>
      <name val="メイリオ"/>
      <family val="3"/>
      <charset val="128"/>
    </font>
    <font>
      <sz val="11"/>
      <color rgb="FFFF33CC"/>
      <name val="メイリオ"/>
      <family val="3"/>
      <charset val="128"/>
    </font>
    <font>
      <sz val="6"/>
      <name val="メイリオ"/>
      <family val="3"/>
      <charset val="128"/>
    </font>
    <font>
      <sz val="11"/>
      <color rgb="FFFF00FF"/>
      <name val="メイリオ"/>
      <family val="3"/>
      <charset val="128"/>
    </font>
    <font>
      <sz val="7"/>
      <name val="メイリオ"/>
      <family val="3"/>
      <charset val="128"/>
    </font>
    <font>
      <sz val="11"/>
      <color theme="8" tint="0.39997558519241921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4" xfId="0" applyFont="1" applyFill="1" applyBorder="1" applyAlignment="1">
      <alignment horizontal="center" vertical="center"/>
    </xf>
    <xf numFmtId="20" fontId="3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20" fontId="3" fillId="2" borderId="8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0" fontId="3" fillId="2" borderId="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20" fontId="3" fillId="2" borderId="5" xfId="0" applyNumberFormat="1" applyFont="1" applyFill="1" applyBorder="1" applyAlignment="1">
      <alignment horizontal="center" vertical="center" wrapText="1"/>
    </xf>
    <xf numFmtId="20" fontId="3" fillId="2" borderId="4" xfId="0" applyNumberFormat="1" applyFont="1" applyFill="1" applyBorder="1" applyAlignment="1">
      <alignment horizontal="center" vertical="center" wrapText="1"/>
    </xf>
    <xf numFmtId="20" fontId="3" fillId="2" borderId="0" xfId="0" applyNumberFormat="1" applyFont="1" applyFill="1" applyBorder="1" applyAlignment="1">
      <alignment horizontal="center" vertical="center"/>
    </xf>
    <xf numFmtId="20" fontId="3" fillId="2" borderId="7" xfId="0" applyNumberFormat="1" applyFont="1" applyFill="1" applyBorder="1" applyAlignment="1">
      <alignment horizontal="center" vertical="center"/>
    </xf>
    <xf numFmtId="20" fontId="3" fillId="2" borderId="9" xfId="0" applyNumberFormat="1" applyFont="1" applyFill="1" applyBorder="1" applyAlignment="1">
      <alignment horizontal="center" vertical="center"/>
    </xf>
    <xf numFmtId="20" fontId="3" fillId="2" borderId="15" xfId="0" applyNumberFormat="1" applyFont="1" applyFill="1" applyBorder="1" applyAlignment="1">
      <alignment horizontal="center" vertical="center"/>
    </xf>
    <xf numFmtId="20" fontId="3" fillId="2" borderId="16" xfId="0" applyNumberFormat="1" applyFont="1" applyFill="1" applyBorder="1" applyAlignment="1">
      <alignment horizontal="center" vertical="center"/>
    </xf>
    <xf numFmtId="20" fontId="3" fillId="2" borderId="17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8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20" fontId="3" fillId="2" borderId="5" xfId="0" quotePrefix="1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20" fontId="3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20" fontId="8" fillId="2" borderId="5" xfId="0" applyNumberFormat="1" applyFont="1" applyFill="1" applyBorder="1" applyAlignment="1">
      <alignment horizontal="center" vertical="center"/>
    </xf>
    <xf numFmtId="20" fontId="3" fillId="2" borderId="18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20" fontId="8" fillId="3" borderId="5" xfId="0" applyNumberFormat="1" applyFont="1" applyFill="1" applyBorder="1" applyAlignment="1">
      <alignment horizontal="center" vertical="center"/>
    </xf>
    <xf numFmtId="20" fontId="3" fillId="3" borderId="4" xfId="0" applyNumberFormat="1" applyFont="1" applyFill="1" applyBorder="1" applyAlignment="1">
      <alignment horizontal="center" vertical="center"/>
    </xf>
    <xf numFmtId="20" fontId="3" fillId="3" borderId="4" xfId="0" applyNumberFormat="1" applyFont="1" applyFill="1" applyBorder="1" applyAlignment="1">
      <alignment horizontal="center" vertical="center" wrapText="1"/>
    </xf>
    <xf numFmtId="20" fontId="3" fillId="3" borderId="15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20" fontId="3" fillId="3" borderId="16" xfId="0" applyNumberFormat="1" applyFont="1" applyFill="1" applyBorder="1" applyAlignment="1">
      <alignment horizontal="center" vertical="center"/>
    </xf>
    <xf numFmtId="20" fontId="3" fillId="3" borderId="7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/>
    </xf>
    <xf numFmtId="20" fontId="3" fillId="3" borderId="5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0" fontId="3" fillId="3" borderId="8" xfId="0" applyNumberFormat="1" applyFont="1" applyFill="1" applyBorder="1" applyAlignment="1">
      <alignment horizontal="center" vertical="center"/>
    </xf>
    <xf numFmtId="20" fontId="3" fillId="3" borderId="5" xfId="0" applyNumberFormat="1" applyFont="1" applyFill="1" applyBorder="1" applyAlignment="1">
      <alignment horizontal="center" vertical="center" wrapText="1"/>
    </xf>
    <xf numFmtId="20" fontId="3" fillId="3" borderId="9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20" fontId="3" fillId="3" borderId="17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20" fontId="8" fillId="4" borderId="5" xfId="0" applyNumberFormat="1" applyFont="1" applyFill="1" applyBorder="1" applyAlignment="1">
      <alignment horizontal="center" vertical="center"/>
    </xf>
    <xf numFmtId="20" fontId="3" fillId="4" borderId="5" xfId="0" applyNumberFormat="1" applyFont="1" applyFill="1" applyBorder="1" applyAlignment="1">
      <alignment horizontal="center" vertical="center"/>
    </xf>
    <xf numFmtId="20" fontId="15" fillId="4" borderId="5" xfId="0" applyNumberFormat="1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20" fontId="8" fillId="6" borderId="5" xfId="0" applyNumberFormat="1" applyFont="1" applyFill="1" applyBorder="1" applyAlignment="1">
      <alignment horizontal="center" vertical="center"/>
    </xf>
    <xf numFmtId="20" fontId="3" fillId="6" borderId="5" xfId="0" applyNumberFormat="1" applyFont="1" applyFill="1" applyBorder="1" applyAlignment="1">
      <alignment horizontal="center" vertical="center"/>
    </xf>
    <xf numFmtId="20" fontId="3" fillId="6" borderId="5" xfId="0" applyNumberFormat="1" applyFont="1" applyFill="1" applyBorder="1" applyAlignment="1">
      <alignment horizontal="center" vertical="center" wrapText="1"/>
    </xf>
    <xf numFmtId="20" fontId="3" fillId="6" borderId="4" xfId="0" applyNumberFormat="1" applyFont="1" applyFill="1" applyBorder="1" applyAlignment="1">
      <alignment horizontal="center" vertical="center"/>
    </xf>
    <xf numFmtId="20" fontId="3" fillId="6" borderId="17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20" fontId="3" fillId="7" borderId="5" xfId="0" applyNumberFormat="1" applyFont="1" applyFill="1" applyBorder="1" applyAlignment="1">
      <alignment horizontal="center" vertical="center"/>
    </xf>
    <xf numFmtId="20" fontId="3" fillId="7" borderId="4" xfId="0" applyNumberFormat="1" applyFont="1" applyFill="1" applyBorder="1" applyAlignment="1">
      <alignment horizontal="center" vertical="center"/>
    </xf>
    <xf numFmtId="20" fontId="3" fillId="7" borderId="17" xfId="0" applyNumberFormat="1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20" fontId="3" fillId="7" borderId="5" xfId="0" applyNumberFormat="1" applyFont="1" applyFill="1" applyBorder="1" applyAlignment="1">
      <alignment horizontal="center" vertical="center" wrapText="1"/>
    </xf>
    <xf numFmtId="20" fontId="3" fillId="7" borderId="8" xfId="0" applyNumberFormat="1" applyFont="1" applyFill="1" applyBorder="1" applyAlignment="1">
      <alignment horizontal="center" vertical="center"/>
    </xf>
    <xf numFmtId="20" fontId="3" fillId="7" borderId="16" xfId="0" applyNumberFormat="1" applyFont="1" applyFill="1" applyBorder="1" applyAlignment="1">
      <alignment horizontal="center" vertical="center"/>
    </xf>
    <xf numFmtId="20" fontId="3" fillId="7" borderId="7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20" fontId="3" fillId="8" borderId="15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20" fontId="3" fillId="8" borderId="17" xfId="0" applyNumberFormat="1" applyFont="1" applyFill="1" applyBorder="1" applyAlignment="1">
      <alignment horizontal="center" vertical="center"/>
    </xf>
    <xf numFmtId="20" fontId="3" fillId="8" borderId="7" xfId="0" applyNumberFormat="1" applyFont="1" applyFill="1" applyBorder="1" applyAlignment="1">
      <alignment horizontal="center" vertical="center"/>
    </xf>
    <xf numFmtId="20" fontId="3" fillId="8" borderId="16" xfId="0" applyNumberFormat="1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20" fontId="3" fillId="0" borderId="15" xfId="0" applyNumberFormat="1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20" fontId="3" fillId="8" borderId="9" xfId="0" applyNumberFormat="1" applyFont="1" applyFill="1" applyBorder="1" applyAlignment="1">
      <alignment horizontal="center" vertical="center"/>
    </xf>
    <xf numFmtId="20" fontId="3" fillId="7" borderId="15" xfId="0" applyNumberFormat="1" applyFont="1" applyFill="1" applyBorder="1" applyAlignment="1">
      <alignment horizontal="center" vertical="center"/>
    </xf>
    <xf numFmtId="20" fontId="8" fillId="2" borderId="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CC"/>
      <color rgb="FFFF66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0"/>
  <sheetViews>
    <sheetView tabSelected="1" zoomScale="70" zoomScaleNormal="70" workbookViewId="0">
      <selection activeCell="T1" sqref="T1"/>
    </sheetView>
  </sheetViews>
  <sheetFormatPr defaultColWidth="9" defaultRowHeight="37.5" customHeight="1" x14ac:dyDescent="0.15"/>
  <cols>
    <col min="1" max="1" width="5.25" style="20" customWidth="1"/>
    <col min="2" max="2" width="16.75" style="18" customWidth="1"/>
    <col min="3" max="3" width="14" style="19" customWidth="1"/>
    <col min="4" max="4" width="16" style="18" customWidth="1"/>
    <col min="5" max="5" width="13.75" style="18" customWidth="1"/>
    <col min="6" max="6" width="9" style="18" customWidth="1"/>
    <col min="7" max="7" width="16.375" style="18" customWidth="1"/>
    <col min="8" max="8" width="9" style="18" customWidth="1"/>
    <col min="9" max="13" width="10.75" style="18" customWidth="1"/>
    <col min="14" max="14" width="10.75" style="20" customWidth="1"/>
    <col min="15" max="15" width="10.75" style="18" customWidth="1"/>
    <col min="16" max="16" width="10.625" style="18" customWidth="1"/>
    <col min="17" max="17" width="11.875" style="18" customWidth="1"/>
    <col min="18" max="19" width="12.375" style="18" customWidth="1"/>
    <col min="20" max="21" width="9" style="42"/>
    <col min="22" max="22" width="15.375" style="42" customWidth="1"/>
    <col min="23" max="23" width="9.25" style="42" customWidth="1"/>
    <col min="24" max="25" width="9" style="7"/>
    <col min="26" max="26" width="13.375" style="7" customWidth="1"/>
    <col min="27" max="27" width="12" style="7" customWidth="1"/>
    <col min="28" max="16384" width="9" style="7"/>
  </cols>
  <sheetData>
    <row r="1" spans="1:27" ht="23.25" customHeight="1" x14ac:dyDescent="0.15">
      <c r="A1" s="59" t="s">
        <v>28</v>
      </c>
      <c r="Q1" s="18" t="s">
        <v>25</v>
      </c>
      <c r="R1" s="57">
        <v>43761</v>
      </c>
      <c r="S1" s="58">
        <v>0.3756944444444445</v>
      </c>
    </row>
    <row r="2" spans="1:27" ht="37.5" customHeight="1" x14ac:dyDescent="0.15">
      <c r="A2" s="1" t="s">
        <v>0</v>
      </c>
      <c r="B2" s="31" t="s">
        <v>21</v>
      </c>
      <c r="C2" s="2" t="s">
        <v>1</v>
      </c>
      <c r="D2" s="2" t="s">
        <v>2</v>
      </c>
      <c r="E2" s="2" t="s">
        <v>3</v>
      </c>
      <c r="F2" s="29" t="s">
        <v>18</v>
      </c>
      <c r="G2" s="2" t="s">
        <v>19</v>
      </c>
      <c r="H2" s="2" t="s">
        <v>4</v>
      </c>
      <c r="I2" s="30" t="s">
        <v>324</v>
      </c>
      <c r="J2" s="30" t="s">
        <v>5</v>
      </c>
      <c r="K2" s="30" t="s">
        <v>6</v>
      </c>
      <c r="L2" s="30" t="s">
        <v>7</v>
      </c>
      <c r="M2" s="3" t="s">
        <v>8</v>
      </c>
      <c r="N2" s="31" t="s">
        <v>29</v>
      </c>
      <c r="O2" s="3" t="s">
        <v>9</v>
      </c>
      <c r="P2" s="4" t="s">
        <v>10</v>
      </c>
      <c r="Q2" s="5" t="s">
        <v>11</v>
      </c>
      <c r="R2" s="6" t="s">
        <v>12</v>
      </c>
      <c r="S2" s="62" t="s">
        <v>22</v>
      </c>
    </row>
    <row r="3" spans="1:27" ht="20.25" customHeight="1" x14ac:dyDescent="0.15">
      <c r="A3" s="69">
        <v>1</v>
      </c>
      <c r="B3" s="70"/>
      <c r="C3" s="71" t="s">
        <v>30</v>
      </c>
      <c r="D3" s="72" t="s">
        <v>31</v>
      </c>
      <c r="E3" s="72" t="s">
        <v>32</v>
      </c>
      <c r="F3" s="73" t="s">
        <v>33</v>
      </c>
      <c r="G3" s="70" t="s">
        <v>34</v>
      </c>
      <c r="H3" s="74" t="s">
        <v>325</v>
      </c>
      <c r="I3" s="75"/>
      <c r="J3" s="75"/>
      <c r="K3" s="75"/>
      <c r="L3" s="75"/>
      <c r="M3" s="75"/>
      <c r="N3" s="76"/>
      <c r="O3" s="75"/>
      <c r="P3" s="75"/>
      <c r="Q3" s="75" t="s">
        <v>326</v>
      </c>
      <c r="R3" s="77"/>
      <c r="S3" s="78"/>
      <c r="Z3" s="7" t="s">
        <v>31</v>
      </c>
      <c r="AA3" s="7" t="s">
        <v>32</v>
      </c>
    </row>
    <row r="4" spans="1:27" ht="20.25" customHeight="1" x14ac:dyDescent="0.15">
      <c r="A4" s="79">
        <v>2</v>
      </c>
      <c r="B4" s="80"/>
      <c r="C4" s="86" t="s">
        <v>35</v>
      </c>
      <c r="D4" s="80" t="s">
        <v>36</v>
      </c>
      <c r="E4" s="80" t="s">
        <v>37</v>
      </c>
      <c r="F4" s="73" t="s">
        <v>38</v>
      </c>
      <c r="G4" s="80" t="s">
        <v>34</v>
      </c>
      <c r="H4" s="74" t="s">
        <v>13</v>
      </c>
      <c r="I4" s="87"/>
      <c r="J4" s="90"/>
      <c r="K4" s="87"/>
      <c r="L4" s="87"/>
      <c r="M4" s="87"/>
      <c r="N4" s="91"/>
      <c r="O4" s="87"/>
      <c r="P4" s="87"/>
      <c r="Q4" s="75" t="s">
        <v>13</v>
      </c>
      <c r="R4" s="84"/>
      <c r="S4" s="92"/>
      <c r="Z4" s="7" t="s">
        <v>36</v>
      </c>
      <c r="AA4" s="7" t="s">
        <v>37</v>
      </c>
    </row>
    <row r="5" spans="1:27" ht="20.25" customHeight="1" x14ac:dyDescent="0.15">
      <c r="A5" s="16">
        <v>3</v>
      </c>
      <c r="B5" s="23">
        <v>727518</v>
      </c>
      <c r="C5" s="22" t="s">
        <v>39</v>
      </c>
      <c r="D5" s="23" t="s">
        <v>40</v>
      </c>
      <c r="E5" s="23" t="s">
        <v>41</v>
      </c>
      <c r="F5" s="24" t="s">
        <v>33</v>
      </c>
      <c r="G5" s="23" t="s">
        <v>42</v>
      </c>
      <c r="H5" s="100">
        <v>0.25</v>
      </c>
      <c r="I5" s="9">
        <v>0.30972222222222223</v>
      </c>
      <c r="J5" s="15">
        <v>0.32916666666666666</v>
      </c>
      <c r="K5" s="9">
        <v>0.37083333333333335</v>
      </c>
      <c r="L5" s="9">
        <v>0.4201388888888889</v>
      </c>
      <c r="M5" s="9">
        <v>0.47569444444444442</v>
      </c>
      <c r="N5" s="33">
        <v>0.55138888888888882</v>
      </c>
      <c r="O5" s="9">
        <v>0.58680555555555558</v>
      </c>
      <c r="P5" s="9">
        <v>0.62777777777777777</v>
      </c>
      <c r="Q5" s="17">
        <f t="shared" ref="Q5:Q55" si="0">P5-H5</f>
        <v>0.37777777777777777</v>
      </c>
      <c r="R5" s="121"/>
      <c r="S5" s="120"/>
      <c r="Y5" s="7">
        <v>727518</v>
      </c>
      <c r="Z5" s="7" t="s">
        <v>40</v>
      </c>
      <c r="AA5" s="7" t="s">
        <v>41</v>
      </c>
    </row>
    <row r="6" spans="1:27" ht="20.25" customHeight="1" x14ac:dyDescent="0.15">
      <c r="A6" s="16">
        <v>4</v>
      </c>
      <c r="B6" s="23">
        <v>727519</v>
      </c>
      <c r="C6" s="22" t="s">
        <v>43</v>
      </c>
      <c r="D6" s="23" t="s">
        <v>44</v>
      </c>
      <c r="E6" s="23" t="s">
        <v>45</v>
      </c>
      <c r="F6" s="24" t="s">
        <v>33</v>
      </c>
      <c r="G6" s="23" t="s">
        <v>42</v>
      </c>
      <c r="H6" s="100">
        <v>0.25</v>
      </c>
      <c r="I6" s="9">
        <v>0.31597222222222221</v>
      </c>
      <c r="J6" s="15">
        <v>0.3444444444444445</v>
      </c>
      <c r="K6" s="17">
        <v>0.40347222222222223</v>
      </c>
      <c r="L6" s="17">
        <v>0.4680555555555555</v>
      </c>
      <c r="M6" s="17">
        <v>0.54027777777777775</v>
      </c>
      <c r="N6" s="34">
        <v>0.65069444444444446</v>
      </c>
      <c r="O6" s="17">
        <v>0.70208333333333339</v>
      </c>
      <c r="P6" s="17">
        <v>0.75416666666666676</v>
      </c>
      <c r="Q6" s="17">
        <f t="shared" si="0"/>
        <v>0.50416666666666676</v>
      </c>
      <c r="R6" s="61" t="s">
        <v>339</v>
      </c>
      <c r="S6" s="37" t="s">
        <v>339</v>
      </c>
      <c r="Y6" s="7">
        <v>727519</v>
      </c>
      <c r="Z6" s="7" t="s">
        <v>44</v>
      </c>
      <c r="AA6" s="7" t="s">
        <v>45</v>
      </c>
    </row>
    <row r="7" spans="1:27" ht="20.25" customHeight="1" x14ac:dyDescent="0.15">
      <c r="A7" s="32">
        <v>5</v>
      </c>
      <c r="B7" s="23">
        <v>727520</v>
      </c>
      <c r="C7" s="22" t="s">
        <v>46</v>
      </c>
      <c r="D7" s="23" t="s">
        <v>47</v>
      </c>
      <c r="E7" s="23" t="s">
        <v>48</v>
      </c>
      <c r="F7" s="24" t="s">
        <v>49</v>
      </c>
      <c r="G7" s="23" t="s">
        <v>34</v>
      </c>
      <c r="H7" s="100">
        <v>0.25</v>
      </c>
      <c r="I7" s="9">
        <v>0.31388888888888888</v>
      </c>
      <c r="J7" s="15">
        <v>0.34166666666666662</v>
      </c>
      <c r="K7" s="9">
        <v>0.39166666666666666</v>
      </c>
      <c r="L7" s="9">
        <v>0.46597222222222223</v>
      </c>
      <c r="M7" s="9">
        <v>0.53819444444444442</v>
      </c>
      <c r="N7" s="33">
        <v>0.63680555555555551</v>
      </c>
      <c r="O7" s="9">
        <v>0.69444444444444453</v>
      </c>
      <c r="P7" s="9">
        <v>0.74722222222222223</v>
      </c>
      <c r="Q7" s="17">
        <f t="shared" si="0"/>
        <v>0.49722222222222223</v>
      </c>
      <c r="R7" s="39" t="s">
        <v>339</v>
      </c>
      <c r="S7" s="130"/>
      <c r="Y7" s="7">
        <v>727520</v>
      </c>
      <c r="Z7" s="7" t="s">
        <v>47</v>
      </c>
      <c r="AA7" s="7" t="s">
        <v>48</v>
      </c>
    </row>
    <row r="8" spans="1:27" ht="20.25" customHeight="1" x14ac:dyDescent="0.15">
      <c r="A8" s="16">
        <v>6</v>
      </c>
      <c r="B8" s="23">
        <v>727521</v>
      </c>
      <c r="C8" s="22" t="s">
        <v>50</v>
      </c>
      <c r="D8" s="23" t="s">
        <v>51</v>
      </c>
      <c r="E8" s="23" t="s">
        <v>52</v>
      </c>
      <c r="F8" s="24" t="s">
        <v>33</v>
      </c>
      <c r="G8" s="23" t="s">
        <v>42</v>
      </c>
      <c r="H8" s="100">
        <v>0.25</v>
      </c>
      <c r="I8" s="9">
        <v>0.31875000000000003</v>
      </c>
      <c r="J8" s="9">
        <v>0.35000000000000003</v>
      </c>
      <c r="K8" s="9">
        <v>0.41805555555555557</v>
      </c>
      <c r="L8" s="9">
        <v>0.49791666666666662</v>
      </c>
      <c r="M8" s="9">
        <v>0.58402777777777781</v>
      </c>
      <c r="N8" s="33">
        <v>0.67638888888888893</v>
      </c>
      <c r="O8" s="9">
        <v>0.73055555555555562</v>
      </c>
      <c r="P8" s="9">
        <v>0.7993055555555556</v>
      </c>
      <c r="Q8" s="17">
        <f t="shared" si="0"/>
        <v>0.5493055555555556</v>
      </c>
      <c r="R8" s="121"/>
      <c r="S8" s="120"/>
      <c r="Y8" s="7">
        <v>727521</v>
      </c>
      <c r="Z8" s="7" t="s">
        <v>51</v>
      </c>
      <c r="AA8" s="7" t="s">
        <v>52</v>
      </c>
    </row>
    <row r="9" spans="1:27" ht="20.25" customHeight="1" x14ac:dyDescent="0.15">
      <c r="A9" s="16">
        <v>7</v>
      </c>
      <c r="B9" s="23">
        <v>727522</v>
      </c>
      <c r="C9" s="22" t="s">
        <v>53</v>
      </c>
      <c r="D9" s="23" t="s">
        <v>54</v>
      </c>
      <c r="E9" s="23" t="s">
        <v>55</v>
      </c>
      <c r="F9" s="24" t="s">
        <v>33</v>
      </c>
      <c r="G9" s="23" t="s">
        <v>42</v>
      </c>
      <c r="H9" s="100">
        <v>0.25</v>
      </c>
      <c r="I9" s="9">
        <v>0.32916666666666666</v>
      </c>
      <c r="J9" s="15">
        <v>0.35416666666666669</v>
      </c>
      <c r="K9" s="9">
        <v>0.41944444444444445</v>
      </c>
      <c r="L9" s="9">
        <v>0.50624999999999998</v>
      </c>
      <c r="M9" s="9">
        <v>0.59166666666666667</v>
      </c>
      <c r="N9" s="33">
        <v>0.68958333333333333</v>
      </c>
      <c r="O9" s="9">
        <v>0.74444444444444446</v>
      </c>
      <c r="P9" s="9">
        <v>0.79791666666666661</v>
      </c>
      <c r="Q9" s="17">
        <f t="shared" si="0"/>
        <v>0.54791666666666661</v>
      </c>
      <c r="R9" s="123"/>
      <c r="S9" s="37" t="s">
        <v>339</v>
      </c>
      <c r="Y9" s="7">
        <v>727522</v>
      </c>
      <c r="Z9" s="7" t="s">
        <v>54</v>
      </c>
      <c r="AA9" s="7" t="s">
        <v>55</v>
      </c>
    </row>
    <row r="10" spans="1:27" ht="20.25" customHeight="1" x14ac:dyDescent="0.15">
      <c r="A10" s="16">
        <v>8</v>
      </c>
      <c r="B10" s="23"/>
      <c r="C10" s="22" t="s">
        <v>56</v>
      </c>
      <c r="D10" s="23" t="s">
        <v>57</v>
      </c>
      <c r="E10" s="23" t="s">
        <v>58</v>
      </c>
      <c r="F10" s="24" t="s">
        <v>59</v>
      </c>
      <c r="G10" s="23" t="s">
        <v>42</v>
      </c>
      <c r="H10" s="104" t="s">
        <v>332</v>
      </c>
      <c r="I10" s="105"/>
      <c r="J10" s="105"/>
      <c r="K10" s="105"/>
      <c r="L10" s="105"/>
      <c r="M10" s="105"/>
      <c r="N10" s="106"/>
      <c r="O10" s="105"/>
      <c r="P10" s="105"/>
      <c r="Q10" s="107" t="s">
        <v>332</v>
      </c>
      <c r="R10" s="108"/>
      <c r="S10" s="109"/>
      <c r="Z10" s="7" t="s">
        <v>57</v>
      </c>
      <c r="AA10" s="7" t="s">
        <v>58</v>
      </c>
    </row>
    <row r="11" spans="1:27" ht="20.25" customHeight="1" x14ac:dyDescent="0.15">
      <c r="A11" s="32">
        <v>9</v>
      </c>
      <c r="B11" s="23"/>
      <c r="C11" s="22" t="s">
        <v>60</v>
      </c>
      <c r="D11" s="23" t="s">
        <v>61</v>
      </c>
      <c r="E11" s="23" t="s">
        <v>62</v>
      </c>
      <c r="F11" s="24" t="s">
        <v>33</v>
      </c>
      <c r="G11" s="23" t="s">
        <v>34</v>
      </c>
      <c r="H11" s="100">
        <v>0.25</v>
      </c>
      <c r="I11" s="9">
        <v>0.3215277777777778</v>
      </c>
      <c r="J11" s="9">
        <v>0.34791666666666665</v>
      </c>
      <c r="K11" s="9">
        <v>0.40277777777777773</v>
      </c>
      <c r="L11" s="110" t="s">
        <v>334</v>
      </c>
      <c r="M11" s="110"/>
      <c r="N11" s="114"/>
      <c r="O11" s="110"/>
      <c r="P11" s="110"/>
      <c r="Q11" s="111" t="s">
        <v>334</v>
      </c>
      <c r="R11" s="112"/>
      <c r="S11" s="113"/>
      <c r="T11" s="42" t="s">
        <v>337</v>
      </c>
      <c r="Z11" s="7" t="s">
        <v>61</v>
      </c>
      <c r="AA11" s="7" t="s">
        <v>62</v>
      </c>
    </row>
    <row r="12" spans="1:27" ht="20.25" customHeight="1" x14ac:dyDescent="0.15">
      <c r="A12" s="79">
        <v>10</v>
      </c>
      <c r="B12" s="80"/>
      <c r="C12" s="86" t="s">
        <v>63</v>
      </c>
      <c r="D12" s="80" t="s">
        <v>64</v>
      </c>
      <c r="E12" s="80" t="s">
        <v>65</v>
      </c>
      <c r="F12" s="73" t="s">
        <v>33</v>
      </c>
      <c r="G12" s="80" t="s">
        <v>34</v>
      </c>
      <c r="H12" s="74" t="s">
        <v>327</v>
      </c>
      <c r="I12" s="87"/>
      <c r="J12" s="87"/>
      <c r="K12" s="87"/>
      <c r="L12" s="87"/>
      <c r="M12" s="87"/>
      <c r="N12" s="87"/>
      <c r="O12" s="87"/>
      <c r="P12" s="87"/>
      <c r="Q12" s="75" t="s">
        <v>327</v>
      </c>
      <c r="R12" s="88"/>
      <c r="S12" s="89"/>
      <c r="Z12" s="7" t="s">
        <v>64</v>
      </c>
      <c r="AA12" s="7" t="s">
        <v>65</v>
      </c>
    </row>
    <row r="13" spans="1:27" ht="20.25" customHeight="1" x14ac:dyDescent="0.15">
      <c r="A13" s="16">
        <v>11</v>
      </c>
      <c r="B13" s="23">
        <v>727523</v>
      </c>
      <c r="C13" s="64" t="s">
        <v>66</v>
      </c>
      <c r="D13" s="65" t="s">
        <v>67</v>
      </c>
      <c r="E13" s="65" t="s">
        <v>68</v>
      </c>
      <c r="F13" s="24" t="s">
        <v>69</v>
      </c>
      <c r="G13" s="23" t="s">
        <v>42</v>
      </c>
      <c r="H13" s="100">
        <v>0.25</v>
      </c>
      <c r="I13" s="9">
        <v>0.31319444444444444</v>
      </c>
      <c r="J13" s="15">
        <v>0.34861111111111115</v>
      </c>
      <c r="K13" s="9">
        <v>0.39583333333333331</v>
      </c>
      <c r="L13" s="9">
        <v>0.46666666666666662</v>
      </c>
      <c r="M13" s="9">
        <v>0.55555555555555558</v>
      </c>
      <c r="N13" s="33">
        <v>0.64583333333333337</v>
      </c>
      <c r="O13" s="9">
        <v>0.70486111111111116</v>
      </c>
      <c r="P13" s="9">
        <v>0.76736111111111116</v>
      </c>
      <c r="Q13" s="17">
        <f t="shared" si="0"/>
        <v>0.51736111111111116</v>
      </c>
      <c r="R13" s="123"/>
      <c r="S13" s="130"/>
      <c r="Y13" s="7">
        <v>727523</v>
      </c>
      <c r="Z13" s="7" t="s">
        <v>67</v>
      </c>
      <c r="AA13" s="7" t="s">
        <v>68</v>
      </c>
    </row>
    <row r="14" spans="1:27" ht="20.25" customHeight="1" x14ac:dyDescent="0.15">
      <c r="A14" s="16">
        <v>12</v>
      </c>
      <c r="B14" s="23">
        <v>727524</v>
      </c>
      <c r="C14" s="22" t="s">
        <v>70</v>
      </c>
      <c r="D14" s="23" t="s">
        <v>71</v>
      </c>
      <c r="E14" s="23" t="s">
        <v>72</v>
      </c>
      <c r="F14" s="24" t="s">
        <v>49</v>
      </c>
      <c r="G14" s="23" t="s">
        <v>34</v>
      </c>
      <c r="H14" s="100">
        <v>0.25</v>
      </c>
      <c r="I14" s="9">
        <v>0.31597222222222221</v>
      </c>
      <c r="J14" s="9">
        <v>0.3444444444444445</v>
      </c>
      <c r="K14" s="9">
        <v>0.39374999999999999</v>
      </c>
      <c r="L14" s="9">
        <v>0.45902777777777781</v>
      </c>
      <c r="M14" s="9">
        <v>0.52569444444444446</v>
      </c>
      <c r="N14" s="9">
        <v>0.61597222222222225</v>
      </c>
      <c r="O14" s="9">
        <v>0.66319444444444442</v>
      </c>
      <c r="P14" s="9">
        <v>0.70694444444444438</v>
      </c>
      <c r="Q14" s="17">
        <f t="shared" si="0"/>
        <v>0.45694444444444438</v>
      </c>
      <c r="R14" s="127"/>
      <c r="S14" s="120"/>
      <c r="Y14" s="7">
        <v>727524</v>
      </c>
      <c r="Z14" s="7" t="s">
        <v>71</v>
      </c>
      <c r="AA14" s="7" t="s">
        <v>72</v>
      </c>
    </row>
    <row r="15" spans="1:27" ht="20.25" customHeight="1" x14ac:dyDescent="0.15">
      <c r="A15" s="32">
        <v>13</v>
      </c>
      <c r="B15" s="23">
        <v>727525</v>
      </c>
      <c r="C15" s="22" t="s">
        <v>73</v>
      </c>
      <c r="D15" s="23" t="s">
        <v>74</v>
      </c>
      <c r="E15" s="23" t="s">
        <v>75</v>
      </c>
      <c r="F15" s="24" t="s">
        <v>33</v>
      </c>
      <c r="G15" s="23" t="s">
        <v>42</v>
      </c>
      <c r="H15" s="100">
        <v>0.25</v>
      </c>
      <c r="I15" s="9">
        <v>0.31388888888888888</v>
      </c>
      <c r="J15" s="17">
        <v>0.35000000000000003</v>
      </c>
      <c r="K15" s="17">
        <v>0.41736111111111113</v>
      </c>
      <c r="L15" s="17">
        <v>0.48819444444444443</v>
      </c>
      <c r="M15" s="17">
        <v>0.58819444444444446</v>
      </c>
      <c r="N15" s="17">
        <v>0.67569444444444438</v>
      </c>
      <c r="O15" s="17">
        <v>0.72777777777777775</v>
      </c>
      <c r="P15" s="17">
        <v>0.7993055555555556</v>
      </c>
      <c r="Q15" s="17">
        <f t="shared" si="0"/>
        <v>0.5493055555555556</v>
      </c>
      <c r="R15" s="38" t="s">
        <v>339</v>
      </c>
      <c r="S15" s="126"/>
      <c r="Y15" s="7">
        <v>727525</v>
      </c>
      <c r="Z15" s="7" t="s">
        <v>74</v>
      </c>
      <c r="AA15" s="7" t="s">
        <v>75</v>
      </c>
    </row>
    <row r="16" spans="1:27" ht="20.25" customHeight="1" x14ac:dyDescent="0.15">
      <c r="A16" s="79">
        <v>14</v>
      </c>
      <c r="B16" s="80"/>
      <c r="C16" s="86" t="s">
        <v>76</v>
      </c>
      <c r="D16" s="80" t="s">
        <v>77</v>
      </c>
      <c r="E16" s="80" t="s">
        <v>78</v>
      </c>
      <c r="F16" s="73" t="s">
        <v>79</v>
      </c>
      <c r="G16" s="80" t="s">
        <v>42</v>
      </c>
      <c r="H16" s="74" t="s">
        <v>331</v>
      </c>
      <c r="I16" s="87"/>
      <c r="J16" s="87"/>
      <c r="K16" s="87"/>
      <c r="L16" s="87"/>
      <c r="M16" s="87"/>
      <c r="N16" s="87"/>
      <c r="O16" s="87"/>
      <c r="P16" s="87"/>
      <c r="Q16" s="75" t="s">
        <v>331</v>
      </c>
      <c r="R16" s="84"/>
      <c r="S16" s="92"/>
      <c r="Z16" s="7" t="s">
        <v>77</v>
      </c>
      <c r="AA16" s="7" t="s">
        <v>78</v>
      </c>
    </row>
    <row r="17" spans="1:27" ht="20.25" customHeight="1" x14ac:dyDescent="0.15">
      <c r="A17" s="16">
        <v>15</v>
      </c>
      <c r="B17" s="23">
        <v>727526</v>
      </c>
      <c r="C17" s="22" t="s">
        <v>80</v>
      </c>
      <c r="D17" s="23" t="s">
        <v>81</v>
      </c>
      <c r="E17" s="23" t="s">
        <v>82</v>
      </c>
      <c r="F17" s="24" t="s">
        <v>33</v>
      </c>
      <c r="G17" s="23" t="s">
        <v>83</v>
      </c>
      <c r="H17" s="100">
        <v>0.25</v>
      </c>
      <c r="I17" s="9">
        <v>0.3215277777777778</v>
      </c>
      <c r="J17" s="9">
        <v>0.35000000000000003</v>
      </c>
      <c r="K17" s="9">
        <v>0.41041666666666665</v>
      </c>
      <c r="L17" s="9">
        <v>0.47916666666666669</v>
      </c>
      <c r="M17" s="9">
        <v>0.57013888888888886</v>
      </c>
      <c r="N17" s="9">
        <v>0.6777777777777777</v>
      </c>
      <c r="O17" s="9">
        <v>0.74236111111111114</v>
      </c>
      <c r="P17" s="9">
        <v>0.79583333333333339</v>
      </c>
      <c r="Q17" s="17">
        <f t="shared" si="0"/>
        <v>0.54583333333333339</v>
      </c>
      <c r="R17" s="40" t="s">
        <v>339</v>
      </c>
      <c r="S17" s="14" t="s">
        <v>339</v>
      </c>
      <c r="Y17" s="7">
        <v>727526</v>
      </c>
      <c r="Z17" s="7" t="s">
        <v>81</v>
      </c>
      <c r="AA17" s="7" t="s">
        <v>82</v>
      </c>
    </row>
    <row r="18" spans="1:27" ht="20.25" customHeight="1" x14ac:dyDescent="0.15">
      <c r="A18" s="16">
        <v>16</v>
      </c>
      <c r="B18" s="23">
        <v>727527</v>
      </c>
      <c r="C18" s="22" t="s">
        <v>84</v>
      </c>
      <c r="D18" s="23" t="s">
        <v>85</v>
      </c>
      <c r="E18" s="23" t="s">
        <v>86</v>
      </c>
      <c r="F18" s="24" t="s">
        <v>69</v>
      </c>
      <c r="G18" s="23" t="s">
        <v>83</v>
      </c>
      <c r="H18" s="100">
        <v>0.25</v>
      </c>
      <c r="I18" s="9">
        <v>0.31041666666666667</v>
      </c>
      <c r="J18" s="9">
        <v>0.35000000000000003</v>
      </c>
      <c r="K18" s="9">
        <v>0.39583333333333331</v>
      </c>
      <c r="L18" s="9">
        <v>0.46597222222222223</v>
      </c>
      <c r="M18" s="9">
        <v>0.56111111111111112</v>
      </c>
      <c r="N18" s="9">
        <v>0.64583333333333337</v>
      </c>
      <c r="O18" s="9">
        <v>0.70486111111111116</v>
      </c>
      <c r="P18" s="9">
        <v>0.76736111111111116</v>
      </c>
      <c r="Q18" s="17">
        <f t="shared" si="0"/>
        <v>0.51736111111111116</v>
      </c>
      <c r="R18" s="121"/>
      <c r="S18" s="120"/>
      <c r="Y18" s="7">
        <v>727527</v>
      </c>
      <c r="Z18" s="7" t="s">
        <v>85</v>
      </c>
      <c r="AA18" s="7" t="s">
        <v>86</v>
      </c>
    </row>
    <row r="19" spans="1:27" ht="20.25" customHeight="1" x14ac:dyDescent="0.15">
      <c r="A19" s="32">
        <v>17</v>
      </c>
      <c r="B19" s="23">
        <v>727528</v>
      </c>
      <c r="C19" s="22" t="s">
        <v>87</v>
      </c>
      <c r="D19" s="23" t="s">
        <v>88</v>
      </c>
      <c r="E19" s="23" t="s">
        <v>89</v>
      </c>
      <c r="F19" s="24" t="s">
        <v>69</v>
      </c>
      <c r="G19" s="23" t="s">
        <v>42</v>
      </c>
      <c r="H19" s="100">
        <v>0.25</v>
      </c>
      <c r="I19" s="17">
        <v>0.31736111111111115</v>
      </c>
      <c r="J19" s="118">
        <v>0.34861111111111115</v>
      </c>
      <c r="K19" s="17">
        <v>0.40208333333333335</v>
      </c>
      <c r="L19" s="17">
        <v>0.4680555555555555</v>
      </c>
      <c r="M19" s="17">
        <v>0.56180555555555556</v>
      </c>
      <c r="N19" s="17">
        <v>0.6479166666666667</v>
      </c>
      <c r="O19" s="17">
        <v>0.70624999999999993</v>
      </c>
      <c r="P19" s="17">
        <v>0.76736111111111116</v>
      </c>
      <c r="Q19" s="17">
        <f t="shared" si="0"/>
        <v>0.51736111111111116</v>
      </c>
      <c r="R19" s="129"/>
      <c r="S19" s="126"/>
      <c r="Y19" s="7">
        <v>727528</v>
      </c>
      <c r="Z19" s="7" t="s">
        <v>88</v>
      </c>
      <c r="AA19" s="7" t="s">
        <v>89</v>
      </c>
    </row>
    <row r="20" spans="1:27" ht="20.25" customHeight="1" x14ac:dyDescent="0.15">
      <c r="A20" s="16">
        <v>18</v>
      </c>
      <c r="B20" s="23">
        <v>727529</v>
      </c>
      <c r="C20" s="22" t="s">
        <v>90</v>
      </c>
      <c r="D20" s="23" t="s">
        <v>91</v>
      </c>
      <c r="E20" s="23" t="s">
        <v>92</v>
      </c>
      <c r="F20" s="24" t="s">
        <v>33</v>
      </c>
      <c r="G20" s="23" t="s">
        <v>83</v>
      </c>
      <c r="H20" s="100">
        <v>0.25</v>
      </c>
      <c r="I20" s="9">
        <v>0.31666666666666665</v>
      </c>
      <c r="J20" s="9">
        <v>0.34513888888888888</v>
      </c>
      <c r="K20" s="9">
        <v>0.39999999999999997</v>
      </c>
      <c r="L20" s="9">
        <v>0.46736111111111112</v>
      </c>
      <c r="M20" s="9">
        <v>0.55069444444444449</v>
      </c>
      <c r="N20" s="9">
        <v>0.64861111111111114</v>
      </c>
      <c r="O20" s="9">
        <v>0.69374999999999998</v>
      </c>
      <c r="P20" s="9">
        <v>0.75416666666666676</v>
      </c>
      <c r="Q20" s="17">
        <f t="shared" si="0"/>
        <v>0.50416666666666676</v>
      </c>
      <c r="R20" s="121"/>
      <c r="S20" s="122"/>
      <c r="Y20" s="7">
        <v>727529</v>
      </c>
      <c r="Z20" s="7" t="s">
        <v>91</v>
      </c>
      <c r="AA20" s="7" t="s">
        <v>92</v>
      </c>
    </row>
    <row r="21" spans="1:27" ht="20.25" customHeight="1" x14ac:dyDescent="0.15">
      <c r="A21" s="16">
        <v>19</v>
      </c>
      <c r="B21" s="23">
        <v>727530</v>
      </c>
      <c r="C21" s="22" t="s">
        <v>93</v>
      </c>
      <c r="D21" s="23" t="s">
        <v>94</v>
      </c>
      <c r="E21" s="23" t="s">
        <v>95</v>
      </c>
      <c r="F21" s="24" t="s">
        <v>69</v>
      </c>
      <c r="G21" s="23" t="s">
        <v>42</v>
      </c>
      <c r="H21" s="100">
        <v>0.25</v>
      </c>
      <c r="I21" s="9">
        <v>0.31944444444444448</v>
      </c>
      <c r="J21" s="9">
        <v>0.34930555555555554</v>
      </c>
      <c r="K21" s="9">
        <v>0.40486111111111112</v>
      </c>
      <c r="L21" s="9">
        <v>0.46180555555555558</v>
      </c>
      <c r="M21" s="9">
        <v>0.54999999999999993</v>
      </c>
      <c r="N21" s="9">
        <v>0.64097222222222217</v>
      </c>
      <c r="O21" s="9">
        <v>0.69861111111111107</v>
      </c>
      <c r="P21" s="9">
        <v>0.74861111111111101</v>
      </c>
      <c r="Q21" s="17">
        <f t="shared" si="0"/>
        <v>0.49861111111111101</v>
      </c>
      <c r="R21" s="121"/>
      <c r="S21" s="120"/>
      <c r="Y21" s="7">
        <v>727530</v>
      </c>
      <c r="Z21" s="7" t="s">
        <v>94</v>
      </c>
      <c r="AA21" s="7" t="s">
        <v>95</v>
      </c>
    </row>
    <row r="22" spans="1:27" ht="20.25" customHeight="1" x14ac:dyDescent="0.15">
      <c r="A22" s="16">
        <v>20</v>
      </c>
      <c r="B22" s="23">
        <v>727531</v>
      </c>
      <c r="C22" s="22" t="s">
        <v>96</v>
      </c>
      <c r="D22" s="23" t="s">
        <v>97</v>
      </c>
      <c r="E22" s="23" t="s">
        <v>98</v>
      </c>
      <c r="F22" s="24" t="s">
        <v>33</v>
      </c>
      <c r="G22" s="23" t="s">
        <v>83</v>
      </c>
      <c r="H22" s="100">
        <v>0.25</v>
      </c>
      <c r="I22" s="9">
        <v>0.31875000000000003</v>
      </c>
      <c r="J22" s="9">
        <v>0.34930555555555554</v>
      </c>
      <c r="K22" s="9">
        <v>0.41666666666666669</v>
      </c>
      <c r="L22" s="9">
        <v>0.49444444444444446</v>
      </c>
      <c r="M22" s="9">
        <v>0.58333333333333337</v>
      </c>
      <c r="N22" s="9">
        <v>0.67638888888888893</v>
      </c>
      <c r="O22" s="9">
        <v>0.72430555555555554</v>
      </c>
      <c r="P22" s="9">
        <v>0.7993055555555556</v>
      </c>
      <c r="Q22" s="17">
        <f t="shared" si="0"/>
        <v>0.5493055555555556</v>
      </c>
      <c r="R22" s="121"/>
      <c r="S22" s="120"/>
      <c r="Y22" s="7">
        <v>727531</v>
      </c>
      <c r="Z22" s="7" t="s">
        <v>97</v>
      </c>
      <c r="AA22" s="7" t="s">
        <v>98</v>
      </c>
    </row>
    <row r="23" spans="1:27" ht="20.25" customHeight="1" x14ac:dyDescent="0.15">
      <c r="A23" s="32">
        <v>21</v>
      </c>
      <c r="B23" s="12"/>
      <c r="C23" s="22" t="s">
        <v>99</v>
      </c>
      <c r="D23" s="23" t="s">
        <v>100</v>
      </c>
      <c r="E23" s="23" t="s">
        <v>101</v>
      </c>
      <c r="F23" s="24" t="s">
        <v>33</v>
      </c>
      <c r="G23" s="12" t="s">
        <v>42</v>
      </c>
      <c r="H23" s="100">
        <v>0.25</v>
      </c>
      <c r="I23" s="9">
        <v>0.33263888888888887</v>
      </c>
      <c r="J23" s="9">
        <v>0.35902777777777778</v>
      </c>
      <c r="K23" s="9">
        <v>0.4236111111111111</v>
      </c>
      <c r="L23" s="9" t="s">
        <v>333</v>
      </c>
      <c r="M23" s="9" t="s">
        <v>333</v>
      </c>
      <c r="N23" s="110" t="s">
        <v>334</v>
      </c>
      <c r="O23" s="110"/>
      <c r="P23" s="110"/>
      <c r="Q23" s="111" t="s">
        <v>334</v>
      </c>
      <c r="R23" s="128"/>
      <c r="S23" s="113"/>
      <c r="T23" s="42" t="s">
        <v>340</v>
      </c>
      <c r="Z23" s="7" t="s">
        <v>100</v>
      </c>
      <c r="AA23" s="7" t="s">
        <v>101</v>
      </c>
    </row>
    <row r="24" spans="1:27" ht="20.25" customHeight="1" x14ac:dyDescent="0.15">
      <c r="A24" s="16">
        <v>22</v>
      </c>
      <c r="B24" s="23">
        <v>727532</v>
      </c>
      <c r="C24" s="22" t="s">
        <v>102</v>
      </c>
      <c r="D24" s="23" t="s">
        <v>103</v>
      </c>
      <c r="E24" s="23" t="s">
        <v>104</v>
      </c>
      <c r="F24" s="24" t="s">
        <v>33</v>
      </c>
      <c r="G24" s="23" t="s">
        <v>83</v>
      </c>
      <c r="H24" s="100">
        <v>0.25</v>
      </c>
      <c r="I24" s="9">
        <v>0.32013888888888892</v>
      </c>
      <c r="J24" s="9">
        <v>0.35000000000000003</v>
      </c>
      <c r="K24" s="9">
        <v>0.41875000000000001</v>
      </c>
      <c r="L24" s="9">
        <v>0.49861111111111112</v>
      </c>
      <c r="M24" s="9">
        <v>0.58402777777777781</v>
      </c>
      <c r="N24" s="9">
        <v>0.67708333333333337</v>
      </c>
      <c r="O24" s="9">
        <v>0.73055555555555562</v>
      </c>
      <c r="P24" s="9">
        <v>0.7993055555555556</v>
      </c>
      <c r="Q24" s="17">
        <f t="shared" si="0"/>
        <v>0.5493055555555556</v>
      </c>
      <c r="R24" s="127"/>
      <c r="S24" s="120"/>
      <c r="Y24" s="7">
        <v>727532</v>
      </c>
      <c r="Z24" s="7" t="s">
        <v>103</v>
      </c>
      <c r="AA24" s="7" t="s">
        <v>104</v>
      </c>
    </row>
    <row r="25" spans="1:27" ht="20.25" customHeight="1" x14ac:dyDescent="0.15">
      <c r="A25" s="16">
        <v>23</v>
      </c>
      <c r="B25" s="23">
        <v>727533</v>
      </c>
      <c r="C25" s="22" t="s">
        <v>105</v>
      </c>
      <c r="D25" s="23" t="s">
        <v>106</v>
      </c>
      <c r="E25" s="23" t="s">
        <v>58</v>
      </c>
      <c r="F25" s="24" t="s">
        <v>107</v>
      </c>
      <c r="G25" s="23" t="s">
        <v>42</v>
      </c>
      <c r="H25" s="100">
        <v>0.25</v>
      </c>
      <c r="I25" s="15">
        <v>0.32291666666666669</v>
      </c>
      <c r="J25" s="9">
        <v>0.34583333333333338</v>
      </c>
      <c r="K25" s="9">
        <v>0.39861111111111108</v>
      </c>
      <c r="L25" s="9">
        <v>0.46319444444444446</v>
      </c>
      <c r="M25" s="9">
        <v>0.5541666666666667</v>
      </c>
      <c r="N25" s="9">
        <v>0.64930555555555558</v>
      </c>
      <c r="O25" s="9">
        <v>0.7104166666666667</v>
      </c>
      <c r="P25" s="9">
        <v>0.7583333333333333</v>
      </c>
      <c r="Q25" s="17">
        <f t="shared" si="0"/>
        <v>0.5083333333333333</v>
      </c>
      <c r="R25" s="121"/>
      <c r="S25" s="120"/>
      <c r="Y25" s="7">
        <v>727533</v>
      </c>
      <c r="Z25" s="7" t="s">
        <v>106</v>
      </c>
      <c r="AA25" s="7" t="s">
        <v>58</v>
      </c>
    </row>
    <row r="26" spans="1:27" ht="20.25" customHeight="1" x14ac:dyDescent="0.15">
      <c r="A26" s="16">
        <v>24</v>
      </c>
      <c r="B26" s="23">
        <v>727534</v>
      </c>
      <c r="C26" s="22" t="s">
        <v>108</v>
      </c>
      <c r="D26" s="23" t="s">
        <v>109</v>
      </c>
      <c r="E26" s="23" t="s">
        <v>110</v>
      </c>
      <c r="F26" s="24" t="s">
        <v>69</v>
      </c>
      <c r="G26" s="23" t="s">
        <v>42</v>
      </c>
      <c r="H26" s="100">
        <v>0.25</v>
      </c>
      <c r="I26" s="15">
        <v>0.30763888888888891</v>
      </c>
      <c r="J26" s="9">
        <v>0.32916666666666666</v>
      </c>
      <c r="K26" s="9">
        <v>0.37083333333333335</v>
      </c>
      <c r="L26" s="9">
        <v>0.42222222222222222</v>
      </c>
      <c r="M26" s="9">
        <v>0.48958333333333331</v>
      </c>
      <c r="N26" s="9">
        <v>0.55555555555555558</v>
      </c>
      <c r="O26" s="9">
        <v>0.58888888888888891</v>
      </c>
      <c r="P26" s="9">
        <v>0.62777777777777777</v>
      </c>
      <c r="Q26" s="17">
        <f t="shared" si="0"/>
        <v>0.37777777777777777</v>
      </c>
      <c r="R26" s="121"/>
      <c r="S26" s="122"/>
      <c r="Y26" s="7">
        <v>727534</v>
      </c>
      <c r="Z26" s="7" t="s">
        <v>109</v>
      </c>
      <c r="AA26" s="7" t="s">
        <v>110</v>
      </c>
    </row>
    <row r="27" spans="1:27" ht="20.25" customHeight="1" x14ac:dyDescent="0.15">
      <c r="A27" s="32">
        <v>25</v>
      </c>
      <c r="B27" s="23">
        <v>727535</v>
      </c>
      <c r="C27" s="22" t="s">
        <v>111</v>
      </c>
      <c r="D27" s="23" t="s">
        <v>112</v>
      </c>
      <c r="E27" s="23" t="s">
        <v>113</v>
      </c>
      <c r="F27" s="24" t="s">
        <v>114</v>
      </c>
      <c r="G27" s="23" t="s">
        <v>34</v>
      </c>
      <c r="H27" s="100">
        <v>0.25</v>
      </c>
      <c r="I27" s="15">
        <v>0.31597222222222221</v>
      </c>
      <c r="J27" s="15">
        <v>0.33888888888888885</v>
      </c>
      <c r="K27" s="17">
        <v>0.39166666666666666</v>
      </c>
      <c r="L27" s="17">
        <v>0.46111111111111108</v>
      </c>
      <c r="M27" s="17">
        <v>0.52569444444444446</v>
      </c>
      <c r="N27" s="17">
        <v>0.63750000000000007</v>
      </c>
      <c r="O27" s="17">
        <v>0.6791666666666667</v>
      </c>
      <c r="P27" s="17">
        <v>0.73055555555555562</v>
      </c>
      <c r="Q27" s="17">
        <f t="shared" si="0"/>
        <v>0.48055555555555562</v>
      </c>
      <c r="R27" s="38" t="s">
        <v>339</v>
      </c>
      <c r="S27" s="10" t="s">
        <v>339</v>
      </c>
      <c r="Y27" s="7">
        <v>727535</v>
      </c>
      <c r="Z27" s="7" t="s">
        <v>112</v>
      </c>
      <c r="AA27" s="7" t="s">
        <v>113</v>
      </c>
    </row>
    <row r="28" spans="1:27" ht="20.25" customHeight="1" x14ac:dyDescent="0.15">
      <c r="A28" s="16">
        <v>26</v>
      </c>
      <c r="B28" s="23">
        <v>727536</v>
      </c>
      <c r="C28" s="22" t="s">
        <v>115</v>
      </c>
      <c r="D28" s="23" t="s">
        <v>116</v>
      </c>
      <c r="E28" s="23" t="s">
        <v>117</v>
      </c>
      <c r="F28" s="24" t="s">
        <v>33</v>
      </c>
      <c r="G28" s="23" t="s">
        <v>34</v>
      </c>
      <c r="H28" s="100">
        <v>0.25</v>
      </c>
      <c r="I28" s="15">
        <v>0.32013888888888892</v>
      </c>
      <c r="J28" s="15">
        <v>0.35000000000000003</v>
      </c>
      <c r="K28" s="9">
        <v>0.40763888888888888</v>
      </c>
      <c r="L28" s="9">
        <v>0.48472222222222222</v>
      </c>
      <c r="M28" s="9">
        <v>0.57986111111111105</v>
      </c>
      <c r="N28" s="9">
        <v>0.67361111111111116</v>
      </c>
      <c r="O28" s="9">
        <v>0.73472222222222217</v>
      </c>
      <c r="P28" s="46">
        <v>0.78472222222222221</v>
      </c>
      <c r="Q28" s="17">
        <f t="shared" si="0"/>
        <v>0.53472222222222221</v>
      </c>
      <c r="R28" s="38" t="s">
        <v>339</v>
      </c>
      <c r="S28" s="36" t="s">
        <v>339</v>
      </c>
      <c r="Y28" s="7">
        <v>727536</v>
      </c>
      <c r="Z28" s="7" t="s">
        <v>116</v>
      </c>
      <c r="AA28" s="7" t="s">
        <v>117</v>
      </c>
    </row>
    <row r="29" spans="1:27" ht="20.25" customHeight="1" x14ac:dyDescent="0.15">
      <c r="A29" s="16">
        <v>27</v>
      </c>
      <c r="B29" s="23">
        <v>727537</v>
      </c>
      <c r="C29" s="22" t="s">
        <v>118</v>
      </c>
      <c r="D29" s="23" t="s">
        <v>119</v>
      </c>
      <c r="E29" s="23" t="s">
        <v>120</v>
      </c>
      <c r="F29" s="24" t="s">
        <v>33</v>
      </c>
      <c r="G29" s="23" t="s">
        <v>42</v>
      </c>
      <c r="H29" s="100">
        <v>0.25</v>
      </c>
      <c r="I29" s="15">
        <v>0.31527777777777777</v>
      </c>
      <c r="J29" s="9">
        <v>0.35000000000000003</v>
      </c>
      <c r="K29" s="9">
        <v>0.40763888888888888</v>
      </c>
      <c r="L29" s="9">
        <v>0.45347222222222222</v>
      </c>
      <c r="M29" s="9">
        <v>0.55555555555555558</v>
      </c>
      <c r="N29" s="9">
        <v>0.63194444444444442</v>
      </c>
      <c r="O29" s="9">
        <v>0.66319444444444442</v>
      </c>
      <c r="P29" s="9">
        <v>0.70694444444444438</v>
      </c>
      <c r="Q29" s="17">
        <f t="shared" si="0"/>
        <v>0.45694444444444438</v>
      </c>
      <c r="R29" s="40" t="s">
        <v>339</v>
      </c>
      <c r="S29" s="120"/>
      <c r="Y29" s="7">
        <v>727537</v>
      </c>
      <c r="Z29" s="7" t="s">
        <v>119</v>
      </c>
      <c r="AA29" s="7" t="s">
        <v>120</v>
      </c>
    </row>
    <row r="30" spans="1:27" ht="20.25" customHeight="1" x14ac:dyDescent="0.15">
      <c r="A30" s="16">
        <v>28</v>
      </c>
      <c r="B30" s="23">
        <v>727538</v>
      </c>
      <c r="C30" s="22" t="s">
        <v>121</v>
      </c>
      <c r="D30" s="23" t="s">
        <v>122</v>
      </c>
      <c r="E30" s="23" t="s">
        <v>123</v>
      </c>
      <c r="F30" s="24" t="s">
        <v>33</v>
      </c>
      <c r="G30" s="23" t="s">
        <v>42</v>
      </c>
      <c r="H30" s="100">
        <v>0.25</v>
      </c>
      <c r="I30" s="15">
        <v>0.31319444444444444</v>
      </c>
      <c r="J30" s="9">
        <v>0.3354166666666667</v>
      </c>
      <c r="K30" s="9">
        <v>0.38958333333333334</v>
      </c>
      <c r="L30" s="9">
        <v>0.4597222222222222</v>
      </c>
      <c r="M30" s="9">
        <v>0.52847222222222223</v>
      </c>
      <c r="N30" s="9">
        <v>0.625</v>
      </c>
      <c r="O30" s="9">
        <v>0.67222222222222217</v>
      </c>
      <c r="P30" s="60">
        <v>0.72291666666666676</v>
      </c>
      <c r="Q30" s="17">
        <f t="shared" si="0"/>
        <v>0.47291666666666676</v>
      </c>
      <c r="R30" s="123"/>
      <c r="S30" s="122"/>
      <c r="Y30" s="7">
        <v>727538</v>
      </c>
      <c r="Z30" s="7" t="s">
        <v>122</v>
      </c>
      <c r="AA30" s="7" t="s">
        <v>123</v>
      </c>
    </row>
    <row r="31" spans="1:27" ht="20.25" customHeight="1" x14ac:dyDescent="0.15">
      <c r="A31" s="32">
        <v>29</v>
      </c>
      <c r="B31" s="23">
        <v>727539</v>
      </c>
      <c r="C31" s="22" t="s">
        <v>124</v>
      </c>
      <c r="D31" s="23" t="s">
        <v>125</v>
      </c>
      <c r="E31" s="23" t="s">
        <v>126</v>
      </c>
      <c r="F31" s="24" t="s">
        <v>33</v>
      </c>
      <c r="G31" s="23" t="s">
        <v>34</v>
      </c>
      <c r="H31" s="100">
        <v>0.25</v>
      </c>
      <c r="I31" s="9">
        <v>0.31597222222222221</v>
      </c>
      <c r="J31" s="15">
        <v>0.34652777777777777</v>
      </c>
      <c r="K31" s="9">
        <v>0.3979166666666667</v>
      </c>
      <c r="L31" s="9">
        <v>0.46875</v>
      </c>
      <c r="M31" s="9">
        <v>0.55347222222222225</v>
      </c>
      <c r="N31" s="9">
        <v>0.64236111111111105</v>
      </c>
      <c r="O31" s="9">
        <v>0.69097222222222221</v>
      </c>
      <c r="P31" s="9">
        <v>0.7416666666666667</v>
      </c>
      <c r="Q31" s="17">
        <f t="shared" si="0"/>
        <v>0.4916666666666667</v>
      </c>
      <c r="R31" s="121"/>
      <c r="S31" s="122"/>
      <c r="Y31" s="7">
        <v>727539</v>
      </c>
      <c r="Z31" s="7" t="s">
        <v>125</v>
      </c>
      <c r="AA31" s="7" t="s">
        <v>126</v>
      </c>
    </row>
    <row r="32" spans="1:27" ht="20.25" customHeight="1" x14ac:dyDescent="0.15">
      <c r="A32" s="16">
        <v>30</v>
      </c>
      <c r="B32" s="23"/>
      <c r="C32" s="22" t="s">
        <v>127</v>
      </c>
      <c r="D32" s="23" t="s">
        <v>128</v>
      </c>
      <c r="E32" s="23" t="s">
        <v>129</v>
      </c>
      <c r="F32" s="24" t="s">
        <v>33</v>
      </c>
      <c r="G32" s="23" t="s">
        <v>42</v>
      </c>
      <c r="H32" s="104" t="s">
        <v>332</v>
      </c>
      <c r="I32" s="105"/>
      <c r="J32" s="105"/>
      <c r="K32" s="105"/>
      <c r="L32" s="105"/>
      <c r="M32" s="105"/>
      <c r="N32" s="106"/>
      <c r="O32" s="105"/>
      <c r="P32" s="105"/>
      <c r="Q32" s="107" t="s">
        <v>332</v>
      </c>
      <c r="R32" s="108"/>
      <c r="S32" s="109"/>
      <c r="Z32" s="7" t="s">
        <v>128</v>
      </c>
      <c r="AA32" s="7" t="s">
        <v>129</v>
      </c>
    </row>
    <row r="33" spans="1:27" ht="20.25" customHeight="1" x14ac:dyDescent="0.15">
      <c r="A33" s="16">
        <v>31</v>
      </c>
      <c r="B33" s="23">
        <v>727540</v>
      </c>
      <c r="C33" s="25" t="s">
        <v>130</v>
      </c>
      <c r="D33" s="26" t="s">
        <v>131</v>
      </c>
      <c r="E33" s="26" t="s">
        <v>132</v>
      </c>
      <c r="F33" s="27" t="s">
        <v>49</v>
      </c>
      <c r="G33" s="23" t="s">
        <v>34</v>
      </c>
      <c r="H33" s="100">
        <v>0.25</v>
      </c>
      <c r="I33" s="15">
        <v>0.31666666666666665</v>
      </c>
      <c r="J33" s="15">
        <v>0.34652777777777777</v>
      </c>
      <c r="K33" s="15">
        <v>0.3972222222222222</v>
      </c>
      <c r="L33" s="15">
        <v>0.46319444444444446</v>
      </c>
      <c r="M33" s="15">
        <v>0.55347222222222225</v>
      </c>
      <c r="N33" s="15">
        <v>0.6430555555555556</v>
      </c>
      <c r="O33" s="15">
        <v>0.68958333333333333</v>
      </c>
      <c r="P33" s="15">
        <v>0.7416666666666667</v>
      </c>
      <c r="Q33" s="17">
        <f t="shared" si="0"/>
        <v>0.4916666666666667</v>
      </c>
      <c r="R33" s="123"/>
      <c r="S33" s="124"/>
      <c r="Y33" s="7">
        <v>727540</v>
      </c>
      <c r="Z33" s="7" t="s">
        <v>131</v>
      </c>
      <c r="AA33" s="7" t="s">
        <v>132</v>
      </c>
    </row>
    <row r="34" spans="1:27" ht="20.25" customHeight="1" x14ac:dyDescent="0.15">
      <c r="A34" s="79">
        <v>32</v>
      </c>
      <c r="B34" s="80"/>
      <c r="C34" s="81" t="s">
        <v>133</v>
      </c>
      <c r="D34" s="82" t="s">
        <v>134</v>
      </c>
      <c r="E34" s="82" t="s">
        <v>135</v>
      </c>
      <c r="F34" s="83" t="s">
        <v>33</v>
      </c>
      <c r="G34" s="80" t="s">
        <v>42</v>
      </c>
      <c r="H34" s="74" t="s">
        <v>329</v>
      </c>
      <c r="I34" s="90"/>
      <c r="J34" s="90"/>
      <c r="K34" s="90"/>
      <c r="L34" s="90"/>
      <c r="M34" s="90"/>
      <c r="N34" s="90"/>
      <c r="O34" s="90"/>
      <c r="P34" s="90"/>
      <c r="Q34" s="75" t="s">
        <v>330</v>
      </c>
      <c r="R34" s="84"/>
      <c r="S34" s="85"/>
      <c r="Z34" s="7" t="s">
        <v>134</v>
      </c>
      <c r="AA34" s="7" t="s">
        <v>135</v>
      </c>
    </row>
    <row r="35" spans="1:27" ht="20.25" customHeight="1" x14ac:dyDescent="0.15">
      <c r="A35" s="32">
        <v>33</v>
      </c>
      <c r="B35" s="23">
        <v>727541</v>
      </c>
      <c r="C35" s="66" t="s">
        <v>136</v>
      </c>
      <c r="D35" s="67" t="s">
        <v>137</v>
      </c>
      <c r="E35" s="67" t="s">
        <v>138</v>
      </c>
      <c r="F35" s="27" t="s">
        <v>33</v>
      </c>
      <c r="G35" s="23" t="s">
        <v>42</v>
      </c>
      <c r="H35" s="100">
        <v>0.25</v>
      </c>
      <c r="I35" s="15">
        <v>0.32013888888888892</v>
      </c>
      <c r="J35" s="15">
        <v>0.35138888888888892</v>
      </c>
      <c r="K35" s="15">
        <v>0.41666666666666669</v>
      </c>
      <c r="L35" s="15">
        <v>0.49652777777777773</v>
      </c>
      <c r="M35" s="15">
        <v>0.5854166666666667</v>
      </c>
      <c r="N35" s="15">
        <v>0.67986111111111114</v>
      </c>
      <c r="O35" s="15">
        <v>0.7284722222222223</v>
      </c>
      <c r="P35" s="15">
        <v>0.7993055555555556</v>
      </c>
      <c r="Q35" s="17">
        <f t="shared" si="0"/>
        <v>0.5493055555555556</v>
      </c>
      <c r="R35" s="123"/>
      <c r="S35" s="124"/>
      <c r="Y35" s="7">
        <v>727541</v>
      </c>
      <c r="Z35" s="7" t="s">
        <v>137</v>
      </c>
      <c r="AA35" s="7" t="s">
        <v>138</v>
      </c>
    </row>
    <row r="36" spans="1:27" ht="20.25" customHeight="1" x14ac:dyDescent="0.15">
      <c r="A36" s="16">
        <v>34</v>
      </c>
      <c r="B36" s="23">
        <v>727542</v>
      </c>
      <c r="C36" s="25" t="s">
        <v>139</v>
      </c>
      <c r="D36" s="26" t="s">
        <v>140</v>
      </c>
      <c r="E36" s="26" t="s">
        <v>141</v>
      </c>
      <c r="F36" s="27" t="s">
        <v>69</v>
      </c>
      <c r="G36" s="23" t="s">
        <v>42</v>
      </c>
      <c r="H36" s="100">
        <v>0.25</v>
      </c>
      <c r="I36" s="15">
        <v>0.30416666666666664</v>
      </c>
      <c r="J36" s="15">
        <v>0.32569444444444445</v>
      </c>
      <c r="K36" s="15">
        <v>0.37013888888888885</v>
      </c>
      <c r="L36" s="15">
        <v>0.42083333333333334</v>
      </c>
      <c r="M36" s="15">
        <v>0.47569444444444442</v>
      </c>
      <c r="N36" s="15">
        <v>0.55208333333333337</v>
      </c>
      <c r="O36" s="15">
        <v>0.55347222222222225</v>
      </c>
      <c r="P36" s="15">
        <v>0.62777777777777777</v>
      </c>
      <c r="Q36" s="17">
        <f t="shared" si="0"/>
        <v>0.37777777777777777</v>
      </c>
      <c r="R36" s="123"/>
      <c r="S36" s="124"/>
      <c r="Y36" s="7">
        <v>727542</v>
      </c>
      <c r="Z36" s="7" t="s">
        <v>140</v>
      </c>
      <c r="AA36" s="7" t="s">
        <v>141</v>
      </c>
    </row>
    <row r="37" spans="1:27" ht="20.25" customHeight="1" x14ac:dyDescent="0.15">
      <c r="A37" s="16">
        <v>35</v>
      </c>
      <c r="B37" s="23">
        <v>727543</v>
      </c>
      <c r="C37" s="25" t="s">
        <v>142</v>
      </c>
      <c r="D37" s="103" t="s">
        <v>343</v>
      </c>
      <c r="E37" s="103" t="s">
        <v>344</v>
      </c>
      <c r="F37" s="27" t="s">
        <v>33</v>
      </c>
      <c r="G37" s="23" t="s">
        <v>42</v>
      </c>
      <c r="H37" s="100">
        <v>0.25</v>
      </c>
      <c r="I37" s="15">
        <v>0.32083333333333336</v>
      </c>
      <c r="J37" s="15">
        <v>0.35069444444444442</v>
      </c>
      <c r="K37" s="15">
        <v>0.41666666666666669</v>
      </c>
      <c r="L37" s="15">
        <v>0.49444444444444446</v>
      </c>
      <c r="M37" s="15">
        <v>0.5854166666666667</v>
      </c>
      <c r="N37" s="15">
        <v>0.67986111111111114</v>
      </c>
      <c r="O37" s="15">
        <v>0.72916666666666663</v>
      </c>
      <c r="P37" s="15">
        <v>0.7993055555555556</v>
      </c>
      <c r="Q37" s="17">
        <f t="shared" si="0"/>
        <v>0.5493055555555556</v>
      </c>
      <c r="R37" s="123"/>
      <c r="S37" s="122"/>
      <c r="U37" s="42" t="s">
        <v>351</v>
      </c>
      <c r="Y37" s="7">
        <v>727543</v>
      </c>
      <c r="Z37" s="7" t="s">
        <v>349</v>
      </c>
      <c r="AA37" s="7" t="s">
        <v>120</v>
      </c>
    </row>
    <row r="38" spans="1:27" ht="20.25" customHeight="1" x14ac:dyDescent="0.15">
      <c r="A38" s="79">
        <v>36</v>
      </c>
      <c r="B38" s="80"/>
      <c r="C38" s="81" t="s">
        <v>143</v>
      </c>
      <c r="D38" s="82" t="s">
        <v>144</v>
      </c>
      <c r="E38" s="82" t="s">
        <v>145</v>
      </c>
      <c r="F38" s="83" t="s">
        <v>79</v>
      </c>
      <c r="G38" s="80" t="s">
        <v>42</v>
      </c>
      <c r="H38" s="74" t="s">
        <v>331</v>
      </c>
      <c r="I38" s="90"/>
      <c r="J38" s="90"/>
      <c r="K38" s="90"/>
      <c r="L38" s="90"/>
      <c r="M38" s="90"/>
      <c r="N38" s="90"/>
      <c r="O38" s="90"/>
      <c r="P38" s="90"/>
      <c r="Q38" s="75" t="s">
        <v>331</v>
      </c>
      <c r="R38" s="84"/>
      <c r="S38" s="98"/>
      <c r="Z38" s="7" t="s">
        <v>144</v>
      </c>
      <c r="AA38" s="7" t="s">
        <v>145</v>
      </c>
    </row>
    <row r="39" spans="1:27" ht="20.25" customHeight="1" x14ac:dyDescent="0.15">
      <c r="A39" s="32">
        <v>37</v>
      </c>
      <c r="B39" s="23">
        <v>727544</v>
      </c>
      <c r="C39" s="25" t="s">
        <v>146</v>
      </c>
      <c r="D39" s="26" t="s">
        <v>147</v>
      </c>
      <c r="E39" s="26" t="s">
        <v>148</v>
      </c>
      <c r="F39" s="27" t="s">
        <v>33</v>
      </c>
      <c r="G39" s="23" t="s">
        <v>83</v>
      </c>
      <c r="H39" s="100">
        <v>0.25</v>
      </c>
      <c r="I39" s="15">
        <v>0.32569444444444445</v>
      </c>
      <c r="J39" s="15">
        <v>0.35069444444444442</v>
      </c>
      <c r="K39" s="15">
        <v>0.41388888888888892</v>
      </c>
      <c r="L39" s="15">
        <v>0.49583333333333335</v>
      </c>
      <c r="M39" s="15">
        <v>0.56736111111111109</v>
      </c>
      <c r="N39" s="15">
        <v>0.66666666666666663</v>
      </c>
      <c r="O39" s="15">
        <v>0.71666666666666667</v>
      </c>
      <c r="P39" s="15">
        <v>0.77500000000000002</v>
      </c>
      <c r="Q39" s="17">
        <f t="shared" si="0"/>
        <v>0.52500000000000002</v>
      </c>
      <c r="R39" s="123"/>
      <c r="S39" s="124"/>
      <c r="Y39" s="7">
        <v>727544</v>
      </c>
      <c r="Z39" s="7" t="s">
        <v>147</v>
      </c>
      <c r="AA39" s="7" t="s">
        <v>148</v>
      </c>
    </row>
    <row r="40" spans="1:27" ht="20.25" customHeight="1" x14ac:dyDescent="0.15">
      <c r="A40" s="16">
        <v>38</v>
      </c>
      <c r="B40" s="23">
        <v>727545</v>
      </c>
      <c r="C40" s="25" t="s">
        <v>149</v>
      </c>
      <c r="D40" s="26" t="s">
        <v>150</v>
      </c>
      <c r="E40" s="26" t="s">
        <v>120</v>
      </c>
      <c r="F40" s="27" t="s">
        <v>33</v>
      </c>
      <c r="G40" s="23" t="s">
        <v>83</v>
      </c>
      <c r="H40" s="100">
        <v>0.25</v>
      </c>
      <c r="I40" s="15">
        <v>0.31319444444444444</v>
      </c>
      <c r="J40" s="15">
        <v>0.33402777777777781</v>
      </c>
      <c r="K40" s="15">
        <v>0.38125000000000003</v>
      </c>
      <c r="L40" s="15">
        <v>0.44236111111111115</v>
      </c>
      <c r="M40" s="15">
        <v>0.50763888888888886</v>
      </c>
      <c r="N40" s="15">
        <v>0.5854166666666667</v>
      </c>
      <c r="O40" s="15">
        <v>0.62708333333333333</v>
      </c>
      <c r="P40" s="15">
        <v>0.67499999999999993</v>
      </c>
      <c r="Q40" s="17">
        <f t="shared" si="0"/>
        <v>0.42499999999999993</v>
      </c>
      <c r="R40" s="123"/>
      <c r="S40" s="122"/>
      <c r="Y40" s="7">
        <v>727545</v>
      </c>
      <c r="Z40" s="7" t="s">
        <v>150</v>
      </c>
      <c r="AA40" s="7" t="s">
        <v>120</v>
      </c>
    </row>
    <row r="41" spans="1:27" ht="20.25" customHeight="1" x14ac:dyDescent="0.15">
      <c r="A41" s="69">
        <v>39</v>
      </c>
      <c r="B41" s="80"/>
      <c r="C41" s="81" t="s">
        <v>151</v>
      </c>
      <c r="D41" s="82" t="s">
        <v>152</v>
      </c>
      <c r="E41" s="82" t="s">
        <v>153</v>
      </c>
      <c r="F41" s="83" t="s">
        <v>33</v>
      </c>
      <c r="G41" s="80" t="s">
        <v>42</v>
      </c>
      <c r="H41" s="74" t="s">
        <v>13</v>
      </c>
      <c r="I41" s="90"/>
      <c r="J41" s="90"/>
      <c r="K41" s="90"/>
      <c r="L41" s="90"/>
      <c r="M41" s="90"/>
      <c r="N41" s="90"/>
      <c r="O41" s="90"/>
      <c r="P41" s="90"/>
      <c r="Q41" s="75" t="s">
        <v>13</v>
      </c>
      <c r="R41" s="84"/>
      <c r="S41" s="85"/>
      <c r="Z41" s="7" t="s">
        <v>152</v>
      </c>
      <c r="AA41" s="7" t="s">
        <v>153</v>
      </c>
    </row>
    <row r="42" spans="1:27" ht="20.25" customHeight="1" x14ac:dyDescent="0.15">
      <c r="A42" s="79">
        <v>40</v>
      </c>
      <c r="B42" s="80"/>
      <c r="C42" s="81" t="s">
        <v>154</v>
      </c>
      <c r="D42" s="82" t="s">
        <v>152</v>
      </c>
      <c r="E42" s="82" t="s">
        <v>155</v>
      </c>
      <c r="F42" s="83" t="s">
        <v>33</v>
      </c>
      <c r="G42" s="80" t="s">
        <v>34</v>
      </c>
      <c r="H42" s="74" t="s">
        <v>325</v>
      </c>
      <c r="I42" s="90"/>
      <c r="J42" s="90"/>
      <c r="K42" s="90"/>
      <c r="L42" s="90"/>
      <c r="M42" s="90"/>
      <c r="N42" s="90"/>
      <c r="O42" s="90"/>
      <c r="P42" s="90"/>
      <c r="Q42" s="75" t="s">
        <v>326</v>
      </c>
      <c r="R42" s="84"/>
      <c r="S42" s="85"/>
      <c r="Z42" s="7" t="s">
        <v>152</v>
      </c>
      <c r="AA42" s="7" t="s">
        <v>155</v>
      </c>
    </row>
    <row r="43" spans="1:27" ht="20.25" customHeight="1" x14ac:dyDescent="0.15">
      <c r="A43" s="32">
        <v>41</v>
      </c>
      <c r="B43" s="23"/>
      <c r="C43" s="25" t="s">
        <v>156</v>
      </c>
      <c r="D43" s="26" t="s">
        <v>157</v>
      </c>
      <c r="E43" s="26" t="s">
        <v>158</v>
      </c>
      <c r="F43" s="27" t="s">
        <v>33</v>
      </c>
      <c r="G43" s="23" t="s">
        <v>42</v>
      </c>
      <c r="H43" s="100">
        <v>0.25</v>
      </c>
      <c r="I43" s="15" t="s">
        <v>333</v>
      </c>
      <c r="J43" s="15" t="s">
        <v>333</v>
      </c>
      <c r="K43" s="15" t="s">
        <v>333</v>
      </c>
      <c r="L43" s="115" t="s">
        <v>334</v>
      </c>
      <c r="M43" s="115"/>
      <c r="N43" s="115"/>
      <c r="O43" s="115"/>
      <c r="P43" s="115"/>
      <c r="Q43" s="111" t="s">
        <v>334</v>
      </c>
      <c r="R43" s="116"/>
      <c r="S43" s="117"/>
      <c r="T43" s="42" t="s">
        <v>345</v>
      </c>
      <c r="Z43" s="7" t="s">
        <v>157</v>
      </c>
      <c r="AA43" s="7" t="s">
        <v>158</v>
      </c>
    </row>
    <row r="44" spans="1:27" ht="20.25" customHeight="1" x14ac:dyDescent="0.15">
      <c r="A44" s="16">
        <v>42</v>
      </c>
      <c r="B44" s="23">
        <v>727546</v>
      </c>
      <c r="C44" s="25" t="s">
        <v>159</v>
      </c>
      <c r="D44" s="26" t="s">
        <v>160</v>
      </c>
      <c r="E44" s="26" t="s">
        <v>117</v>
      </c>
      <c r="F44" s="27" t="s">
        <v>69</v>
      </c>
      <c r="G44" s="23" t="s">
        <v>42</v>
      </c>
      <c r="H44" s="100">
        <v>0.25</v>
      </c>
      <c r="I44" s="15">
        <v>0.31666666666666665</v>
      </c>
      <c r="J44" s="15">
        <v>0.34791666666666665</v>
      </c>
      <c r="K44" s="15">
        <v>0.40138888888888885</v>
      </c>
      <c r="L44" s="15">
        <v>0.46527777777777773</v>
      </c>
      <c r="M44" s="15">
        <v>0.5625</v>
      </c>
      <c r="N44" s="15">
        <v>0.68125000000000002</v>
      </c>
      <c r="O44" s="15">
        <v>0.70972222222222225</v>
      </c>
      <c r="P44" s="15">
        <v>0.76736111111111116</v>
      </c>
      <c r="Q44" s="17">
        <f t="shared" si="0"/>
        <v>0.51736111111111116</v>
      </c>
      <c r="R44" s="123"/>
      <c r="S44" s="122"/>
      <c r="Y44" s="7">
        <v>727546</v>
      </c>
      <c r="Z44" s="7" t="s">
        <v>160</v>
      </c>
      <c r="AA44" s="7" t="s">
        <v>117</v>
      </c>
    </row>
    <row r="45" spans="1:27" ht="20.25" customHeight="1" x14ac:dyDescent="0.15">
      <c r="A45" s="69">
        <v>43</v>
      </c>
      <c r="B45" s="80"/>
      <c r="C45" s="81" t="s">
        <v>161</v>
      </c>
      <c r="D45" s="82" t="s">
        <v>162</v>
      </c>
      <c r="E45" s="82" t="s">
        <v>163</v>
      </c>
      <c r="F45" s="83" t="s">
        <v>33</v>
      </c>
      <c r="G45" s="80" t="s">
        <v>42</v>
      </c>
      <c r="H45" s="74" t="s">
        <v>329</v>
      </c>
      <c r="I45" s="90"/>
      <c r="J45" s="90"/>
      <c r="K45" s="90"/>
      <c r="L45" s="90"/>
      <c r="M45" s="90"/>
      <c r="N45" s="90"/>
      <c r="O45" s="90"/>
      <c r="P45" s="90"/>
      <c r="Q45" s="75" t="s">
        <v>330</v>
      </c>
      <c r="R45" s="84"/>
      <c r="S45" s="85"/>
      <c r="Z45" s="7" t="s">
        <v>162</v>
      </c>
      <c r="AA45" s="7" t="s">
        <v>163</v>
      </c>
    </row>
    <row r="46" spans="1:27" ht="20.25" customHeight="1" x14ac:dyDescent="0.15">
      <c r="A46" s="16">
        <v>44</v>
      </c>
      <c r="B46" s="23">
        <v>727547</v>
      </c>
      <c r="C46" s="25" t="s">
        <v>164</v>
      </c>
      <c r="D46" s="26" t="s">
        <v>165</v>
      </c>
      <c r="E46" s="26" t="s">
        <v>166</v>
      </c>
      <c r="F46" s="27" t="s">
        <v>69</v>
      </c>
      <c r="G46" s="23" t="s">
        <v>42</v>
      </c>
      <c r="H46" s="100">
        <v>0.25</v>
      </c>
      <c r="I46" s="15">
        <v>0.32430555555555557</v>
      </c>
      <c r="J46" s="15">
        <v>0.35694444444444445</v>
      </c>
      <c r="K46" s="15">
        <v>0.4152777777777778</v>
      </c>
      <c r="L46" s="15">
        <v>0.51250000000000007</v>
      </c>
      <c r="M46" s="15">
        <v>0.6069444444444444</v>
      </c>
      <c r="N46" s="15">
        <v>0.6958333333333333</v>
      </c>
      <c r="O46" s="15">
        <v>0.75</v>
      </c>
      <c r="P46" s="15">
        <v>0.7993055555555556</v>
      </c>
      <c r="Q46" s="17">
        <f t="shared" si="0"/>
        <v>0.5493055555555556</v>
      </c>
      <c r="R46" s="39" t="s">
        <v>339</v>
      </c>
      <c r="S46" s="36" t="s">
        <v>339</v>
      </c>
      <c r="Y46" s="7">
        <v>727547</v>
      </c>
      <c r="Z46" s="7" t="s">
        <v>165</v>
      </c>
      <c r="AA46" s="7" t="s">
        <v>166</v>
      </c>
    </row>
    <row r="47" spans="1:27" ht="20.25" customHeight="1" x14ac:dyDescent="0.15">
      <c r="A47" s="32">
        <v>45</v>
      </c>
      <c r="B47" s="23">
        <v>727548</v>
      </c>
      <c r="C47" s="55" t="s">
        <v>167</v>
      </c>
      <c r="D47" s="56" t="s">
        <v>168</v>
      </c>
      <c r="E47" s="56" t="s">
        <v>169</v>
      </c>
      <c r="F47" s="27" t="s">
        <v>33</v>
      </c>
      <c r="G47" s="23" t="s">
        <v>42</v>
      </c>
      <c r="H47" s="100">
        <v>0.25</v>
      </c>
      <c r="I47" s="15">
        <v>0.31944444444444448</v>
      </c>
      <c r="J47" s="15">
        <v>0.35416666666666669</v>
      </c>
      <c r="K47" s="15">
        <v>0.41805555555555557</v>
      </c>
      <c r="L47" s="15">
        <v>0.4993055555555555</v>
      </c>
      <c r="M47" s="15">
        <v>0.59236111111111112</v>
      </c>
      <c r="N47" s="15">
        <v>0.68958333333333333</v>
      </c>
      <c r="O47" s="15">
        <v>0.74305555555555547</v>
      </c>
      <c r="P47" s="15">
        <v>0.79791666666666661</v>
      </c>
      <c r="Q47" s="17">
        <f t="shared" si="0"/>
        <v>0.54791666666666661</v>
      </c>
      <c r="R47" s="123"/>
      <c r="S47" s="122"/>
      <c r="Y47" s="7">
        <v>727548</v>
      </c>
      <c r="Z47" s="7" t="s">
        <v>168</v>
      </c>
      <c r="AA47" s="7" t="s">
        <v>169</v>
      </c>
    </row>
    <row r="48" spans="1:27" ht="20.25" customHeight="1" x14ac:dyDescent="0.15">
      <c r="A48" s="69">
        <v>46</v>
      </c>
      <c r="B48" s="80"/>
      <c r="C48" s="81" t="s">
        <v>170</v>
      </c>
      <c r="D48" s="82" t="s">
        <v>171</v>
      </c>
      <c r="E48" s="82" t="s">
        <v>45</v>
      </c>
      <c r="F48" s="83" t="s">
        <v>33</v>
      </c>
      <c r="G48" s="80" t="s">
        <v>42</v>
      </c>
      <c r="H48" s="74" t="s">
        <v>327</v>
      </c>
      <c r="I48" s="90"/>
      <c r="J48" s="90"/>
      <c r="K48" s="90"/>
      <c r="L48" s="90"/>
      <c r="M48" s="90"/>
      <c r="N48" s="90"/>
      <c r="O48" s="90"/>
      <c r="P48" s="90"/>
      <c r="Q48" s="75" t="s">
        <v>328</v>
      </c>
      <c r="R48" s="84"/>
      <c r="S48" s="85"/>
      <c r="Z48" s="7" t="s">
        <v>171</v>
      </c>
      <c r="AA48" s="7" t="s">
        <v>45</v>
      </c>
    </row>
    <row r="49" spans="1:27" ht="20.25" customHeight="1" x14ac:dyDescent="0.15">
      <c r="A49" s="16">
        <v>47</v>
      </c>
      <c r="B49" s="23">
        <v>727549</v>
      </c>
      <c r="C49" s="66" t="s">
        <v>172</v>
      </c>
      <c r="D49" s="67" t="s">
        <v>173</v>
      </c>
      <c r="E49" s="67" t="s">
        <v>68</v>
      </c>
      <c r="F49" s="27" t="s">
        <v>174</v>
      </c>
      <c r="G49" s="23" t="s">
        <v>42</v>
      </c>
      <c r="H49" s="100">
        <v>0.25</v>
      </c>
      <c r="I49" s="15">
        <v>0.31527777777777777</v>
      </c>
      <c r="J49" s="15">
        <v>0.34791666666666665</v>
      </c>
      <c r="K49" s="15">
        <v>0.40416666666666662</v>
      </c>
      <c r="L49" s="15">
        <v>0.47361111111111115</v>
      </c>
      <c r="M49" s="15">
        <v>0.57013888888888886</v>
      </c>
      <c r="N49" s="15">
        <v>0.66597222222222219</v>
      </c>
      <c r="O49" s="15">
        <v>0.71250000000000002</v>
      </c>
      <c r="P49" s="132">
        <v>0.78125</v>
      </c>
      <c r="Q49" s="17">
        <f t="shared" si="0"/>
        <v>0.53125</v>
      </c>
      <c r="R49" s="123"/>
      <c r="S49" s="122"/>
      <c r="Y49" s="7">
        <v>727549</v>
      </c>
      <c r="Z49" s="7" t="s">
        <v>173</v>
      </c>
      <c r="AA49" s="7" t="s">
        <v>68</v>
      </c>
    </row>
    <row r="50" spans="1:27" ht="20.25" customHeight="1" x14ac:dyDescent="0.15">
      <c r="A50" s="32">
        <v>48</v>
      </c>
      <c r="B50" s="23">
        <v>727550</v>
      </c>
      <c r="C50" s="25" t="s">
        <v>175</v>
      </c>
      <c r="D50" s="26" t="s">
        <v>176</v>
      </c>
      <c r="E50" s="26" t="s">
        <v>177</v>
      </c>
      <c r="F50" s="27" t="s">
        <v>107</v>
      </c>
      <c r="G50" s="23" t="s">
        <v>83</v>
      </c>
      <c r="H50" s="100">
        <v>0.25</v>
      </c>
      <c r="I50" s="15">
        <v>0.31736111111111115</v>
      </c>
      <c r="J50" s="15">
        <v>0.34166666666666662</v>
      </c>
      <c r="K50" s="15">
        <v>0.39305555555555555</v>
      </c>
      <c r="L50" s="15">
        <v>0.45416666666666666</v>
      </c>
      <c r="M50" s="15">
        <v>0.51458333333333328</v>
      </c>
      <c r="N50" s="15">
        <v>0.59375</v>
      </c>
      <c r="O50" s="15">
        <v>0.6381944444444444</v>
      </c>
      <c r="P50" s="15">
        <v>0.68819444444444444</v>
      </c>
      <c r="Q50" s="17">
        <f t="shared" si="0"/>
        <v>0.43819444444444444</v>
      </c>
      <c r="R50" s="123"/>
      <c r="S50" s="122"/>
      <c r="Y50" s="7">
        <v>727550</v>
      </c>
      <c r="Z50" s="7" t="s">
        <v>176</v>
      </c>
      <c r="AA50" s="7" t="s">
        <v>177</v>
      </c>
    </row>
    <row r="51" spans="1:27" ht="20.25" customHeight="1" x14ac:dyDescent="0.15">
      <c r="A51" s="16">
        <v>49</v>
      </c>
      <c r="B51" s="23">
        <v>727551</v>
      </c>
      <c r="C51" s="25" t="s">
        <v>178</v>
      </c>
      <c r="D51" s="26" t="s">
        <v>179</v>
      </c>
      <c r="E51" s="26" t="s">
        <v>180</v>
      </c>
      <c r="F51" s="27" t="s">
        <v>33</v>
      </c>
      <c r="G51" s="23" t="s">
        <v>34</v>
      </c>
      <c r="H51" s="100">
        <v>0.25</v>
      </c>
      <c r="I51" s="15">
        <v>0.32083333333333336</v>
      </c>
      <c r="J51" s="15">
        <v>0.3444444444444445</v>
      </c>
      <c r="K51" s="15">
        <v>0.39999999999999997</v>
      </c>
      <c r="L51" s="15">
        <v>0.46597222222222223</v>
      </c>
      <c r="M51" s="15">
        <v>0.55555555555555558</v>
      </c>
      <c r="N51" s="15">
        <v>0.64930555555555558</v>
      </c>
      <c r="O51" s="15">
        <v>0.70486111111111116</v>
      </c>
      <c r="P51" s="15">
        <v>0.7631944444444444</v>
      </c>
      <c r="Q51" s="17">
        <f t="shared" si="0"/>
        <v>0.5131944444444444</v>
      </c>
      <c r="R51" s="123"/>
      <c r="S51" s="36" t="s">
        <v>339</v>
      </c>
      <c r="Y51" s="7">
        <v>727551</v>
      </c>
      <c r="Z51" s="7" t="s">
        <v>179</v>
      </c>
      <c r="AA51" s="7" t="s">
        <v>180</v>
      </c>
    </row>
    <row r="52" spans="1:27" ht="20.25" customHeight="1" x14ac:dyDescent="0.15">
      <c r="A52" s="32">
        <v>50</v>
      </c>
      <c r="B52" s="23">
        <v>727552</v>
      </c>
      <c r="C52" s="25" t="s">
        <v>181</v>
      </c>
      <c r="D52" s="26" t="s">
        <v>182</v>
      </c>
      <c r="E52" s="26" t="s">
        <v>183</v>
      </c>
      <c r="F52" s="27" t="s">
        <v>33</v>
      </c>
      <c r="G52" s="23" t="s">
        <v>34</v>
      </c>
      <c r="H52" s="100">
        <v>0.25</v>
      </c>
      <c r="I52" s="15">
        <v>0.31875000000000003</v>
      </c>
      <c r="J52" s="15">
        <v>0.3444444444444445</v>
      </c>
      <c r="K52" s="15">
        <v>0.39999999999999997</v>
      </c>
      <c r="L52" s="15">
        <v>0.47430555555555554</v>
      </c>
      <c r="M52" s="15">
        <v>0.54999999999999993</v>
      </c>
      <c r="N52" s="15">
        <v>0.64861111111111114</v>
      </c>
      <c r="O52" s="15">
        <v>0.69861111111111107</v>
      </c>
      <c r="P52" s="15">
        <v>0.75416666666666676</v>
      </c>
      <c r="Q52" s="17">
        <f t="shared" si="0"/>
        <v>0.50416666666666676</v>
      </c>
      <c r="R52" s="123"/>
      <c r="S52" s="122"/>
      <c r="Y52" s="7">
        <v>727552</v>
      </c>
      <c r="Z52" s="7" t="s">
        <v>182</v>
      </c>
      <c r="AA52" s="7" t="s">
        <v>183</v>
      </c>
    </row>
    <row r="53" spans="1:27" ht="20.25" customHeight="1" x14ac:dyDescent="0.15">
      <c r="A53" s="32">
        <v>51</v>
      </c>
      <c r="B53" s="23">
        <v>727553</v>
      </c>
      <c r="C53" s="25" t="s">
        <v>184</v>
      </c>
      <c r="D53" s="26" t="s">
        <v>185</v>
      </c>
      <c r="E53" s="26" t="s">
        <v>186</v>
      </c>
      <c r="F53" s="27" t="s">
        <v>33</v>
      </c>
      <c r="G53" s="23" t="s">
        <v>83</v>
      </c>
      <c r="H53" s="100">
        <v>0.25</v>
      </c>
      <c r="I53" s="15">
        <v>0.31458333333333333</v>
      </c>
      <c r="J53" s="15">
        <v>0.3347222222222222</v>
      </c>
      <c r="K53" s="15">
        <v>0.38472222222222219</v>
      </c>
      <c r="L53" s="15">
        <v>0.4465277777777778</v>
      </c>
      <c r="M53" s="15">
        <v>0.50694444444444442</v>
      </c>
      <c r="N53" s="15">
        <v>0.58819444444444446</v>
      </c>
      <c r="O53" s="15">
        <v>0.63055555555555554</v>
      </c>
      <c r="P53" s="15">
        <v>0.6743055555555556</v>
      </c>
      <c r="Q53" s="17">
        <f t="shared" si="0"/>
        <v>0.4243055555555556</v>
      </c>
      <c r="R53" s="123"/>
      <c r="S53" s="122"/>
      <c r="Y53" s="7">
        <v>727553</v>
      </c>
      <c r="Z53" s="7" t="s">
        <v>185</v>
      </c>
      <c r="AA53" s="7" t="s">
        <v>186</v>
      </c>
    </row>
    <row r="54" spans="1:27" ht="20.25" customHeight="1" x14ac:dyDescent="0.15">
      <c r="A54" s="16">
        <v>52</v>
      </c>
      <c r="B54" s="23"/>
      <c r="C54" s="25" t="s">
        <v>317</v>
      </c>
      <c r="D54" s="26" t="s">
        <v>318</v>
      </c>
      <c r="E54" s="26" t="s">
        <v>319</v>
      </c>
      <c r="F54" s="27" t="s">
        <v>59</v>
      </c>
      <c r="G54" s="23" t="s">
        <v>83</v>
      </c>
      <c r="H54" s="100">
        <v>0.25</v>
      </c>
      <c r="I54" s="15">
        <v>0.33263888888888887</v>
      </c>
      <c r="J54" s="15">
        <v>0.36041666666666666</v>
      </c>
      <c r="K54" s="15">
        <v>0.4291666666666667</v>
      </c>
      <c r="L54" s="115" t="s">
        <v>334</v>
      </c>
      <c r="M54" s="115"/>
      <c r="N54" s="115"/>
      <c r="O54" s="115"/>
      <c r="P54" s="115"/>
      <c r="Q54" s="111" t="s">
        <v>334</v>
      </c>
      <c r="R54" s="116"/>
      <c r="S54" s="117"/>
      <c r="T54" s="42" t="s">
        <v>338</v>
      </c>
      <c r="Z54" s="7" t="s">
        <v>318</v>
      </c>
      <c r="AA54" s="7" t="s">
        <v>350</v>
      </c>
    </row>
    <row r="55" spans="1:27" ht="20.25" customHeight="1" x14ac:dyDescent="0.15">
      <c r="A55" s="32">
        <v>53</v>
      </c>
      <c r="B55" s="23">
        <v>727554</v>
      </c>
      <c r="C55" s="25" t="s">
        <v>320</v>
      </c>
      <c r="D55" s="26" t="s">
        <v>321</v>
      </c>
      <c r="E55" s="26" t="s">
        <v>322</v>
      </c>
      <c r="F55" s="63" t="s">
        <v>352</v>
      </c>
      <c r="G55" s="68" t="s">
        <v>323</v>
      </c>
      <c r="H55" s="100">
        <v>0.25</v>
      </c>
      <c r="I55" s="15">
        <v>0.31527777777777777</v>
      </c>
      <c r="J55" s="15">
        <v>0.34166666666666662</v>
      </c>
      <c r="K55" s="15">
        <v>0.39861111111111108</v>
      </c>
      <c r="L55" s="15">
        <v>0.46875</v>
      </c>
      <c r="M55" s="15">
        <v>0.5625</v>
      </c>
      <c r="N55" s="15">
        <v>0.65347222222222223</v>
      </c>
      <c r="O55" s="15">
        <v>0.71111111111111114</v>
      </c>
      <c r="P55" s="15">
        <v>0.78125</v>
      </c>
      <c r="Q55" s="17">
        <f t="shared" si="0"/>
        <v>0.53125</v>
      </c>
      <c r="R55" s="123"/>
      <c r="S55" s="122"/>
      <c r="Y55" s="7">
        <v>727554</v>
      </c>
      <c r="Z55" s="7" t="s">
        <v>321</v>
      </c>
      <c r="AA55" s="7" t="s">
        <v>322</v>
      </c>
    </row>
    <row r="56" spans="1:27" ht="37.5" customHeight="1" x14ac:dyDescent="0.15">
      <c r="A56" s="1" t="s">
        <v>0</v>
      </c>
      <c r="B56" s="31"/>
      <c r="C56" s="2" t="s">
        <v>1</v>
      </c>
      <c r="D56" s="2" t="s">
        <v>2</v>
      </c>
      <c r="E56" s="2" t="s">
        <v>3</v>
      </c>
      <c r="F56" s="29" t="s">
        <v>18</v>
      </c>
      <c r="G56" s="2" t="s">
        <v>19</v>
      </c>
      <c r="H56" s="2" t="s">
        <v>4</v>
      </c>
      <c r="I56" s="30" t="s">
        <v>324</v>
      </c>
      <c r="J56" s="30" t="s">
        <v>5</v>
      </c>
      <c r="K56" s="30" t="s">
        <v>6</v>
      </c>
      <c r="L56" s="30" t="s">
        <v>7</v>
      </c>
      <c r="M56" s="3" t="s">
        <v>8</v>
      </c>
      <c r="N56" s="31" t="s">
        <v>29</v>
      </c>
      <c r="O56" s="3" t="s">
        <v>9</v>
      </c>
      <c r="P56" s="4" t="s">
        <v>10</v>
      </c>
      <c r="Q56" s="5" t="s">
        <v>11</v>
      </c>
      <c r="R56" s="6" t="s">
        <v>12</v>
      </c>
      <c r="S56" s="62" t="s">
        <v>22</v>
      </c>
    </row>
    <row r="57" spans="1:27" ht="37.5" customHeight="1" x14ac:dyDescent="0.15">
      <c r="A57" s="1" t="s">
        <v>0</v>
      </c>
      <c r="B57" s="31"/>
      <c r="C57" s="2" t="s">
        <v>1</v>
      </c>
      <c r="D57" s="2" t="s">
        <v>2</v>
      </c>
      <c r="E57" s="2" t="s">
        <v>3</v>
      </c>
      <c r="F57" s="29" t="s">
        <v>18</v>
      </c>
      <c r="G57" s="2" t="s">
        <v>19</v>
      </c>
      <c r="H57" s="2" t="s">
        <v>4</v>
      </c>
      <c r="I57" s="30" t="s">
        <v>324</v>
      </c>
      <c r="J57" s="30" t="s">
        <v>5</v>
      </c>
      <c r="K57" s="30" t="s">
        <v>6</v>
      </c>
      <c r="L57" s="30" t="s">
        <v>7</v>
      </c>
      <c r="M57" s="3" t="s">
        <v>8</v>
      </c>
      <c r="N57" s="31" t="s">
        <v>29</v>
      </c>
      <c r="O57" s="3" t="s">
        <v>9</v>
      </c>
      <c r="P57" s="4" t="s">
        <v>10</v>
      </c>
      <c r="Q57" s="5" t="s">
        <v>11</v>
      </c>
      <c r="R57" s="6" t="s">
        <v>12</v>
      </c>
      <c r="S57" s="62" t="s">
        <v>22</v>
      </c>
    </row>
    <row r="58" spans="1:27" ht="20.25" customHeight="1" x14ac:dyDescent="0.15">
      <c r="A58" s="47">
        <v>101</v>
      </c>
      <c r="B58" s="50">
        <v>727555</v>
      </c>
      <c r="C58" s="48" t="s">
        <v>187</v>
      </c>
      <c r="D58" s="50" t="s">
        <v>188</v>
      </c>
      <c r="E58" s="50" t="s">
        <v>189</v>
      </c>
      <c r="F58" s="49" t="s">
        <v>59</v>
      </c>
      <c r="G58" s="8" t="s">
        <v>42</v>
      </c>
      <c r="H58" s="102">
        <v>0.25</v>
      </c>
      <c r="I58" s="17">
        <v>0.3298611111111111</v>
      </c>
      <c r="J58" s="17">
        <v>0.35694444444444445</v>
      </c>
      <c r="K58" s="17">
        <v>0.41597222222222219</v>
      </c>
      <c r="L58" s="17">
        <v>0.52708333333333335</v>
      </c>
      <c r="M58" s="17">
        <v>0.62222222222222223</v>
      </c>
      <c r="N58" s="17">
        <v>0.7090277777777777</v>
      </c>
      <c r="O58" s="17">
        <v>0.75902777777777775</v>
      </c>
      <c r="P58" s="17">
        <v>0.81180555555555556</v>
      </c>
      <c r="Q58" s="17">
        <f t="shared" ref="Q58:Q73" si="1">P58-H58</f>
        <v>0.56180555555555556</v>
      </c>
      <c r="R58" s="38" t="s">
        <v>339</v>
      </c>
      <c r="S58" s="36" t="s">
        <v>339</v>
      </c>
      <c r="Y58" s="7">
        <v>727555</v>
      </c>
      <c r="Z58" s="7" t="s">
        <v>188</v>
      </c>
      <c r="AA58" s="7" t="s">
        <v>189</v>
      </c>
    </row>
    <row r="59" spans="1:27" ht="20.25" customHeight="1" x14ac:dyDescent="0.15">
      <c r="A59" s="16">
        <v>102</v>
      </c>
      <c r="B59" s="45">
        <v>727556</v>
      </c>
      <c r="C59" s="51" t="s">
        <v>190</v>
      </c>
      <c r="D59" s="8" t="s">
        <v>191</v>
      </c>
      <c r="E59" s="8" t="s">
        <v>192</v>
      </c>
      <c r="F59" s="52" t="s">
        <v>114</v>
      </c>
      <c r="G59" s="12" t="s">
        <v>34</v>
      </c>
      <c r="H59" s="101">
        <v>0.27083333333333331</v>
      </c>
      <c r="I59" s="9">
        <v>0.34652777777777777</v>
      </c>
      <c r="J59" s="9">
        <v>0.37083333333333335</v>
      </c>
      <c r="K59" s="9">
        <v>0.4284722222222222</v>
      </c>
      <c r="L59" s="9">
        <v>0.50555555555555554</v>
      </c>
      <c r="M59" s="9">
        <v>0.58263888888888882</v>
      </c>
      <c r="N59" s="9">
        <v>0.68402777777777779</v>
      </c>
      <c r="O59" s="9">
        <v>0.73472222222222217</v>
      </c>
      <c r="P59" s="9">
        <v>0.78472222222222221</v>
      </c>
      <c r="Q59" s="17">
        <f t="shared" si="1"/>
        <v>0.51388888888888884</v>
      </c>
      <c r="R59" s="127"/>
      <c r="S59" s="120"/>
      <c r="Y59" s="7">
        <v>727556</v>
      </c>
      <c r="Z59" s="7" t="s">
        <v>191</v>
      </c>
      <c r="AA59" s="7" t="s">
        <v>192</v>
      </c>
    </row>
    <row r="60" spans="1:27" ht="20.25" customHeight="1" x14ac:dyDescent="0.15">
      <c r="A60" s="16">
        <v>103</v>
      </c>
      <c r="B60" s="23">
        <v>727557</v>
      </c>
      <c r="C60" s="11" t="s">
        <v>193</v>
      </c>
      <c r="D60" s="12" t="s">
        <v>194</v>
      </c>
      <c r="E60" s="12" t="s">
        <v>195</v>
      </c>
      <c r="F60" s="13" t="s">
        <v>33</v>
      </c>
      <c r="G60" s="8" t="s">
        <v>42</v>
      </c>
      <c r="H60" s="101">
        <v>0.27083333333333331</v>
      </c>
      <c r="I60" s="17">
        <v>0.33888888888888885</v>
      </c>
      <c r="J60" s="17">
        <v>0.37222222222222223</v>
      </c>
      <c r="K60" s="17">
        <v>0.45763888888888887</v>
      </c>
      <c r="L60" s="17">
        <v>0.51597222222222217</v>
      </c>
      <c r="M60" s="17">
        <v>0.59722222222222221</v>
      </c>
      <c r="N60" s="17">
        <v>0.68263888888888891</v>
      </c>
      <c r="O60" s="17">
        <v>0.72986111111111107</v>
      </c>
      <c r="P60" s="17">
        <v>0.78611111111111109</v>
      </c>
      <c r="Q60" s="17">
        <f t="shared" si="1"/>
        <v>0.51527777777777772</v>
      </c>
      <c r="R60" s="119"/>
      <c r="S60" s="122"/>
      <c r="Y60" s="7">
        <v>727557</v>
      </c>
      <c r="Z60" s="7" t="s">
        <v>194</v>
      </c>
      <c r="AA60" s="7" t="s">
        <v>195</v>
      </c>
    </row>
    <row r="61" spans="1:27" ht="20.25" customHeight="1" x14ac:dyDescent="0.15">
      <c r="A61" s="16">
        <v>104</v>
      </c>
      <c r="B61" s="23">
        <v>727558</v>
      </c>
      <c r="C61" s="11" t="s">
        <v>196</v>
      </c>
      <c r="D61" s="12" t="s">
        <v>197</v>
      </c>
      <c r="E61" s="12" t="s">
        <v>198</v>
      </c>
      <c r="F61" s="13" t="s">
        <v>59</v>
      </c>
      <c r="G61" s="9" t="s">
        <v>83</v>
      </c>
      <c r="H61" s="101">
        <v>0.27083333333333298</v>
      </c>
      <c r="I61" s="15">
        <v>0.3347222222222222</v>
      </c>
      <c r="J61" s="15">
        <v>0.35486111111111113</v>
      </c>
      <c r="K61" s="15">
        <v>0.39861111111111108</v>
      </c>
      <c r="L61" s="15">
        <v>0.45763888888888887</v>
      </c>
      <c r="M61" s="15">
        <v>0.56319444444444444</v>
      </c>
      <c r="N61" s="15">
        <v>0.64861111111111114</v>
      </c>
      <c r="O61" s="15">
        <v>0.69166666666666676</v>
      </c>
      <c r="P61" s="15">
        <v>0.7416666666666667</v>
      </c>
      <c r="Q61" s="17">
        <f t="shared" si="1"/>
        <v>0.47083333333333371</v>
      </c>
      <c r="R61" s="123"/>
      <c r="S61" s="122"/>
      <c r="Y61" s="7">
        <v>727558</v>
      </c>
      <c r="Z61" s="7" t="s">
        <v>197</v>
      </c>
      <c r="AA61" s="7" t="s">
        <v>198</v>
      </c>
    </row>
    <row r="62" spans="1:27" ht="20.25" customHeight="1" x14ac:dyDescent="0.15">
      <c r="A62" s="16">
        <v>105</v>
      </c>
      <c r="B62" s="23">
        <v>727559</v>
      </c>
      <c r="C62" s="11" t="s">
        <v>199</v>
      </c>
      <c r="D62" s="12" t="s">
        <v>200</v>
      </c>
      <c r="E62" s="12" t="s">
        <v>201</v>
      </c>
      <c r="F62" s="13" t="s">
        <v>33</v>
      </c>
      <c r="G62" s="9" t="s">
        <v>34</v>
      </c>
      <c r="H62" s="101">
        <v>0.27083333333333298</v>
      </c>
      <c r="I62" s="15">
        <v>0.33611111111111108</v>
      </c>
      <c r="J62" s="15">
        <v>0.37222222222222223</v>
      </c>
      <c r="K62" s="15">
        <v>0.40069444444444446</v>
      </c>
      <c r="L62" s="15">
        <v>0.51458333333333328</v>
      </c>
      <c r="M62" s="15">
        <v>0.59722222222222221</v>
      </c>
      <c r="N62" s="15">
        <v>0.68402777777777779</v>
      </c>
      <c r="O62" s="15">
        <v>0.73333333333333339</v>
      </c>
      <c r="P62" s="15">
        <v>0.78611111111111109</v>
      </c>
      <c r="Q62" s="17">
        <f t="shared" si="1"/>
        <v>0.51527777777777817</v>
      </c>
      <c r="R62" s="123"/>
      <c r="S62" s="36" t="s">
        <v>339</v>
      </c>
      <c r="Y62" s="7">
        <v>727559</v>
      </c>
      <c r="Z62" s="7" t="s">
        <v>200</v>
      </c>
      <c r="AA62" s="7" t="s">
        <v>201</v>
      </c>
    </row>
    <row r="63" spans="1:27" ht="20.25" customHeight="1" x14ac:dyDescent="0.15">
      <c r="A63" s="16">
        <v>106</v>
      </c>
      <c r="B63" s="23">
        <v>727560</v>
      </c>
      <c r="C63" s="11" t="s">
        <v>202</v>
      </c>
      <c r="D63" s="12" t="s">
        <v>203</v>
      </c>
      <c r="E63" s="12" t="s">
        <v>204</v>
      </c>
      <c r="F63" s="13" t="s">
        <v>33</v>
      </c>
      <c r="G63" s="8" t="s">
        <v>42</v>
      </c>
      <c r="H63" s="101">
        <v>0.27083333333333298</v>
      </c>
      <c r="I63" s="15">
        <v>0.33194444444444443</v>
      </c>
      <c r="J63" s="15">
        <v>0.35416666666666669</v>
      </c>
      <c r="K63" s="15">
        <v>0.40069444444444446</v>
      </c>
      <c r="L63" s="15">
        <v>0.45902777777777781</v>
      </c>
      <c r="M63" s="15">
        <v>0.50138888888888888</v>
      </c>
      <c r="N63" s="15">
        <v>0.61805555555555558</v>
      </c>
      <c r="O63" s="15">
        <v>0.65694444444444444</v>
      </c>
      <c r="P63" s="15">
        <v>0.71319444444444446</v>
      </c>
      <c r="Q63" s="17">
        <f t="shared" si="1"/>
        <v>0.44236111111111148</v>
      </c>
      <c r="R63" s="39" t="s">
        <v>339</v>
      </c>
      <c r="S63" s="36" t="s">
        <v>339</v>
      </c>
      <c r="Y63" s="7">
        <v>727560</v>
      </c>
      <c r="Z63" s="7" t="s">
        <v>203</v>
      </c>
      <c r="AA63" s="7" t="s">
        <v>204</v>
      </c>
    </row>
    <row r="64" spans="1:27" ht="20.25" customHeight="1" x14ac:dyDescent="0.15">
      <c r="A64" s="79">
        <v>107</v>
      </c>
      <c r="B64" s="80"/>
      <c r="C64" s="96" t="s">
        <v>205</v>
      </c>
      <c r="D64" s="93" t="s">
        <v>206</v>
      </c>
      <c r="E64" s="93" t="s">
        <v>120</v>
      </c>
      <c r="F64" s="97" t="s">
        <v>33</v>
      </c>
      <c r="G64" s="99" t="s">
        <v>42</v>
      </c>
      <c r="H64" s="87" t="s">
        <v>331</v>
      </c>
      <c r="I64" s="90"/>
      <c r="J64" s="90"/>
      <c r="K64" s="90"/>
      <c r="L64" s="90"/>
      <c r="M64" s="90"/>
      <c r="N64" s="90"/>
      <c r="O64" s="90"/>
      <c r="P64" s="90"/>
      <c r="Q64" s="75" t="s">
        <v>331</v>
      </c>
      <c r="R64" s="84"/>
      <c r="S64" s="85"/>
      <c r="Z64" s="7" t="s">
        <v>206</v>
      </c>
      <c r="AA64" s="7" t="s">
        <v>120</v>
      </c>
    </row>
    <row r="65" spans="1:27" ht="20.25" customHeight="1" x14ac:dyDescent="0.15">
      <c r="A65" s="16">
        <v>108</v>
      </c>
      <c r="B65" s="12">
        <v>727561</v>
      </c>
      <c r="C65" s="11" t="s">
        <v>207</v>
      </c>
      <c r="D65" s="12" t="s">
        <v>208</v>
      </c>
      <c r="E65" s="12" t="s">
        <v>209</v>
      </c>
      <c r="F65" s="13" t="s">
        <v>33</v>
      </c>
      <c r="G65" s="12" t="s">
        <v>42</v>
      </c>
      <c r="H65" s="101">
        <v>0.27083333333333298</v>
      </c>
      <c r="I65" s="15">
        <v>0.35902777777777778</v>
      </c>
      <c r="J65" s="15">
        <v>0.38819444444444445</v>
      </c>
      <c r="K65" s="15">
        <v>0.44861111111111113</v>
      </c>
      <c r="L65" s="15">
        <v>0.53541666666666665</v>
      </c>
      <c r="M65" s="15">
        <v>0.61527777777777781</v>
      </c>
      <c r="N65" s="15">
        <v>0.71944444444444444</v>
      </c>
      <c r="O65" s="15">
        <v>0.77847222222222223</v>
      </c>
      <c r="P65" s="15">
        <v>0.82986111111111116</v>
      </c>
      <c r="Q65" s="17">
        <f t="shared" si="1"/>
        <v>0.55902777777777812</v>
      </c>
      <c r="R65" s="123"/>
      <c r="S65" s="122"/>
      <c r="Y65" s="7">
        <v>727561</v>
      </c>
      <c r="Z65" s="7" t="s">
        <v>208</v>
      </c>
      <c r="AA65" s="7" t="s">
        <v>209</v>
      </c>
    </row>
    <row r="66" spans="1:27" ht="20.25" customHeight="1" x14ac:dyDescent="0.15">
      <c r="A66" s="16">
        <v>109</v>
      </c>
      <c r="B66" s="23">
        <v>727562</v>
      </c>
      <c r="C66" s="53" t="s">
        <v>210</v>
      </c>
      <c r="D66" s="54" t="s">
        <v>208</v>
      </c>
      <c r="E66" s="54" t="s">
        <v>211</v>
      </c>
      <c r="F66" s="13" t="s">
        <v>33</v>
      </c>
      <c r="G66" s="12" t="s">
        <v>42</v>
      </c>
      <c r="H66" s="101">
        <v>0.27083333333333298</v>
      </c>
      <c r="I66" s="15">
        <v>0.35902777777777778</v>
      </c>
      <c r="J66" s="15">
        <v>0.3888888888888889</v>
      </c>
      <c r="K66" s="15">
        <v>0.44861111111111113</v>
      </c>
      <c r="L66" s="15">
        <v>0.53541666666666665</v>
      </c>
      <c r="M66" s="15">
        <v>0.61527777777777781</v>
      </c>
      <c r="N66" s="15">
        <v>0.71875</v>
      </c>
      <c r="O66" s="15">
        <v>0.77847222222222223</v>
      </c>
      <c r="P66" s="15">
        <v>0.82986111111111116</v>
      </c>
      <c r="Q66" s="17">
        <f t="shared" si="1"/>
        <v>0.55902777777777812</v>
      </c>
      <c r="R66" s="123"/>
      <c r="S66" s="122"/>
      <c r="Y66" s="7">
        <v>727562</v>
      </c>
      <c r="Z66" s="7" t="s">
        <v>208</v>
      </c>
      <c r="AA66" s="7" t="s">
        <v>211</v>
      </c>
    </row>
    <row r="67" spans="1:27" ht="20.25" customHeight="1" x14ac:dyDescent="0.15">
      <c r="A67" s="16">
        <v>110</v>
      </c>
      <c r="B67" s="23">
        <v>727563</v>
      </c>
      <c r="C67" s="11" t="s">
        <v>212</v>
      </c>
      <c r="D67" s="12" t="s">
        <v>213</v>
      </c>
      <c r="E67" s="12" t="s">
        <v>214</v>
      </c>
      <c r="F67" s="13" t="s">
        <v>114</v>
      </c>
      <c r="G67" s="12" t="s">
        <v>42</v>
      </c>
      <c r="H67" s="101">
        <v>0.27083333333333298</v>
      </c>
      <c r="I67" s="9">
        <v>0.3444444444444445</v>
      </c>
      <c r="J67" s="9">
        <v>0.37291666666666662</v>
      </c>
      <c r="K67" s="9">
        <v>0.43333333333333335</v>
      </c>
      <c r="L67" s="9">
        <v>0.50138888888888888</v>
      </c>
      <c r="M67" s="9">
        <v>0.58124999999999993</v>
      </c>
      <c r="N67" s="9">
        <v>0.67222222222222217</v>
      </c>
      <c r="O67" s="9">
        <v>0.71666666666666667</v>
      </c>
      <c r="P67" s="9">
        <v>0.78472222222222221</v>
      </c>
      <c r="Q67" s="17">
        <f t="shared" si="1"/>
        <v>0.51388888888888928</v>
      </c>
      <c r="R67" s="121"/>
      <c r="S67" s="122"/>
      <c r="Y67" s="7">
        <v>727563</v>
      </c>
      <c r="Z67" s="7" t="s">
        <v>213</v>
      </c>
      <c r="AA67" s="7" t="s">
        <v>214</v>
      </c>
    </row>
    <row r="68" spans="1:27" ht="20.25" customHeight="1" x14ac:dyDescent="0.15">
      <c r="A68" s="16">
        <v>111</v>
      </c>
      <c r="B68" s="23"/>
      <c r="C68" s="11" t="s">
        <v>215</v>
      </c>
      <c r="D68" s="12" t="s">
        <v>216</v>
      </c>
      <c r="E68" s="12" t="s">
        <v>217</v>
      </c>
      <c r="F68" s="13" t="s">
        <v>33</v>
      </c>
      <c r="G68" s="9" t="s">
        <v>42</v>
      </c>
      <c r="H68" s="101">
        <v>0.27083333333333298</v>
      </c>
      <c r="I68" s="9">
        <v>0.34027777777777773</v>
      </c>
      <c r="J68" s="9">
        <v>0.37222222222222223</v>
      </c>
      <c r="K68" s="9">
        <v>0.45763888888888887</v>
      </c>
      <c r="L68" s="9" t="s">
        <v>333</v>
      </c>
      <c r="M68" s="9" t="s">
        <v>333</v>
      </c>
      <c r="N68" s="110" t="s">
        <v>334</v>
      </c>
      <c r="O68" s="110"/>
      <c r="P68" s="110"/>
      <c r="Q68" s="111" t="s">
        <v>334</v>
      </c>
      <c r="R68" s="112"/>
      <c r="S68" s="113"/>
      <c r="T68" s="42" t="s">
        <v>342</v>
      </c>
      <c r="Z68" s="7" t="s">
        <v>216</v>
      </c>
      <c r="AA68" s="7" t="s">
        <v>217</v>
      </c>
    </row>
    <row r="69" spans="1:27" ht="20.25" customHeight="1" x14ac:dyDescent="0.15">
      <c r="A69" s="16">
        <v>112</v>
      </c>
      <c r="B69" s="23">
        <v>727564</v>
      </c>
      <c r="C69" s="11" t="s">
        <v>218</v>
      </c>
      <c r="D69" s="12" t="s">
        <v>219</v>
      </c>
      <c r="E69" s="12" t="s">
        <v>220</v>
      </c>
      <c r="F69" s="13" t="s">
        <v>49</v>
      </c>
      <c r="G69" s="8" t="s">
        <v>83</v>
      </c>
      <c r="H69" s="101">
        <v>0.27083333333333298</v>
      </c>
      <c r="I69" s="9">
        <v>0.33263888888888887</v>
      </c>
      <c r="J69" s="9">
        <v>0.35625000000000001</v>
      </c>
      <c r="K69" s="9">
        <v>0.40625</v>
      </c>
      <c r="L69" s="9">
        <v>0.4548611111111111</v>
      </c>
      <c r="M69" s="9">
        <v>0.53125</v>
      </c>
      <c r="N69" s="9">
        <v>0.62291666666666667</v>
      </c>
      <c r="O69" s="9">
        <v>0.66388888888888886</v>
      </c>
      <c r="P69" s="9">
        <v>0.70694444444444438</v>
      </c>
      <c r="Q69" s="17">
        <f t="shared" si="1"/>
        <v>0.43611111111111139</v>
      </c>
      <c r="R69" s="127"/>
      <c r="S69" s="120"/>
      <c r="Y69" s="7">
        <v>727564</v>
      </c>
      <c r="Z69" s="7" t="s">
        <v>219</v>
      </c>
      <c r="AA69" s="7" t="s">
        <v>220</v>
      </c>
    </row>
    <row r="70" spans="1:27" ht="20.25" customHeight="1" x14ac:dyDescent="0.15">
      <c r="A70" s="16">
        <v>113</v>
      </c>
      <c r="B70" s="12">
        <v>727565</v>
      </c>
      <c r="C70" s="22" t="s">
        <v>221</v>
      </c>
      <c r="D70" s="23" t="s">
        <v>222</v>
      </c>
      <c r="E70" s="23" t="s">
        <v>223</v>
      </c>
      <c r="F70" s="24" t="s">
        <v>69</v>
      </c>
      <c r="G70" s="8" t="s">
        <v>34</v>
      </c>
      <c r="H70" s="101">
        <v>0.27083333333333298</v>
      </c>
      <c r="I70" s="17">
        <v>0.3444444444444445</v>
      </c>
      <c r="J70" s="17">
        <v>0.37222222222222223</v>
      </c>
      <c r="K70" s="17">
        <v>0.42430555555555555</v>
      </c>
      <c r="L70" s="17">
        <v>0.48749999999999999</v>
      </c>
      <c r="M70" s="17">
        <v>0.55208333333333337</v>
      </c>
      <c r="N70" s="17">
        <v>0.64374999999999993</v>
      </c>
      <c r="O70" s="17">
        <v>0.6875</v>
      </c>
      <c r="P70" s="17">
        <v>0.73958333333333337</v>
      </c>
      <c r="Q70" s="17">
        <f t="shared" si="1"/>
        <v>0.46875000000000039</v>
      </c>
      <c r="R70" s="129"/>
      <c r="S70" s="10" t="s">
        <v>339</v>
      </c>
      <c r="Y70" s="7">
        <v>727565</v>
      </c>
      <c r="Z70" s="7" t="s">
        <v>222</v>
      </c>
      <c r="AA70" s="7" t="s">
        <v>223</v>
      </c>
    </row>
    <row r="71" spans="1:27" ht="20.25" customHeight="1" x14ac:dyDescent="0.15">
      <c r="A71" s="16">
        <v>114</v>
      </c>
      <c r="B71" s="12">
        <v>727566</v>
      </c>
      <c r="C71" s="11" t="s">
        <v>224</v>
      </c>
      <c r="D71" s="12" t="s">
        <v>225</v>
      </c>
      <c r="E71" s="12" t="s">
        <v>226</v>
      </c>
      <c r="F71" s="13" t="s">
        <v>33</v>
      </c>
      <c r="G71" s="12" t="s">
        <v>42</v>
      </c>
      <c r="H71" s="101">
        <v>0.27083333333333298</v>
      </c>
      <c r="I71" s="9">
        <v>0.35000000000000003</v>
      </c>
      <c r="J71" s="9">
        <v>0.37361111111111112</v>
      </c>
      <c r="K71" s="9">
        <v>0.43541666666666662</v>
      </c>
      <c r="L71" s="9">
        <v>0.52152777777777781</v>
      </c>
      <c r="M71" s="9">
        <v>0.59583333333333333</v>
      </c>
      <c r="N71" s="9">
        <v>0.69027777777777777</v>
      </c>
      <c r="O71" s="9">
        <v>0.74930555555555556</v>
      </c>
      <c r="P71" s="9">
        <v>0.80625000000000002</v>
      </c>
      <c r="Q71" s="17">
        <f t="shared" si="1"/>
        <v>0.5354166666666671</v>
      </c>
      <c r="R71" s="38" t="s">
        <v>339</v>
      </c>
      <c r="S71" s="36" t="s">
        <v>339</v>
      </c>
      <c r="Y71" s="7">
        <v>727566</v>
      </c>
      <c r="Z71" s="7" t="s">
        <v>225</v>
      </c>
      <c r="AA71" s="7" t="s">
        <v>226</v>
      </c>
    </row>
    <row r="72" spans="1:27" ht="20.25" customHeight="1" x14ac:dyDescent="0.15">
      <c r="A72" s="79">
        <v>115</v>
      </c>
      <c r="B72" s="80"/>
      <c r="C72" s="96" t="s">
        <v>227</v>
      </c>
      <c r="D72" s="93" t="s">
        <v>228</v>
      </c>
      <c r="E72" s="93" t="s">
        <v>229</v>
      </c>
      <c r="F72" s="97" t="s">
        <v>230</v>
      </c>
      <c r="G72" s="93" t="s">
        <v>34</v>
      </c>
      <c r="H72" s="87" t="s">
        <v>329</v>
      </c>
      <c r="I72" s="87"/>
      <c r="J72" s="87"/>
      <c r="K72" s="87"/>
      <c r="L72" s="87"/>
      <c r="M72" s="87"/>
      <c r="N72" s="87"/>
      <c r="O72" s="87"/>
      <c r="P72" s="87"/>
      <c r="Q72" s="75" t="s">
        <v>330</v>
      </c>
      <c r="R72" s="77"/>
      <c r="S72" s="85"/>
      <c r="Z72" s="7" t="s">
        <v>228</v>
      </c>
      <c r="AA72" s="7" t="s">
        <v>229</v>
      </c>
    </row>
    <row r="73" spans="1:27" ht="20.25" customHeight="1" x14ac:dyDescent="0.15">
      <c r="A73" s="16">
        <v>116</v>
      </c>
      <c r="B73" s="23">
        <v>727567</v>
      </c>
      <c r="C73" s="11" t="s">
        <v>231</v>
      </c>
      <c r="D73" s="12" t="s">
        <v>232</v>
      </c>
      <c r="E73" s="12" t="s">
        <v>233</v>
      </c>
      <c r="F73" s="13" t="s">
        <v>59</v>
      </c>
      <c r="G73" s="9" t="s">
        <v>34</v>
      </c>
      <c r="H73" s="101">
        <v>0.27083333333333298</v>
      </c>
      <c r="I73" s="9">
        <v>0.33055555555555555</v>
      </c>
      <c r="J73" s="9">
        <v>0.35347222222222219</v>
      </c>
      <c r="K73" s="9">
        <v>0.39999999999999997</v>
      </c>
      <c r="L73" s="9">
        <v>0.45416666666666666</v>
      </c>
      <c r="M73" s="9">
        <v>0.51736111111111105</v>
      </c>
      <c r="N73" s="9">
        <v>0.59444444444444444</v>
      </c>
      <c r="O73" s="9">
        <v>0.63680555555555551</v>
      </c>
      <c r="P73" s="9">
        <v>0.68819444444444444</v>
      </c>
      <c r="Q73" s="17">
        <f t="shared" si="1"/>
        <v>0.41736111111111146</v>
      </c>
      <c r="R73" s="41" t="s">
        <v>339</v>
      </c>
      <c r="S73" s="126"/>
      <c r="Y73" s="7">
        <v>727567</v>
      </c>
      <c r="Z73" s="7" t="s">
        <v>232</v>
      </c>
      <c r="AA73" s="7" t="s">
        <v>233</v>
      </c>
    </row>
    <row r="74" spans="1:27" ht="37.5" customHeight="1" x14ac:dyDescent="0.15">
      <c r="A74" s="1" t="s">
        <v>0</v>
      </c>
      <c r="B74" s="31"/>
      <c r="C74" s="2" t="s">
        <v>1</v>
      </c>
      <c r="D74" s="2" t="s">
        <v>2</v>
      </c>
      <c r="E74" s="2" t="s">
        <v>3</v>
      </c>
      <c r="F74" s="29" t="s">
        <v>18</v>
      </c>
      <c r="G74" s="2" t="s">
        <v>19</v>
      </c>
      <c r="H74" s="2" t="s">
        <v>4</v>
      </c>
      <c r="I74" s="30" t="s">
        <v>324</v>
      </c>
      <c r="J74" s="30" t="s">
        <v>5</v>
      </c>
      <c r="K74" s="30" t="s">
        <v>6</v>
      </c>
      <c r="L74" s="30" t="s">
        <v>7</v>
      </c>
      <c r="M74" s="3" t="s">
        <v>8</v>
      </c>
      <c r="N74" s="31" t="s">
        <v>29</v>
      </c>
      <c r="O74" s="3" t="s">
        <v>9</v>
      </c>
      <c r="P74" s="4" t="s">
        <v>10</v>
      </c>
      <c r="Q74" s="5" t="s">
        <v>11</v>
      </c>
      <c r="R74" s="6" t="s">
        <v>12</v>
      </c>
      <c r="S74" s="62" t="s">
        <v>22</v>
      </c>
    </row>
    <row r="75" spans="1:27" ht="37.5" customHeight="1" x14ac:dyDescent="0.15">
      <c r="A75" s="1" t="s">
        <v>0</v>
      </c>
      <c r="B75" s="31"/>
      <c r="C75" s="2" t="s">
        <v>1</v>
      </c>
      <c r="D75" s="2" t="s">
        <v>2</v>
      </c>
      <c r="E75" s="2" t="s">
        <v>3</v>
      </c>
      <c r="F75" s="29" t="s">
        <v>18</v>
      </c>
      <c r="G75" s="2" t="s">
        <v>19</v>
      </c>
      <c r="H75" s="2" t="s">
        <v>4</v>
      </c>
      <c r="I75" s="30" t="s">
        <v>324</v>
      </c>
      <c r="J75" s="30" t="s">
        <v>5</v>
      </c>
      <c r="K75" s="30" t="s">
        <v>6</v>
      </c>
      <c r="L75" s="30" t="s">
        <v>7</v>
      </c>
      <c r="M75" s="3" t="s">
        <v>8</v>
      </c>
      <c r="N75" s="31" t="s">
        <v>29</v>
      </c>
      <c r="O75" s="3" t="s">
        <v>9</v>
      </c>
      <c r="P75" s="4" t="s">
        <v>10</v>
      </c>
      <c r="Q75" s="5" t="s">
        <v>11</v>
      </c>
      <c r="R75" s="6" t="s">
        <v>12</v>
      </c>
      <c r="S75" s="62" t="s">
        <v>22</v>
      </c>
    </row>
    <row r="76" spans="1:27" ht="20.25" customHeight="1" x14ac:dyDescent="0.15">
      <c r="A76" s="32">
        <v>201</v>
      </c>
      <c r="B76" s="12">
        <v>727568</v>
      </c>
      <c r="C76" s="43" t="s">
        <v>234</v>
      </c>
      <c r="D76" s="45" t="s">
        <v>235</v>
      </c>
      <c r="E76" s="45" t="s">
        <v>236</v>
      </c>
      <c r="F76" s="44" t="s">
        <v>33</v>
      </c>
      <c r="G76" s="44" t="s">
        <v>83</v>
      </c>
      <c r="H76" s="100">
        <v>0.29166666666666702</v>
      </c>
      <c r="I76" s="17">
        <v>0.39513888888888887</v>
      </c>
      <c r="J76" s="17">
        <v>0.40763888888888888</v>
      </c>
      <c r="K76" s="17">
        <v>0.47152777777777777</v>
      </c>
      <c r="L76" s="17">
        <v>0.57152777777777775</v>
      </c>
      <c r="M76" s="17">
        <v>0.64930555555555558</v>
      </c>
      <c r="N76" s="17">
        <v>0.73749999999999993</v>
      </c>
      <c r="O76" s="17">
        <v>0.88680555555555562</v>
      </c>
      <c r="P76" s="17">
        <v>0.84513888888888899</v>
      </c>
      <c r="Q76" s="17">
        <f t="shared" ref="Q76:Q104" si="2">P76-H76</f>
        <v>0.55347222222222192</v>
      </c>
      <c r="R76" s="119"/>
      <c r="S76" s="126"/>
      <c r="Y76" s="7">
        <v>727568</v>
      </c>
      <c r="Z76" s="7" t="s">
        <v>235</v>
      </c>
      <c r="AA76" s="7" t="s">
        <v>236</v>
      </c>
    </row>
    <row r="77" spans="1:27" ht="20.25" customHeight="1" x14ac:dyDescent="0.15">
      <c r="A77" s="16">
        <v>202</v>
      </c>
      <c r="B77" s="12">
        <v>727569</v>
      </c>
      <c r="C77" s="22" t="s">
        <v>237</v>
      </c>
      <c r="D77" s="23" t="s">
        <v>238</v>
      </c>
      <c r="E77" s="23" t="s">
        <v>239</v>
      </c>
      <c r="F77" s="24" t="s">
        <v>230</v>
      </c>
      <c r="G77" s="24" t="s">
        <v>42</v>
      </c>
      <c r="H77" s="100">
        <v>0.29166666666666702</v>
      </c>
      <c r="I77" s="9">
        <v>0.38750000000000001</v>
      </c>
      <c r="J77" s="9">
        <v>0.41666666666666669</v>
      </c>
      <c r="K77" s="9">
        <v>0.48055555555555557</v>
      </c>
      <c r="L77" s="9">
        <v>0.54791666666666672</v>
      </c>
      <c r="M77" s="9">
        <v>0.6479166666666667</v>
      </c>
      <c r="N77" s="9">
        <v>0.72916666666666663</v>
      </c>
      <c r="O77" s="17">
        <v>0.77569444444444446</v>
      </c>
      <c r="P77" s="9">
        <v>0.83819444444444446</v>
      </c>
      <c r="Q77" s="17">
        <f t="shared" si="2"/>
        <v>0.5465277777777775</v>
      </c>
      <c r="R77" s="121"/>
      <c r="S77" s="122"/>
      <c r="Y77" s="7">
        <v>727569</v>
      </c>
      <c r="Z77" s="7" t="s">
        <v>238</v>
      </c>
      <c r="AA77" s="7" t="s">
        <v>239</v>
      </c>
    </row>
    <row r="78" spans="1:27" ht="20.25" customHeight="1" x14ac:dyDescent="0.15">
      <c r="A78" s="16">
        <v>203</v>
      </c>
      <c r="B78" s="12">
        <v>727570</v>
      </c>
      <c r="C78" s="22" t="s">
        <v>240</v>
      </c>
      <c r="D78" s="23" t="s">
        <v>241</v>
      </c>
      <c r="E78" s="23" t="s">
        <v>86</v>
      </c>
      <c r="F78" s="24" t="s">
        <v>33</v>
      </c>
      <c r="G78" s="24" t="s">
        <v>42</v>
      </c>
      <c r="H78" s="100">
        <v>0.29166666666666702</v>
      </c>
      <c r="I78" s="9">
        <v>0.35625000000000001</v>
      </c>
      <c r="J78" s="9">
        <v>0.3840277777777778</v>
      </c>
      <c r="K78" s="9">
        <v>0.4368055555555555</v>
      </c>
      <c r="L78" s="9">
        <v>0.50208333333333333</v>
      </c>
      <c r="M78" s="9">
        <v>0.58402777777777781</v>
      </c>
      <c r="N78" s="9">
        <v>0.68472222222222223</v>
      </c>
      <c r="O78" s="9">
        <v>0.73402777777777783</v>
      </c>
      <c r="P78" s="9">
        <v>0.78472222222222221</v>
      </c>
      <c r="Q78" s="17">
        <f t="shared" si="2"/>
        <v>0.49305555555555519</v>
      </c>
      <c r="R78" s="121"/>
      <c r="S78" s="120"/>
      <c r="Y78" s="7">
        <v>727570</v>
      </c>
      <c r="Z78" s="7" t="s">
        <v>241</v>
      </c>
      <c r="AA78" s="7" t="s">
        <v>86</v>
      </c>
    </row>
    <row r="79" spans="1:27" ht="20.25" customHeight="1" x14ac:dyDescent="0.15">
      <c r="A79" s="79">
        <v>204</v>
      </c>
      <c r="B79" s="93"/>
      <c r="C79" s="86" t="s">
        <v>242</v>
      </c>
      <c r="D79" s="80" t="s">
        <v>71</v>
      </c>
      <c r="E79" s="80" t="s">
        <v>243</v>
      </c>
      <c r="F79" s="73" t="s">
        <v>33</v>
      </c>
      <c r="G79" s="73" t="s">
        <v>83</v>
      </c>
      <c r="H79" s="74" t="s">
        <v>331</v>
      </c>
      <c r="I79" s="93"/>
      <c r="J79" s="87"/>
      <c r="K79" s="87"/>
      <c r="L79" s="87"/>
      <c r="M79" s="87"/>
      <c r="N79" s="87"/>
      <c r="O79" s="87"/>
      <c r="P79" s="87"/>
      <c r="Q79" s="75" t="s">
        <v>331</v>
      </c>
      <c r="R79" s="94"/>
      <c r="S79" s="95"/>
      <c r="Z79" s="7" t="s">
        <v>71</v>
      </c>
      <c r="AA79" s="7" t="s">
        <v>243</v>
      </c>
    </row>
    <row r="80" spans="1:27" ht="20.25" customHeight="1" x14ac:dyDescent="0.15">
      <c r="A80" s="16">
        <v>205</v>
      </c>
      <c r="B80" s="12">
        <v>727571</v>
      </c>
      <c r="C80" s="22" t="s">
        <v>244</v>
      </c>
      <c r="D80" s="23" t="s">
        <v>245</v>
      </c>
      <c r="E80" s="23" t="s">
        <v>246</v>
      </c>
      <c r="F80" s="24" t="s">
        <v>59</v>
      </c>
      <c r="G80" s="24" t="s">
        <v>34</v>
      </c>
      <c r="H80" s="100">
        <v>0.29166666666666702</v>
      </c>
      <c r="I80" s="9">
        <v>0.37222222222222223</v>
      </c>
      <c r="J80" s="9">
        <v>0.40486111111111112</v>
      </c>
      <c r="K80" s="9">
        <v>0.46527777777777773</v>
      </c>
      <c r="L80" s="9">
        <v>0.53611111111111109</v>
      </c>
      <c r="M80" s="9">
        <v>0.61597222222222225</v>
      </c>
      <c r="N80" s="9">
        <v>0.71458333333333324</v>
      </c>
      <c r="O80" s="9">
        <v>0.77083333333333337</v>
      </c>
      <c r="P80" s="9">
        <v>0.83819444444444446</v>
      </c>
      <c r="Q80" s="17">
        <f t="shared" si="2"/>
        <v>0.5465277777777775</v>
      </c>
      <c r="R80" s="121"/>
      <c r="S80" s="14" t="s">
        <v>339</v>
      </c>
      <c r="Y80" s="7">
        <v>727571</v>
      </c>
      <c r="Z80" s="7" t="s">
        <v>245</v>
      </c>
      <c r="AA80" s="7" t="s">
        <v>246</v>
      </c>
    </row>
    <row r="81" spans="1:27" ht="20.25" customHeight="1" x14ac:dyDescent="0.15">
      <c r="A81" s="79">
        <v>206</v>
      </c>
      <c r="B81" s="93"/>
      <c r="C81" s="86" t="s">
        <v>247</v>
      </c>
      <c r="D81" s="80" t="s">
        <v>248</v>
      </c>
      <c r="E81" s="80" t="s">
        <v>72</v>
      </c>
      <c r="F81" s="73" t="s">
        <v>49</v>
      </c>
      <c r="G81" s="73" t="s">
        <v>42</v>
      </c>
      <c r="H81" s="74" t="s">
        <v>329</v>
      </c>
      <c r="I81" s="87"/>
      <c r="J81" s="87"/>
      <c r="K81" s="87"/>
      <c r="L81" s="87"/>
      <c r="M81" s="87"/>
      <c r="N81" s="87"/>
      <c r="O81" s="87"/>
      <c r="P81" s="87"/>
      <c r="Q81" s="75" t="s">
        <v>330</v>
      </c>
      <c r="R81" s="94"/>
      <c r="S81" s="95"/>
      <c r="Z81" s="7" t="s">
        <v>248</v>
      </c>
      <c r="AA81" s="7" t="s">
        <v>72</v>
      </c>
    </row>
    <row r="82" spans="1:27" ht="20.25" customHeight="1" x14ac:dyDescent="0.15">
      <c r="A82" s="16">
        <v>207</v>
      </c>
      <c r="B82" s="12">
        <v>727572</v>
      </c>
      <c r="C82" s="22" t="s">
        <v>249</v>
      </c>
      <c r="D82" s="23" t="s">
        <v>250</v>
      </c>
      <c r="E82" s="23" t="s">
        <v>251</v>
      </c>
      <c r="F82" s="24" t="s">
        <v>59</v>
      </c>
      <c r="G82" s="24" t="s">
        <v>34</v>
      </c>
      <c r="H82" s="100">
        <v>0.29166666666666702</v>
      </c>
      <c r="I82" s="9">
        <v>0.3354166666666667</v>
      </c>
      <c r="J82" s="9">
        <v>0.35416666666666669</v>
      </c>
      <c r="K82" s="9">
        <v>0.39583333333333331</v>
      </c>
      <c r="L82" s="9">
        <v>0.4291666666666667</v>
      </c>
      <c r="M82" s="9">
        <v>0.48125000000000001</v>
      </c>
      <c r="N82" s="9">
        <v>0.54722222222222217</v>
      </c>
      <c r="O82" s="9">
        <v>0.5708333333333333</v>
      </c>
      <c r="P82" s="9">
        <v>0.61388888888888882</v>
      </c>
      <c r="Q82" s="17">
        <f t="shared" si="2"/>
        <v>0.3222222222222218</v>
      </c>
      <c r="R82" s="121"/>
      <c r="S82" s="122"/>
      <c r="Y82" s="7">
        <v>727572</v>
      </c>
      <c r="Z82" s="7" t="s">
        <v>250</v>
      </c>
      <c r="AA82" s="7" t="s">
        <v>251</v>
      </c>
    </row>
    <row r="83" spans="1:27" ht="20.25" customHeight="1" x14ac:dyDescent="0.15">
      <c r="A83" s="16">
        <v>208</v>
      </c>
      <c r="B83" s="12"/>
      <c r="C83" s="64" t="s">
        <v>252</v>
      </c>
      <c r="D83" s="65" t="s">
        <v>253</v>
      </c>
      <c r="E83" s="65" t="s">
        <v>254</v>
      </c>
      <c r="F83" s="24" t="s">
        <v>59</v>
      </c>
      <c r="G83" s="24" t="s">
        <v>42</v>
      </c>
      <c r="H83" s="104" t="s">
        <v>332</v>
      </c>
      <c r="I83" s="105"/>
      <c r="J83" s="105"/>
      <c r="K83" s="105"/>
      <c r="L83" s="105"/>
      <c r="M83" s="105"/>
      <c r="N83" s="106"/>
      <c r="O83" s="105"/>
      <c r="P83" s="105"/>
      <c r="Q83" s="107" t="s">
        <v>332</v>
      </c>
      <c r="R83" s="108"/>
      <c r="S83" s="109"/>
      <c r="Z83" s="7" t="s">
        <v>253</v>
      </c>
      <c r="AA83" s="7" t="s">
        <v>254</v>
      </c>
    </row>
    <row r="84" spans="1:27" ht="20.25" customHeight="1" x14ac:dyDescent="0.15">
      <c r="A84" s="16">
        <v>209</v>
      </c>
      <c r="B84" s="12"/>
      <c r="C84" s="22" t="s">
        <v>255</v>
      </c>
      <c r="D84" s="23" t="s">
        <v>109</v>
      </c>
      <c r="E84" s="23" t="s">
        <v>256</v>
      </c>
      <c r="F84" s="24" t="s">
        <v>107</v>
      </c>
      <c r="G84" s="24" t="s">
        <v>83</v>
      </c>
      <c r="H84" s="100">
        <v>0.29166666666666702</v>
      </c>
      <c r="I84" s="12" t="s">
        <v>333</v>
      </c>
      <c r="J84" s="9" t="s">
        <v>333</v>
      </c>
      <c r="K84" s="110" t="s">
        <v>334</v>
      </c>
      <c r="L84" s="110"/>
      <c r="M84" s="110"/>
      <c r="N84" s="110"/>
      <c r="O84" s="110"/>
      <c r="P84" s="110"/>
      <c r="Q84" s="111" t="s">
        <v>334</v>
      </c>
      <c r="R84" s="112"/>
      <c r="S84" s="113"/>
      <c r="T84" s="42" t="s">
        <v>336</v>
      </c>
      <c r="Z84" s="7" t="s">
        <v>109</v>
      </c>
      <c r="AA84" s="7" t="s">
        <v>256</v>
      </c>
    </row>
    <row r="85" spans="1:27" ht="20.25" customHeight="1" x14ac:dyDescent="0.15">
      <c r="A85" s="16">
        <v>210</v>
      </c>
      <c r="B85" s="12"/>
      <c r="C85" s="22" t="s">
        <v>257</v>
      </c>
      <c r="D85" s="23" t="s">
        <v>258</v>
      </c>
      <c r="E85" s="23" t="s">
        <v>259</v>
      </c>
      <c r="F85" s="24" t="s">
        <v>33</v>
      </c>
      <c r="G85" s="24" t="s">
        <v>42</v>
      </c>
      <c r="H85" s="100">
        <v>0.29166666666666702</v>
      </c>
      <c r="I85" s="9">
        <v>0.37708333333333338</v>
      </c>
      <c r="J85" s="9">
        <v>0.41180555555555554</v>
      </c>
      <c r="K85" s="9">
        <v>0.4770833333333333</v>
      </c>
      <c r="L85" s="9" t="s">
        <v>333</v>
      </c>
      <c r="M85" s="9" t="s">
        <v>333</v>
      </c>
      <c r="N85" s="9" t="s">
        <v>346</v>
      </c>
      <c r="O85" s="9" t="s">
        <v>346</v>
      </c>
      <c r="P85" s="110" t="s">
        <v>347</v>
      </c>
      <c r="Q85" s="111" t="s">
        <v>20</v>
      </c>
      <c r="R85" s="112"/>
      <c r="S85" s="117"/>
      <c r="T85" s="42" t="s">
        <v>348</v>
      </c>
      <c r="Z85" s="7" t="s">
        <v>258</v>
      </c>
      <c r="AA85" s="7" t="s">
        <v>259</v>
      </c>
    </row>
    <row r="86" spans="1:27" ht="20.25" customHeight="1" x14ac:dyDescent="0.15">
      <c r="A86" s="16">
        <v>211</v>
      </c>
      <c r="B86" s="12">
        <v>727573</v>
      </c>
      <c r="C86" s="22" t="s">
        <v>260</v>
      </c>
      <c r="D86" s="23" t="s">
        <v>261</v>
      </c>
      <c r="E86" s="23" t="s">
        <v>262</v>
      </c>
      <c r="F86" s="24" t="s">
        <v>33</v>
      </c>
      <c r="G86" s="24" t="s">
        <v>83</v>
      </c>
      <c r="H86" s="100">
        <v>0.29166666666666702</v>
      </c>
      <c r="I86" s="9">
        <v>0.34861111111111115</v>
      </c>
      <c r="J86" s="9">
        <v>0.36736111111111108</v>
      </c>
      <c r="K86" s="9">
        <v>0.41597222222222219</v>
      </c>
      <c r="L86" s="9">
        <v>0.4777777777777778</v>
      </c>
      <c r="M86" s="9">
        <v>0.53749999999999998</v>
      </c>
      <c r="N86" s="35">
        <v>0.62708333333333333</v>
      </c>
      <c r="O86" s="9">
        <v>0.66736111111111107</v>
      </c>
      <c r="P86" s="9">
        <v>0.71597222222222223</v>
      </c>
      <c r="Q86" s="17">
        <f t="shared" si="2"/>
        <v>0.42430555555555521</v>
      </c>
      <c r="R86" s="121"/>
      <c r="S86" s="122"/>
      <c r="Y86" s="7">
        <v>727573</v>
      </c>
      <c r="Z86" s="7" t="s">
        <v>261</v>
      </c>
      <c r="AA86" s="7" t="s">
        <v>262</v>
      </c>
    </row>
    <row r="87" spans="1:27" ht="20.25" customHeight="1" x14ac:dyDescent="0.15">
      <c r="A87" s="16">
        <v>212</v>
      </c>
      <c r="B87" s="12">
        <v>727574</v>
      </c>
      <c r="C87" s="22" t="s">
        <v>263</v>
      </c>
      <c r="D87" s="23" t="s">
        <v>264</v>
      </c>
      <c r="E87" s="23" t="s">
        <v>265</v>
      </c>
      <c r="F87" s="24" t="s">
        <v>266</v>
      </c>
      <c r="G87" s="24" t="s">
        <v>42</v>
      </c>
      <c r="H87" s="100">
        <v>0.29166666666666702</v>
      </c>
      <c r="I87" s="9">
        <v>0.35000000000000003</v>
      </c>
      <c r="J87" s="9">
        <v>0.3743055555555555</v>
      </c>
      <c r="K87" s="9">
        <v>0.42430555555555555</v>
      </c>
      <c r="L87" s="9">
        <v>0.48888888888888887</v>
      </c>
      <c r="M87" s="9">
        <v>0.56180555555555556</v>
      </c>
      <c r="N87" s="9">
        <v>0.64444444444444449</v>
      </c>
      <c r="O87" s="9">
        <v>0.68819444444444444</v>
      </c>
      <c r="P87" s="9">
        <v>0.7368055555555556</v>
      </c>
      <c r="Q87" s="17">
        <f t="shared" si="2"/>
        <v>0.44513888888888858</v>
      </c>
      <c r="R87" s="121"/>
      <c r="S87" s="120"/>
      <c r="Y87" s="7">
        <v>727574</v>
      </c>
      <c r="Z87" s="7" t="s">
        <v>264</v>
      </c>
      <c r="AA87" s="7" t="s">
        <v>265</v>
      </c>
    </row>
    <row r="88" spans="1:27" ht="20.25" customHeight="1" x14ac:dyDescent="0.15">
      <c r="A88" s="16">
        <v>213</v>
      </c>
      <c r="B88" s="12"/>
      <c r="C88" s="22" t="s">
        <v>267</v>
      </c>
      <c r="D88" s="23" t="s">
        <v>268</v>
      </c>
      <c r="E88" s="23" t="s">
        <v>269</v>
      </c>
      <c r="F88" s="24" t="s">
        <v>49</v>
      </c>
      <c r="G88" s="24" t="s">
        <v>34</v>
      </c>
      <c r="H88" s="100">
        <v>0.29166666666666702</v>
      </c>
      <c r="I88" s="9" t="s">
        <v>333</v>
      </c>
      <c r="J88" s="9" t="s">
        <v>333</v>
      </c>
      <c r="K88" s="110" t="s">
        <v>334</v>
      </c>
      <c r="L88" s="110"/>
      <c r="M88" s="110"/>
      <c r="N88" s="110"/>
      <c r="O88" s="110"/>
      <c r="P88" s="110"/>
      <c r="Q88" s="111" t="s">
        <v>334</v>
      </c>
      <c r="R88" s="112"/>
      <c r="S88" s="113"/>
      <c r="T88" s="42" t="s">
        <v>335</v>
      </c>
      <c r="Z88" s="7" t="s">
        <v>268</v>
      </c>
      <c r="AA88" s="7" t="s">
        <v>269</v>
      </c>
    </row>
    <row r="89" spans="1:27" ht="20.25" customHeight="1" x14ac:dyDescent="0.15">
      <c r="A89" s="16">
        <v>214</v>
      </c>
      <c r="B89" s="12">
        <v>727575</v>
      </c>
      <c r="C89" s="22" t="s">
        <v>270</v>
      </c>
      <c r="D89" s="23" t="s">
        <v>271</v>
      </c>
      <c r="E89" s="23" t="s">
        <v>272</v>
      </c>
      <c r="F89" s="24" t="s">
        <v>33</v>
      </c>
      <c r="G89" s="24" t="s">
        <v>34</v>
      </c>
      <c r="H89" s="102">
        <v>0.25</v>
      </c>
      <c r="I89" s="9">
        <v>0.31527777777777777</v>
      </c>
      <c r="J89" s="9">
        <v>0.34166666666666662</v>
      </c>
      <c r="K89" s="9">
        <v>0.40208333333333335</v>
      </c>
      <c r="L89" s="9">
        <v>0.46875</v>
      </c>
      <c r="M89" s="9">
        <v>0.5625</v>
      </c>
      <c r="N89" s="9">
        <v>0.65416666666666667</v>
      </c>
      <c r="O89" s="9">
        <v>0.71111111111111114</v>
      </c>
      <c r="P89" s="9">
        <v>0.78125</v>
      </c>
      <c r="Q89" s="17">
        <f t="shared" si="2"/>
        <v>0.53125</v>
      </c>
      <c r="R89" s="121"/>
      <c r="S89" s="120"/>
      <c r="Y89" s="7">
        <v>727575</v>
      </c>
      <c r="Z89" s="7" t="s">
        <v>271</v>
      </c>
      <c r="AA89" s="7" t="s">
        <v>272</v>
      </c>
    </row>
    <row r="90" spans="1:27" ht="20.25" customHeight="1" x14ac:dyDescent="0.15">
      <c r="A90" s="16">
        <v>215</v>
      </c>
      <c r="B90" s="12">
        <v>727576</v>
      </c>
      <c r="C90" s="22" t="s">
        <v>273</v>
      </c>
      <c r="D90" s="23" t="s">
        <v>274</v>
      </c>
      <c r="E90" s="23" t="s">
        <v>275</v>
      </c>
      <c r="F90" s="24" t="s">
        <v>33</v>
      </c>
      <c r="G90" s="24" t="s">
        <v>34</v>
      </c>
      <c r="H90" s="100">
        <v>0.29166666666666702</v>
      </c>
      <c r="I90" s="9">
        <v>0.3576388888888889</v>
      </c>
      <c r="J90" s="9">
        <v>0.38680555555555557</v>
      </c>
      <c r="K90" s="9">
        <v>0.44444444444444442</v>
      </c>
      <c r="L90" s="9">
        <v>0.5131944444444444</v>
      </c>
      <c r="M90" s="9">
        <v>0.60347222222222219</v>
      </c>
      <c r="N90" s="9">
        <v>0.68611111111111101</v>
      </c>
      <c r="O90" s="9">
        <v>0.7319444444444444</v>
      </c>
      <c r="P90" s="9">
        <v>0.79027777777777775</v>
      </c>
      <c r="Q90" s="17">
        <f t="shared" si="2"/>
        <v>0.49861111111111073</v>
      </c>
      <c r="R90" s="121"/>
      <c r="S90" s="14" t="s">
        <v>339</v>
      </c>
      <c r="Y90" s="7">
        <v>727576</v>
      </c>
      <c r="Z90" s="7" t="s">
        <v>274</v>
      </c>
      <c r="AA90" s="7" t="s">
        <v>275</v>
      </c>
    </row>
    <row r="91" spans="1:27" ht="20.25" customHeight="1" x14ac:dyDescent="0.15">
      <c r="A91" s="16">
        <v>216</v>
      </c>
      <c r="B91" s="12">
        <v>727577</v>
      </c>
      <c r="C91" s="22" t="s">
        <v>276</v>
      </c>
      <c r="D91" s="23" t="s">
        <v>140</v>
      </c>
      <c r="E91" s="23" t="s">
        <v>277</v>
      </c>
      <c r="F91" s="24" t="s">
        <v>49</v>
      </c>
      <c r="G91" s="24" t="s">
        <v>42</v>
      </c>
      <c r="H91" s="100">
        <v>0.29166666666666702</v>
      </c>
      <c r="I91" s="9">
        <v>0.35069444444444442</v>
      </c>
      <c r="J91" s="9">
        <v>0.38125000000000003</v>
      </c>
      <c r="K91" s="9">
        <v>0.43958333333333338</v>
      </c>
      <c r="L91" s="9">
        <v>0.53263888888888888</v>
      </c>
      <c r="M91" s="9">
        <v>0.61597222222222225</v>
      </c>
      <c r="N91" s="9">
        <v>0.71458333333333324</v>
      </c>
      <c r="O91" s="9">
        <v>0.7715277777777777</v>
      </c>
      <c r="P91" s="9">
        <v>0.83819444444444446</v>
      </c>
      <c r="Q91" s="17">
        <f t="shared" si="2"/>
        <v>0.5465277777777775</v>
      </c>
      <c r="R91" s="40" t="s">
        <v>339</v>
      </c>
      <c r="S91" s="14" t="s">
        <v>339</v>
      </c>
      <c r="Y91" s="7">
        <v>727577</v>
      </c>
      <c r="Z91" s="7" t="s">
        <v>140</v>
      </c>
      <c r="AA91" s="7" t="s">
        <v>277</v>
      </c>
    </row>
    <row r="92" spans="1:27" ht="20.25" customHeight="1" x14ac:dyDescent="0.15">
      <c r="A92" s="16">
        <v>217</v>
      </c>
      <c r="B92" s="12">
        <v>727578</v>
      </c>
      <c r="C92" s="22" t="s">
        <v>278</v>
      </c>
      <c r="D92" s="23" t="s">
        <v>279</v>
      </c>
      <c r="E92" s="23" t="s">
        <v>280</v>
      </c>
      <c r="F92" s="24" t="s">
        <v>33</v>
      </c>
      <c r="G92" s="24" t="s">
        <v>42</v>
      </c>
      <c r="H92" s="100">
        <v>0.29166666666666702</v>
      </c>
      <c r="I92" s="9">
        <v>0.35694444444444445</v>
      </c>
      <c r="J92" s="9">
        <v>0.38750000000000001</v>
      </c>
      <c r="K92" s="9">
        <v>0.44236111111111115</v>
      </c>
      <c r="L92" s="9">
        <v>0.51111111111111118</v>
      </c>
      <c r="M92" s="9">
        <v>0.59305555555555556</v>
      </c>
      <c r="N92" s="9">
        <v>0.68402777777777779</v>
      </c>
      <c r="O92" s="9">
        <v>0.72499999999999998</v>
      </c>
      <c r="P92" s="9">
        <v>0.77500000000000002</v>
      </c>
      <c r="Q92" s="17">
        <f t="shared" si="2"/>
        <v>0.483333333333333</v>
      </c>
      <c r="R92" s="121"/>
      <c r="S92" s="14" t="s">
        <v>339</v>
      </c>
      <c r="Y92" s="7">
        <v>727578</v>
      </c>
      <c r="Z92" s="7" t="s">
        <v>279</v>
      </c>
      <c r="AA92" s="7" t="s">
        <v>280</v>
      </c>
    </row>
    <row r="93" spans="1:27" ht="20.25" customHeight="1" x14ac:dyDescent="0.15">
      <c r="A93" s="16">
        <v>218</v>
      </c>
      <c r="B93" s="12">
        <v>727579</v>
      </c>
      <c r="C93" s="22" t="s">
        <v>281</v>
      </c>
      <c r="D93" s="23" t="s">
        <v>282</v>
      </c>
      <c r="E93" s="23" t="s">
        <v>135</v>
      </c>
      <c r="F93" s="24" t="s">
        <v>33</v>
      </c>
      <c r="G93" s="24" t="s">
        <v>42</v>
      </c>
      <c r="H93" s="100">
        <v>0.29166666666666702</v>
      </c>
      <c r="I93" s="9">
        <v>0.36041666666666666</v>
      </c>
      <c r="J93" s="9">
        <v>0.38958333333333334</v>
      </c>
      <c r="K93" s="9">
        <v>0.4458333333333333</v>
      </c>
      <c r="L93" s="9">
        <v>0.5395833333333333</v>
      </c>
      <c r="M93" s="9">
        <v>0.60972222222222217</v>
      </c>
      <c r="N93" s="9">
        <v>0.71527777777777779</v>
      </c>
      <c r="O93" s="9">
        <v>0.78125</v>
      </c>
      <c r="P93" s="9">
        <v>0.83819444444444446</v>
      </c>
      <c r="Q93" s="17">
        <f t="shared" si="2"/>
        <v>0.5465277777777775</v>
      </c>
      <c r="R93" s="121"/>
      <c r="S93" s="120"/>
      <c r="Y93" s="7">
        <v>727579</v>
      </c>
      <c r="Z93" s="7" t="s">
        <v>282</v>
      </c>
      <c r="AA93" s="7" t="s">
        <v>135</v>
      </c>
    </row>
    <row r="94" spans="1:27" ht="20.25" customHeight="1" x14ac:dyDescent="0.15">
      <c r="A94" s="16">
        <v>219</v>
      </c>
      <c r="B94" s="12">
        <v>727580</v>
      </c>
      <c r="C94" s="22" t="s">
        <v>283</v>
      </c>
      <c r="D94" s="23" t="s">
        <v>284</v>
      </c>
      <c r="E94" s="23" t="s">
        <v>285</v>
      </c>
      <c r="F94" s="28" t="s">
        <v>33</v>
      </c>
      <c r="G94" s="24" t="s">
        <v>83</v>
      </c>
      <c r="H94" s="100">
        <v>0.29166666666666702</v>
      </c>
      <c r="I94" s="9">
        <v>0.3576388888888889</v>
      </c>
      <c r="J94" s="9">
        <v>0.38055555555555554</v>
      </c>
      <c r="K94" s="9">
        <v>0.43541666666666662</v>
      </c>
      <c r="L94" s="9">
        <v>0.5083333333333333</v>
      </c>
      <c r="M94" s="9">
        <v>0.59375</v>
      </c>
      <c r="N94" s="9">
        <v>0.68680555555555556</v>
      </c>
      <c r="O94" s="9">
        <v>0.74375000000000002</v>
      </c>
      <c r="P94" s="9">
        <v>0.79583333333333339</v>
      </c>
      <c r="Q94" s="17">
        <f t="shared" si="2"/>
        <v>0.50416666666666643</v>
      </c>
      <c r="R94" s="121"/>
      <c r="S94" s="122"/>
      <c r="Y94" s="7">
        <v>727580</v>
      </c>
      <c r="Z94" s="7" t="s">
        <v>284</v>
      </c>
      <c r="AA94" s="7" t="s">
        <v>285</v>
      </c>
    </row>
    <row r="95" spans="1:27" ht="20.25" customHeight="1" x14ac:dyDescent="0.15">
      <c r="A95" s="16">
        <v>220</v>
      </c>
      <c r="B95" s="12"/>
      <c r="C95" s="22" t="s">
        <v>286</v>
      </c>
      <c r="D95" s="23" t="s">
        <v>287</v>
      </c>
      <c r="E95" s="23" t="s">
        <v>288</v>
      </c>
      <c r="F95" s="24" t="s">
        <v>59</v>
      </c>
      <c r="G95" s="24" t="s">
        <v>42</v>
      </c>
      <c r="H95" s="104" t="s">
        <v>332</v>
      </c>
      <c r="I95" s="105"/>
      <c r="J95" s="105"/>
      <c r="K95" s="105"/>
      <c r="L95" s="105"/>
      <c r="M95" s="105"/>
      <c r="N95" s="106"/>
      <c r="O95" s="105"/>
      <c r="P95" s="105"/>
      <c r="Q95" s="107" t="s">
        <v>332</v>
      </c>
      <c r="R95" s="108"/>
      <c r="S95" s="109"/>
      <c r="Z95" s="7" t="s">
        <v>287</v>
      </c>
      <c r="AA95" s="7" t="s">
        <v>288</v>
      </c>
    </row>
    <row r="96" spans="1:27" ht="20.25" customHeight="1" x14ac:dyDescent="0.15">
      <c r="A96" s="79">
        <v>221</v>
      </c>
      <c r="B96" s="93"/>
      <c r="C96" s="86" t="s">
        <v>289</v>
      </c>
      <c r="D96" s="80" t="s">
        <v>290</v>
      </c>
      <c r="E96" s="80" t="s">
        <v>291</v>
      </c>
      <c r="F96" s="73" t="s">
        <v>292</v>
      </c>
      <c r="G96" s="73" t="s">
        <v>293</v>
      </c>
      <c r="H96" s="74" t="s">
        <v>329</v>
      </c>
      <c r="I96" s="75"/>
      <c r="J96" s="75"/>
      <c r="K96" s="75"/>
      <c r="L96" s="75"/>
      <c r="M96" s="75"/>
      <c r="N96" s="75"/>
      <c r="O96" s="75"/>
      <c r="P96" s="75"/>
      <c r="Q96" s="75" t="s">
        <v>330</v>
      </c>
      <c r="R96" s="77"/>
      <c r="S96" s="95"/>
      <c r="Z96" s="7" t="s">
        <v>290</v>
      </c>
      <c r="AA96" s="7" t="s">
        <v>291</v>
      </c>
    </row>
    <row r="97" spans="1:27" ht="20.25" customHeight="1" x14ac:dyDescent="0.15">
      <c r="A97" s="16">
        <v>222</v>
      </c>
      <c r="B97" s="12">
        <v>727581</v>
      </c>
      <c r="C97" s="22" t="s">
        <v>294</v>
      </c>
      <c r="D97" s="23" t="s">
        <v>295</v>
      </c>
      <c r="E97" s="23" t="s">
        <v>180</v>
      </c>
      <c r="F97" s="24" t="s">
        <v>33</v>
      </c>
      <c r="G97" s="24" t="s">
        <v>42</v>
      </c>
      <c r="H97" s="100">
        <v>0.29166666666666702</v>
      </c>
      <c r="I97" s="17">
        <v>0.35555555555555557</v>
      </c>
      <c r="J97" s="17">
        <v>0.38263888888888892</v>
      </c>
      <c r="K97" s="17">
        <v>0.4368055555555555</v>
      </c>
      <c r="L97" s="17">
        <v>0.50763888888888886</v>
      </c>
      <c r="M97" s="17">
        <v>0.59513888888888888</v>
      </c>
      <c r="N97" s="17">
        <v>0.69861111111111107</v>
      </c>
      <c r="O97" s="17">
        <v>0.74097222222222225</v>
      </c>
      <c r="P97" s="17">
        <v>0.7895833333333333</v>
      </c>
      <c r="Q97" s="17">
        <f t="shared" si="2"/>
        <v>0.49791666666666629</v>
      </c>
      <c r="R97" s="38" t="s">
        <v>339</v>
      </c>
      <c r="S97" s="120"/>
      <c r="Y97" s="7">
        <v>727581</v>
      </c>
      <c r="Z97" s="7" t="s">
        <v>295</v>
      </c>
      <c r="AA97" s="7" t="s">
        <v>180</v>
      </c>
    </row>
    <row r="98" spans="1:27" ht="20.25" customHeight="1" x14ac:dyDescent="0.15">
      <c r="A98" s="16">
        <v>223</v>
      </c>
      <c r="B98" s="12">
        <v>727582</v>
      </c>
      <c r="C98" s="22" t="s">
        <v>296</v>
      </c>
      <c r="D98" s="23" t="s">
        <v>297</v>
      </c>
      <c r="E98" s="23" t="s">
        <v>298</v>
      </c>
      <c r="F98" s="24" t="s">
        <v>33</v>
      </c>
      <c r="G98" s="24" t="s">
        <v>42</v>
      </c>
      <c r="H98" s="100">
        <v>0.29166666666666702</v>
      </c>
      <c r="I98" s="17">
        <v>0.34930555555555554</v>
      </c>
      <c r="J98" s="17">
        <v>0.36944444444444446</v>
      </c>
      <c r="K98" s="17">
        <v>0.4201388888888889</v>
      </c>
      <c r="L98" s="17">
        <v>0.47916666666666669</v>
      </c>
      <c r="M98" s="17">
        <v>0.56666666666666665</v>
      </c>
      <c r="N98" s="17">
        <v>0.65694444444444444</v>
      </c>
      <c r="O98" s="17">
        <v>0.7006944444444444</v>
      </c>
      <c r="P98" s="17">
        <v>0.74583333333333324</v>
      </c>
      <c r="Q98" s="17">
        <f t="shared" si="2"/>
        <v>0.45416666666666622</v>
      </c>
      <c r="R98" s="119"/>
      <c r="S98" s="120"/>
      <c r="Y98" s="7">
        <v>727582</v>
      </c>
      <c r="Z98" s="7" t="s">
        <v>297</v>
      </c>
      <c r="AA98" s="7" t="s">
        <v>298</v>
      </c>
    </row>
    <row r="99" spans="1:27" ht="20.25" customHeight="1" x14ac:dyDescent="0.15">
      <c r="A99" s="16">
        <v>224</v>
      </c>
      <c r="B99" s="12">
        <v>727583</v>
      </c>
      <c r="C99" s="22" t="s">
        <v>299</v>
      </c>
      <c r="D99" s="23" t="s">
        <v>300</v>
      </c>
      <c r="E99" s="23" t="s">
        <v>301</v>
      </c>
      <c r="F99" s="24" t="s">
        <v>59</v>
      </c>
      <c r="G99" s="24" t="s">
        <v>42</v>
      </c>
      <c r="H99" s="100">
        <v>0.29166666666666702</v>
      </c>
      <c r="I99" s="17">
        <v>0.34930555555555554</v>
      </c>
      <c r="J99" s="17">
        <v>0.37152777777777773</v>
      </c>
      <c r="K99" s="17">
        <v>0.41875000000000001</v>
      </c>
      <c r="L99" s="17">
        <v>0.47638888888888892</v>
      </c>
      <c r="M99" s="17">
        <v>0.55138888888888882</v>
      </c>
      <c r="N99" s="17">
        <v>0.63055555555555554</v>
      </c>
      <c r="O99" s="17">
        <v>0.67638888888888893</v>
      </c>
      <c r="P99" s="17">
        <v>0.72291666666666676</v>
      </c>
      <c r="Q99" s="17">
        <f t="shared" si="2"/>
        <v>0.43124999999999974</v>
      </c>
      <c r="R99" s="119"/>
      <c r="S99" s="120"/>
      <c r="Y99" s="7">
        <v>727583</v>
      </c>
      <c r="Z99" s="7" t="s">
        <v>300</v>
      </c>
      <c r="AA99" s="7" t="s">
        <v>301</v>
      </c>
    </row>
    <row r="100" spans="1:27" ht="20.25" customHeight="1" x14ac:dyDescent="0.15">
      <c r="A100" s="16">
        <v>225</v>
      </c>
      <c r="B100" s="12"/>
      <c r="C100" s="22" t="s">
        <v>302</v>
      </c>
      <c r="D100" s="23" t="s">
        <v>303</v>
      </c>
      <c r="E100" s="23" t="s">
        <v>304</v>
      </c>
      <c r="F100" s="24" t="s">
        <v>33</v>
      </c>
      <c r="G100" s="24" t="s">
        <v>42</v>
      </c>
      <c r="H100" s="100">
        <v>0.29166666666666702</v>
      </c>
      <c r="I100" s="17">
        <v>0.37777777777777777</v>
      </c>
      <c r="J100" s="17">
        <v>0.41180555555555554</v>
      </c>
      <c r="K100" s="17">
        <v>0.4770833333333333</v>
      </c>
      <c r="L100" s="9" t="s">
        <v>333</v>
      </c>
      <c r="M100" s="9" t="s">
        <v>333</v>
      </c>
      <c r="N100" s="9" t="s">
        <v>346</v>
      </c>
      <c r="O100" s="9" t="s">
        <v>346</v>
      </c>
      <c r="P100" s="110" t="s">
        <v>347</v>
      </c>
      <c r="Q100" s="111" t="s">
        <v>20</v>
      </c>
      <c r="R100" s="112"/>
      <c r="S100" s="117"/>
      <c r="T100" s="42" t="s">
        <v>348</v>
      </c>
      <c r="Z100" s="7" t="s">
        <v>303</v>
      </c>
      <c r="AA100" s="7" t="s">
        <v>304</v>
      </c>
    </row>
    <row r="101" spans="1:27" ht="20.25" customHeight="1" x14ac:dyDescent="0.15">
      <c r="A101" s="16">
        <v>226</v>
      </c>
      <c r="B101" s="12">
        <v>727584</v>
      </c>
      <c r="C101" s="22" t="s">
        <v>305</v>
      </c>
      <c r="D101" s="23" t="s">
        <v>306</v>
      </c>
      <c r="E101" s="23" t="s">
        <v>307</v>
      </c>
      <c r="F101" s="24" t="s">
        <v>33</v>
      </c>
      <c r="G101" s="24" t="s">
        <v>34</v>
      </c>
      <c r="H101" s="100">
        <v>0.29166666666666702</v>
      </c>
      <c r="I101" s="17">
        <v>0.34513888888888888</v>
      </c>
      <c r="J101" s="17">
        <v>0.36319444444444443</v>
      </c>
      <c r="K101" s="17">
        <v>0.40625</v>
      </c>
      <c r="L101" s="17">
        <v>0.4513888888888889</v>
      </c>
      <c r="M101" s="17">
        <v>0.50277777777777777</v>
      </c>
      <c r="N101" s="17">
        <v>0.5805555555555556</v>
      </c>
      <c r="O101" s="17">
        <v>0.62152777777777779</v>
      </c>
      <c r="P101" s="17">
        <v>0.65902777777777777</v>
      </c>
      <c r="Q101" s="17">
        <f t="shared" si="2"/>
        <v>0.36736111111111075</v>
      </c>
      <c r="R101" s="125" t="s">
        <v>339</v>
      </c>
      <c r="S101" s="120"/>
      <c r="Y101" s="7">
        <v>727584</v>
      </c>
      <c r="Z101" s="7" t="s">
        <v>306</v>
      </c>
      <c r="AA101" s="7" t="s">
        <v>307</v>
      </c>
    </row>
    <row r="102" spans="1:27" ht="20.25" customHeight="1" x14ac:dyDescent="0.15">
      <c r="A102" s="16">
        <v>227</v>
      </c>
      <c r="B102" s="12">
        <v>727585</v>
      </c>
      <c r="C102" s="22" t="s">
        <v>308</v>
      </c>
      <c r="D102" s="23" t="s">
        <v>309</v>
      </c>
      <c r="E102" s="23" t="s">
        <v>310</v>
      </c>
      <c r="F102" s="24" t="s">
        <v>107</v>
      </c>
      <c r="G102" s="24" t="s">
        <v>42</v>
      </c>
      <c r="H102" s="100">
        <v>0.29166666666666702</v>
      </c>
      <c r="I102" s="17">
        <v>0.3527777777777778</v>
      </c>
      <c r="J102" s="17">
        <v>0.38055555555555554</v>
      </c>
      <c r="K102" s="17">
        <v>0.43472222222222223</v>
      </c>
      <c r="L102" s="17">
        <v>0.51388888888888895</v>
      </c>
      <c r="M102" s="17">
        <v>0.57708333333333328</v>
      </c>
      <c r="N102" s="17">
        <v>0.6645833333333333</v>
      </c>
      <c r="O102" s="17">
        <v>0.70694444444444438</v>
      </c>
      <c r="P102" s="17">
        <v>0.7631944444444444</v>
      </c>
      <c r="Q102" s="17">
        <f t="shared" si="2"/>
        <v>0.47152777777777738</v>
      </c>
      <c r="R102" s="119"/>
      <c r="S102" s="120"/>
      <c r="Y102" s="7">
        <v>727585</v>
      </c>
      <c r="Z102" s="7" t="s">
        <v>309</v>
      </c>
      <c r="AA102" s="7" t="s">
        <v>310</v>
      </c>
    </row>
    <row r="103" spans="1:27" ht="20.25" customHeight="1" x14ac:dyDescent="0.15">
      <c r="A103" s="16">
        <v>228</v>
      </c>
      <c r="B103" s="12">
        <v>727586</v>
      </c>
      <c r="C103" s="22" t="s">
        <v>311</v>
      </c>
      <c r="D103" s="23" t="s">
        <v>312</v>
      </c>
      <c r="E103" s="23" t="s">
        <v>72</v>
      </c>
      <c r="F103" s="24" t="s">
        <v>69</v>
      </c>
      <c r="G103" s="24" t="s">
        <v>34</v>
      </c>
      <c r="H103" s="100">
        <v>0.29166666666666702</v>
      </c>
      <c r="I103" s="17">
        <v>0.36180555555555555</v>
      </c>
      <c r="J103" s="17">
        <v>0.3888888888888889</v>
      </c>
      <c r="K103" s="17">
        <v>0.44236111111111115</v>
      </c>
      <c r="L103" s="17">
        <v>0.51736111111111105</v>
      </c>
      <c r="M103" s="17">
        <v>0.58194444444444449</v>
      </c>
      <c r="N103" s="17">
        <v>0.67569444444444438</v>
      </c>
      <c r="O103" s="17">
        <v>0.74305555555555547</v>
      </c>
      <c r="P103" s="17">
        <v>0.77986111111111101</v>
      </c>
      <c r="Q103" s="17">
        <f t="shared" si="2"/>
        <v>0.48819444444444399</v>
      </c>
      <c r="R103" s="119"/>
      <c r="S103" s="120"/>
      <c r="Y103" s="7">
        <v>727586</v>
      </c>
      <c r="Z103" s="7" t="s">
        <v>312</v>
      </c>
      <c r="AA103" s="7" t="s">
        <v>72</v>
      </c>
    </row>
    <row r="104" spans="1:27" ht="20.25" customHeight="1" x14ac:dyDescent="0.15">
      <c r="A104" s="16">
        <v>229</v>
      </c>
      <c r="B104" s="12">
        <v>727587</v>
      </c>
      <c r="C104" s="22" t="s">
        <v>313</v>
      </c>
      <c r="D104" s="23" t="s">
        <v>314</v>
      </c>
      <c r="E104" s="23" t="s">
        <v>307</v>
      </c>
      <c r="F104" s="24" t="s">
        <v>33</v>
      </c>
      <c r="G104" s="24" t="s">
        <v>42</v>
      </c>
      <c r="H104" s="100">
        <v>0.29166666666666702</v>
      </c>
      <c r="I104" s="17">
        <v>0.34652777777777777</v>
      </c>
      <c r="J104" s="17">
        <v>0.36805555555555558</v>
      </c>
      <c r="K104" s="17">
        <v>0.4145833333333333</v>
      </c>
      <c r="L104" s="17">
        <v>0.47013888888888888</v>
      </c>
      <c r="M104" s="17">
        <v>0.53472222222222221</v>
      </c>
      <c r="N104" s="17">
        <v>0.62847222222222221</v>
      </c>
      <c r="O104" s="17">
        <v>0.67291666666666661</v>
      </c>
      <c r="P104" s="17">
        <v>0.72013888888888899</v>
      </c>
      <c r="Q104" s="17">
        <f t="shared" si="2"/>
        <v>0.42847222222222198</v>
      </c>
      <c r="R104" s="119"/>
      <c r="S104" s="14" t="s">
        <v>339</v>
      </c>
      <c r="Y104" s="7">
        <v>727587</v>
      </c>
      <c r="Z104" s="7" t="s">
        <v>314</v>
      </c>
      <c r="AA104" s="7" t="s">
        <v>307</v>
      </c>
    </row>
    <row r="105" spans="1:27" ht="20.25" customHeight="1" x14ac:dyDescent="0.15">
      <c r="A105" s="16">
        <v>230</v>
      </c>
      <c r="B105" s="12"/>
      <c r="C105" s="22" t="s">
        <v>315</v>
      </c>
      <c r="D105" s="23" t="s">
        <v>316</v>
      </c>
      <c r="E105" s="23" t="s">
        <v>158</v>
      </c>
      <c r="F105" s="24" t="s">
        <v>33</v>
      </c>
      <c r="G105" s="24" t="s">
        <v>34</v>
      </c>
      <c r="H105" s="100">
        <v>0.29166666666666702</v>
      </c>
      <c r="I105" s="17">
        <v>0.37361111111111112</v>
      </c>
      <c r="J105" s="17">
        <v>0.40416666666666662</v>
      </c>
      <c r="K105" s="17">
        <v>0.47361111111111115</v>
      </c>
      <c r="L105" s="17" t="s">
        <v>333</v>
      </c>
      <c r="M105" s="17" t="s">
        <v>333</v>
      </c>
      <c r="N105" s="111" t="s">
        <v>334</v>
      </c>
      <c r="O105" s="111"/>
      <c r="P105" s="111"/>
      <c r="Q105" s="111" t="s">
        <v>334</v>
      </c>
      <c r="R105" s="131"/>
      <c r="S105" s="113"/>
      <c r="T105" s="42" t="s">
        <v>341</v>
      </c>
      <c r="Z105" s="7" t="s">
        <v>316</v>
      </c>
      <c r="AA105" s="7" t="s">
        <v>158</v>
      </c>
    </row>
    <row r="106" spans="1:27" ht="20.25" customHeight="1" x14ac:dyDescent="0.15">
      <c r="A106" s="16"/>
      <c r="B106" s="12"/>
      <c r="C106" s="22"/>
      <c r="D106" s="23"/>
      <c r="E106" s="23"/>
      <c r="F106" s="24"/>
      <c r="G106" s="24"/>
      <c r="H106" s="60"/>
      <c r="I106" s="17"/>
      <c r="J106" s="17"/>
      <c r="K106" s="17"/>
      <c r="L106" s="17"/>
      <c r="M106" s="17"/>
      <c r="N106" s="17"/>
      <c r="O106" s="17"/>
      <c r="P106" s="17"/>
      <c r="Q106" s="17"/>
      <c r="R106" s="38"/>
      <c r="S106" s="14"/>
      <c r="T106" s="42" t="s">
        <v>339</v>
      </c>
    </row>
    <row r="107" spans="1:27" ht="20.25" customHeight="1" x14ac:dyDescent="0.15">
      <c r="A107" s="16"/>
      <c r="B107" s="12"/>
      <c r="C107" s="22"/>
      <c r="D107" s="23"/>
      <c r="E107" s="23"/>
      <c r="F107" s="24"/>
      <c r="G107" s="24"/>
      <c r="H107" s="60"/>
      <c r="I107" s="17"/>
      <c r="J107" s="17"/>
      <c r="K107" s="17"/>
      <c r="L107" s="17"/>
      <c r="M107" s="17"/>
      <c r="N107" s="17"/>
      <c r="O107" s="17"/>
      <c r="P107" s="17"/>
      <c r="Q107" s="17"/>
      <c r="R107" s="38"/>
      <c r="S107" s="14"/>
      <c r="T107" s="42" t="s">
        <v>339</v>
      </c>
    </row>
    <row r="108" spans="1:27" ht="37.5" customHeight="1" x14ac:dyDescent="0.15">
      <c r="A108" s="1" t="s">
        <v>0</v>
      </c>
      <c r="B108" s="31" t="s">
        <v>21</v>
      </c>
      <c r="C108" s="2" t="s">
        <v>1</v>
      </c>
      <c r="D108" s="2" t="s">
        <v>2</v>
      </c>
      <c r="E108" s="2" t="s">
        <v>3</v>
      </c>
      <c r="F108" s="29" t="s">
        <v>18</v>
      </c>
      <c r="G108" s="2" t="s">
        <v>19</v>
      </c>
      <c r="H108" s="2" t="s">
        <v>4</v>
      </c>
      <c r="I108" s="30" t="s">
        <v>324</v>
      </c>
      <c r="J108" s="30" t="s">
        <v>5</v>
      </c>
      <c r="K108" s="30" t="s">
        <v>6</v>
      </c>
      <c r="L108" s="30" t="s">
        <v>7</v>
      </c>
      <c r="M108" s="3" t="s">
        <v>8</v>
      </c>
      <c r="N108" s="31" t="s">
        <v>29</v>
      </c>
      <c r="O108" s="3" t="s">
        <v>9</v>
      </c>
      <c r="P108" s="4" t="s">
        <v>10</v>
      </c>
      <c r="Q108" s="5" t="s">
        <v>11</v>
      </c>
      <c r="R108" s="6" t="s">
        <v>12</v>
      </c>
      <c r="S108" s="62" t="s">
        <v>22</v>
      </c>
    </row>
    <row r="109" spans="1:27" ht="21.75" customHeight="1" x14ac:dyDescent="0.15">
      <c r="C109" s="18" t="s">
        <v>15</v>
      </c>
      <c r="D109" s="18">
        <f>COUNTA(D2:D108)-6</f>
        <v>99</v>
      </c>
      <c r="F109" s="18" t="s">
        <v>13</v>
      </c>
      <c r="G109" s="18">
        <f>COUNTIF(H2:H108,"DNS")</f>
        <v>19</v>
      </c>
      <c r="H109" s="18" t="s">
        <v>16</v>
      </c>
      <c r="I109" s="18">
        <f>COUNT(H3:H107)</f>
        <v>80</v>
      </c>
      <c r="K109" s="18" t="s">
        <v>20</v>
      </c>
      <c r="L109" s="18">
        <f>COUNTIF(I2:P107,"DNF")</f>
        <v>10</v>
      </c>
      <c r="M109" s="18" t="s">
        <v>17</v>
      </c>
      <c r="N109" s="18">
        <f>COUNT(P2:P108)</f>
        <v>70</v>
      </c>
      <c r="O109" s="21" t="s">
        <v>14</v>
      </c>
      <c r="P109" s="18">
        <f>COUNTIF(J2:S108,"認定外完走")</f>
        <v>0</v>
      </c>
      <c r="Q109" s="18" t="s">
        <v>24</v>
      </c>
      <c r="S109" s="18">
        <f>COUNTIF(S2:T108,"x")</f>
        <v>19</v>
      </c>
    </row>
    <row r="110" spans="1:27" ht="19.5" customHeight="1" x14ac:dyDescent="0.15">
      <c r="K110" s="21" t="s">
        <v>27</v>
      </c>
      <c r="M110" s="18" t="s">
        <v>26</v>
      </c>
      <c r="N110" s="18">
        <f>I109-L109-N109</f>
        <v>0</v>
      </c>
      <c r="Q110" s="18" t="s">
        <v>23</v>
      </c>
      <c r="S110" s="18">
        <f>COUNTIF(R2:R108,"x")</f>
        <v>15</v>
      </c>
    </row>
  </sheetData>
  <phoneticPr fontId="2"/>
  <pageMargins left="0.55118110236220474" right="0" top="3.937007874015748E-2" bottom="0" header="0.31496062992125984" footer="0.31496062992125984"/>
  <pageSetup paperSize="9" scale="53" orientation="landscape" horizontalDpi="4294967293" r:id="rId1"/>
  <rowBreaks count="1" manualBreakCount="1">
    <brk id="5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</vt:lpstr>
      <vt:lpstr>全!Print_Area</vt:lpstr>
    </vt:vector>
  </TitlesOfParts>
  <Company>MouseComputer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</dc:creator>
  <cp:lastModifiedBy>桑田　芳昭</cp:lastModifiedBy>
  <cp:lastPrinted>2019-10-04T13:28:49Z</cp:lastPrinted>
  <dcterms:created xsi:type="dcterms:W3CDTF">2015-10-18T02:46:15Z</dcterms:created>
  <dcterms:modified xsi:type="dcterms:W3CDTF">2019-10-23T00:01:50Z</dcterms:modified>
</cp:coreProperties>
</file>