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M\2020_1017\"/>
    </mc:Choice>
  </mc:AlternateContent>
  <xr:revisionPtr revIDLastSave="0" documentId="13_ncr:1_{9425D918-C119-493F-882E-79868533C8D9}" xr6:coauthVersionLast="45" xr6:coauthVersionMax="45" xr10:uidLastSave="{00000000-0000-0000-0000-000000000000}"/>
  <bookViews>
    <workbookView xWindow="1120" yWindow="1800" windowWidth="18080" windowHeight="8580" xr2:uid="{00000000-000D-0000-FFFF-FFFF00000000}"/>
  </bookViews>
  <sheets>
    <sheet name="全" sheetId="1" r:id="rId1"/>
  </sheets>
  <definedNames>
    <definedName name="_xlnm.Print_Area" localSheetId="0">全!$A$2:$S$52</definedName>
  </definedNames>
  <calcPr calcId="191029" concurrentCalc="0"/>
</workbook>
</file>

<file path=xl/calcChain.xml><?xml version="1.0" encoding="utf-8"?>
<calcChain xmlns="http://schemas.openxmlformats.org/spreadsheetml/2006/main">
  <c r="N51" i="1" l="1"/>
  <c r="I51" i="1"/>
  <c r="Q39" i="1"/>
  <c r="Q45" i="1"/>
  <c r="Q47" i="1"/>
  <c r="Q48" i="1"/>
  <c r="Q9" i="1"/>
  <c r="Q10" i="1"/>
  <c r="Q11" i="1"/>
  <c r="Q18" i="1"/>
  <c r="Q20" i="1"/>
  <c r="Q23" i="1"/>
  <c r="Q25" i="1"/>
  <c r="Q4" i="1"/>
  <c r="S52" i="1"/>
  <c r="S51" i="1"/>
  <c r="D51" i="1"/>
  <c r="G51" i="1"/>
  <c r="Q32" i="1"/>
  <c r="Q29" i="1"/>
  <c r="Q30" i="1"/>
  <c r="P51" i="1"/>
  <c r="Q31" i="1"/>
  <c r="L51" i="1"/>
  <c r="N52" i="1"/>
  <c r="Q36" i="1"/>
</calcChain>
</file>

<file path=xl/sharedStrings.xml><?xml version="1.0" encoding="utf-8"?>
<sst xmlns="http://schemas.openxmlformats.org/spreadsheetml/2006/main" count="424" uniqueCount="181">
  <si>
    <t>No.</t>
    <phoneticPr fontId="1"/>
  </si>
  <si>
    <t>name</t>
  </si>
  <si>
    <t xml:space="preserve">nom </t>
    <phoneticPr fontId="1"/>
  </si>
  <si>
    <t>prenom</t>
    <phoneticPr fontId="1"/>
  </si>
  <si>
    <t>Start</t>
    <phoneticPr fontId="1"/>
  </si>
  <si>
    <t>ﾁｪｯｸ2
あらぎ島</t>
    <rPh sb="9" eb="10">
      <t>シマ</t>
    </rPh>
    <phoneticPr fontId="1"/>
  </si>
  <si>
    <t>ﾁｪｯｸ3
花園中南</t>
    <rPh sb="6" eb="8">
      <t>ハナゾノ</t>
    </rPh>
    <rPh sb="8" eb="9">
      <t>ナカ</t>
    </rPh>
    <rPh sb="9" eb="10">
      <t>ミナミ</t>
    </rPh>
    <phoneticPr fontId="1"/>
  </si>
  <si>
    <t>ﾁｪｯｸ4
ごまさん</t>
    <phoneticPr fontId="1"/>
  </si>
  <si>
    <t>ﾁｪｯｸ5
龍游</t>
    <rPh sb="6" eb="7">
      <t>リュウ</t>
    </rPh>
    <rPh sb="7" eb="8">
      <t>ユウ</t>
    </rPh>
    <phoneticPr fontId="1"/>
  </si>
  <si>
    <t>ﾁｪｯｸ6
千葉山</t>
    <rPh sb="6" eb="8">
      <t>チバ</t>
    </rPh>
    <rPh sb="8" eb="9">
      <t>ヤマ</t>
    </rPh>
    <phoneticPr fontId="1"/>
  </si>
  <si>
    <t>Goal</t>
    <phoneticPr fontId="1"/>
  </si>
  <si>
    <t>Total
Time</t>
    <phoneticPr fontId="1"/>
  </si>
  <si>
    <t>Medal</t>
  </si>
  <si>
    <t>DNS</t>
    <phoneticPr fontId="1"/>
  </si>
  <si>
    <t>認定外完走</t>
    <rPh sb="0" eb="2">
      <t>ニンテイ</t>
    </rPh>
    <rPh sb="2" eb="3">
      <t>ガイ</t>
    </rPh>
    <rPh sb="3" eb="5">
      <t>カンソウ</t>
    </rPh>
    <phoneticPr fontId="1"/>
  </si>
  <si>
    <t>ｴﾝﾄﾘｰ</t>
    <phoneticPr fontId="1"/>
  </si>
  <si>
    <t>出走</t>
    <rPh sb="0" eb="2">
      <t>シュッソウ</t>
    </rPh>
    <phoneticPr fontId="1"/>
  </si>
  <si>
    <t>完走</t>
    <rPh sb="0" eb="2">
      <t>カンソウ</t>
    </rPh>
    <phoneticPr fontId="1"/>
  </si>
  <si>
    <t>都道府県</t>
    <rPh sb="0" eb="4">
      <t>トドウフケン</t>
    </rPh>
    <phoneticPr fontId="1"/>
  </si>
  <si>
    <t>所属クラブ</t>
    <phoneticPr fontId="1"/>
  </si>
  <si>
    <t>DNF</t>
    <phoneticPr fontId="1"/>
  </si>
  <si>
    <t>認定No.
N° Homologation</t>
    <rPh sb="0" eb="2">
      <t>ニンテイ</t>
    </rPh>
    <phoneticPr fontId="1"/>
  </si>
  <si>
    <t>Pin</t>
    <phoneticPr fontId="1"/>
  </si>
  <si>
    <t>メダル</t>
    <phoneticPr fontId="1"/>
  </si>
  <si>
    <t>ピン</t>
    <phoneticPr fontId="1"/>
  </si>
  <si>
    <t>最終更新</t>
    <rPh sb="0" eb="2">
      <t>サイシュウ</t>
    </rPh>
    <rPh sb="2" eb="4">
      <t>コウシン</t>
    </rPh>
    <phoneticPr fontId="1"/>
  </si>
  <si>
    <t>残り</t>
    <rPh sb="0" eb="1">
      <t>ノコ</t>
    </rPh>
    <phoneticPr fontId="1"/>
  </si>
  <si>
    <t>(認定外完走含む)</t>
    <rPh sb="6" eb="7">
      <t>フク</t>
    </rPh>
    <phoneticPr fontId="1"/>
  </si>
  <si>
    <t>PC1
有田川町</t>
    <rPh sb="4" eb="7">
      <t>アリダガワ</t>
    </rPh>
    <rPh sb="7" eb="8">
      <t>チョウ</t>
    </rPh>
    <phoneticPr fontId="1"/>
  </si>
  <si>
    <t>大阪府</t>
  </si>
  <si>
    <t>Audax Japan</t>
  </si>
  <si>
    <t>無所属</t>
  </si>
  <si>
    <t>ITO</t>
  </si>
  <si>
    <t>兵庫県</t>
  </si>
  <si>
    <t>和歌山県</t>
  </si>
  <si>
    <t>OZAWA</t>
  </si>
  <si>
    <t>Hirokazu</t>
  </si>
  <si>
    <t>Takahiro</t>
  </si>
  <si>
    <t>オダックス近畿</t>
  </si>
  <si>
    <t>Keita</t>
  </si>
  <si>
    <t>栗山　俊之</t>
  </si>
  <si>
    <t>KURIYAMA</t>
  </si>
  <si>
    <t>Toshiyuki</t>
  </si>
  <si>
    <t>三重県</t>
  </si>
  <si>
    <t>谷口　一夫</t>
  </si>
  <si>
    <t>TANIGUCHI</t>
  </si>
  <si>
    <t>Kazuo</t>
  </si>
  <si>
    <t>Nobuyuki</t>
  </si>
  <si>
    <t>NAGATA</t>
  </si>
  <si>
    <t>野村　和功</t>
  </si>
  <si>
    <t>NOMURA</t>
  </si>
  <si>
    <t>Kazunori</t>
  </si>
  <si>
    <t>HASHIMOTO</t>
  </si>
  <si>
    <t>Takeshi</t>
  </si>
  <si>
    <t>岡山県</t>
  </si>
  <si>
    <t>森下　繁</t>
  </si>
  <si>
    <t>MORISHITA</t>
  </si>
  <si>
    <t>Shigeru</t>
  </si>
  <si>
    <t>宇佐美　真一</t>
  </si>
  <si>
    <t>USAMI</t>
  </si>
  <si>
    <t>Shinichi</t>
  </si>
  <si>
    <t>江藤　司</t>
  </si>
  <si>
    <t>ETO</t>
  </si>
  <si>
    <t>Tsukasa</t>
  </si>
  <si>
    <t>尾川　賢典</t>
  </si>
  <si>
    <t>OGAWA</t>
  </si>
  <si>
    <t>Kensuke</t>
  </si>
  <si>
    <t>中越　教介</t>
  </si>
  <si>
    <t>NAKAGOSHI</t>
  </si>
  <si>
    <t>Takayuki</t>
  </si>
  <si>
    <t>廣田　茂樹</t>
  </si>
  <si>
    <t>HIROTA</t>
  </si>
  <si>
    <t>Shigeki</t>
  </si>
  <si>
    <t>Kazuki</t>
  </si>
  <si>
    <t>岡田　慶太</t>
  </si>
  <si>
    <t>OKADA</t>
  </si>
  <si>
    <t>小澤　隆</t>
  </si>
  <si>
    <t>Takashi</t>
  </si>
  <si>
    <t>奈良県</t>
  </si>
  <si>
    <t>長町　和哉</t>
  </si>
  <si>
    <t>NAGAMACHI</t>
  </si>
  <si>
    <t>Kazuya</t>
  </si>
  <si>
    <t>Eiji</t>
  </si>
  <si>
    <t>山口　博一</t>
  </si>
  <si>
    <t>YAMAGUCHI</t>
  </si>
  <si>
    <t>米山　武志</t>
  </si>
  <si>
    <t>YONEYAMA</t>
  </si>
  <si>
    <t>ﾁｪｯｸ１
生石高原</t>
    <rPh sb="6" eb="7">
      <t>イ</t>
    </rPh>
    <rPh sb="7" eb="8">
      <t>イシ</t>
    </rPh>
    <rPh sb="8" eb="10">
      <t>コウゲン</t>
    </rPh>
    <phoneticPr fontId="1"/>
  </si>
  <si>
    <t>石田　公司</t>
  </si>
  <si>
    <t>ISHIDA</t>
  </si>
  <si>
    <t>Koji</t>
  </si>
  <si>
    <t>石本　武伸</t>
  </si>
  <si>
    <t>ISHIMOTO</t>
  </si>
  <si>
    <t>Takenobu</t>
  </si>
  <si>
    <t>大硲　淳平</t>
  </si>
  <si>
    <t>OOSAKO</t>
  </si>
  <si>
    <t>Junpei</t>
  </si>
  <si>
    <t>川村　哲郎</t>
  </si>
  <si>
    <t>KAWAMURA</t>
  </si>
  <si>
    <t>Tetsuro</t>
  </si>
  <si>
    <t>木崎　寛之</t>
  </si>
  <si>
    <t>KIZAKI</t>
  </si>
  <si>
    <t>Hiroyuki</t>
  </si>
  <si>
    <t>楠山　貴広</t>
  </si>
  <si>
    <t>KUSUYAMA</t>
  </si>
  <si>
    <t>熊谷　香織</t>
  </si>
  <si>
    <t>KUMAGAI</t>
  </si>
  <si>
    <t>Kaori</t>
  </si>
  <si>
    <t>佐藤　友紀</t>
  </si>
  <si>
    <t>SATO</t>
  </si>
  <si>
    <t>Yuki</t>
  </si>
  <si>
    <t>北海道</t>
  </si>
  <si>
    <t>鈴木　暢人</t>
  </si>
  <si>
    <t>SUZUKI</t>
  </si>
  <si>
    <t>Nobuhito</t>
  </si>
  <si>
    <t>竹内　和城</t>
  </si>
  <si>
    <t>TAKEUCHI</t>
  </si>
  <si>
    <t>谷口　直哉</t>
  </si>
  <si>
    <t>Naoya</t>
  </si>
  <si>
    <t>中本　和伸</t>
  </si>
  <si>
    <t>NAKAMOTO</t>
  </si>
  <si>
    <t>Kazunobu</t>
  </si>
  <si>
    <t>本田　英治</t>
  </si>
  <si>
    <t>HONDA</t>
  </si>
  <si>
    <t>吉田　まなみ</t>
  </si>
  <si>
    <t>YOSHIDA</t>
  </si>
  <si>
    <t>Manami</t>
  </si>
  <si>
    <t>YOSHIMORI</t>
  </si>
  <si>
    <t>伊東　勝儀</t>
  </si>
  <si>
    <t>Katsuyoshi</t>
  </si>
  <si>
    <t>杉本　茂宏</t>
  </si>
  <si>
    <t>SUGIMOTO</t>
  </si>
  <si>
    <t>Shigehiro</t>
  </si>
  <si>
    <t>新納　武</t>
  </si>
  <si>
    <t>NIINO</t>
  </si>
  <si>
    <t>橋本　友行</t>
  </si>
  <si>
    <t>Tomoyuki</t>
  </si>
  <si>
    <t>Madaly　Idriss</t>
  </si>
  <si>
    <t>MADALY</t>
  </si>
  <si>
    <t>Idriss</t>
  </si>
  <si>
    <t>長村　徹</t>
  </si>
  <si>
    <t>OSAMURA</t>
  </si>
  <si>
    <t>Tohru</t>
  </si>
  <si>
    <t>金川　佳樹</t>
  </si>
  <si>
    <t>KANAGAWA</t>
  </si>
  <si>
    <t>Yoshiki</t>
  </si>
  <si>
    <t>川西　英之</t>
  </si>
  <si>
    <t>KAWANISHI</t>
  </si>
  <si>
    <t>Hideyuki</t>
  </si>
  <si>
    <t>近藤　慎一郎</t>
  </si>
  <si>
    <t>KONDO</t>
  </si>
  <si>
    <t>Shinichiro</t>
  </si>
  <si>
    <t>上人　正</t>
  </si>
  <si>
    <t>JOHNIN</t>
  </si>
  <si>
    <t>Tadashi</t>
  </si>
  <si>
    <t>永田　正人</t>
  </si>
  <si>
    <t>Masato</t>
  </si>
  <si>
    <t>林　恭平</t>
  </si>
  <si>
    <t>HAYASHI</t>
  </si>
  <si>
    <t>Kyohei</t>
  </si>
  <si>
    <t>水野　明莉</t>
  </si>
  <si>
    <t>MIZUNO</t>
  </si>
  <si>
    <t>Akari</t>
  </si>
  <si>
    <t>宮下　正臣</t>
  </si>
  <si>
    <t>MIYASHITA</t>
  </si>
  <si>
    <t>Masaomi</t>
  </si>
  <si>
    <t>2020BRM1017エントリーリスト･リザルト･認定番号</t>
    <rPh sb="25" eb="27">
      <t>ニンテイ</t>
    </rPh>
    <rPh sb="27" eb="29">
      <t>バンゴウ</t>
    </rPh>
    <phoneticPr fontId="1"/>
  </si>
  <si>
    <t>𠮷盛　信行</t>
    <phoneticPr fontId="1"/>
  </si>
  <si>
    <t>メール送信済</t>
    <rPh sb="3" eb="5">
      <t>ソウシン</t>
    </rPh>
    <rPh sb="5" eb="6">
      <t>スミ</t>
    </rPh>
    <phoneticPr fontId="1"/>
  </si>
  <si>
    <t>DNS</t>
    <phoneticPr fontId="1"/>
  </si>
  <si>
    <t>メカトラ</t>
    <phoneticPr fontId="1"/>
  </si>
  <si>
    <t>x</t>
    <phoneticPr fontId="1"/>
  </si>
  <si>
    <t>メール送信済,振込確認済</t>
    <rPh sb="3" eb="5">
      <t>ソウシン</t>
    </rPh>
    <rPh sb="5" eb="6">
      <t>スミ</t>
    </rPh>
    <rPh sb="7" eb="9">
      <t>フリコミ</t>
    </rPh>
    <rPh sb="9" eb="11">
      <t>カクニン</t>
    </rPh>
    <rPh sb="11" eb="12">
      <t>スミ</t>
    </rPh>
    <phoneticPr fontId="1"/>
  </si>
  <si>
    <t>体調不良</t>
    <rPh sb="0" eb="2">
      <t>タイチョウ</t>
    </rPh>
    <rPh sb="2" eb="4">
      <t>フリョウ</t>
    </rPh>
    <phoneticPr fontId="1"/>
  </si>
  <si>
    <t>〇</t>
    <phoneticPr fontId="1"/>
  </si>
  <si>
    <t>x</t>
    <phoneticPr fontId="1"/>
  </si>
  <si>
    <t>確認メール問い合せ中⇒確認完了</t>
    <rPh sb="0" eb="2">
      <t>カクニン</t>
    </rPh>
    <rPh sb="5" eb="6">
      <t>ト</t>
    </rPh>
    <rPh sb="7" eb="8">
      <t>アワ</t>
    </rPh>
    <rPh sb="9" eb="10">
      <t>チュウ</t>
    </rPh>
    <rPh sb="11" eb="13">
      <t>カクニン</t>
    </rPh>
    <rPh sb="13" eb="15">
      <t>カンリョウ</t>
    </rPh>
    <phoneticPr fontId="1"/>
  </si>
  <si>
    <t>x</t>
    <phoneticPr fontId="1"/>
  </si>
  <si>
    <t>〇</t>
    <phoneticPr fontId="1"/>
  </si>
  <si>
    <t>レシート画像なし、メール問い合せ中⇒確認完了</t>
    <rPh sb="4" eb="6">
      <t>ガゾウ</t>
    </rPh>
    <rPh sb="12" eb="13">
      <t>ト</t>
    </rPh>
    <rPh sb="14" eb="15">
      <t>アワ</t>
    </rPh>
    <rPh sb="16" eb="17">
      <t>チュウ</t>
    </rPh>
    <rPh sb="18" eb="20">
      <t>カクニン</t>
    </rPh>
    <rPh sb="20" eb="22">
      <t>カンリョウ</t>
    </rPh>
    <phoneticPr fontId="1"/>
  </si>
  <si>
    <t>メール送信済、振込確認済</t>
    <rPh sb="3" eb="5">
      <t>ソウシン</t>
    </rPh>
    <rPh sb="5" eb="6">
      <t>スミ</t>
    </rPh>
    <rPh sb="7" eb="9">
      <t>フリコミ</t>
    </rPh>
    <rPh sb="9" eb="11">
      <t>カクニン</t>
    </rPh>
    <rPh sb="11" eb="12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</si>
</sst>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mm/dd\ 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9.5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.5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20" fontId="2" fillId="2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20" fontId="2" fillId="3" borderId="5" xfId="0" applyNumberFormat="1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0" fontId="2" fillId="3" borderId="16" xfId="0" applyNumberFormat="1" applyFont="1" applyFill="1" applyBorder="1" applyAlignment="1">
      <alignment horizontal="center" vertical="center"/>
    </xf>
    <xf numFmtId="20" fontId="2" fillId="3" borderId="9" xfId="0" applyNumberFormat="1" applyFont="1" applyFill="1" applyBorder="1" applyAlignment="1">
      <alignment horizontal="center" vertical="center"/>
    </xf>
    <xf numFmtId="20" fontId="2" fillId="3" borderId="5" xfId="0" applyNumberFormat="1" applyFont="1" applyFill="1" applyBorder="1" applyAlignment="1">
      <alignment horizontal="center" vertical="center" wrapText="1"/>
    </xf>
    <xf numFmtId="20" fontId="2" fillId="3" borderId="17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0" fontId="2" fillId="3" borderId="15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 wrapText="1"/>
    </xf>
    <xf numFmtId="20" fontId="2" fillId="4" borderId="1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177" fontId="2" fillId="4" borderId="4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177" fontId="2" fillId="5" borderId="5" xfId="0" applyNumberFormat="1" applyFont="1" applyFill="1" applyBorder="1" applyAlignment="1">
      <alignment horizontal="center" vertical="center"/>
    </xf>
    <xf numFmtId="20" fontId="2" fillId="2" borderId="19" xfId="0" applyNumberFormat="1" applyFont="1" applyFill="1" applyBorder="1" applyAlignment="1">
      <alignment horizontal="center" vertical="center"/>
    </xf>
    <xf numFmtId="20" fontId="2" fillId="4" borderId="21" xfId="0" applyNumberFormat="1" applyFont="1" applyFill="1" applyBorder="1" applyAlignment="1">
      <alignment horizontal="center" vertical="center"/>
    </xf>
    <xf numFmtId="20" fontId="2" fillId="4" borderId="21" xfId="0" applyNumberFormat="1" applyFont="1" applyFill="1" applyBorder="1" applyAlignment="1">
      <alignment horizontal="center" vertical="center" wrapText="1"/>
    </xf>
    <xf numFmtId="177" fontId="2" fillId="4" borderId="21" xfId="0" applyNumberFormat="1" applyFont="1" applyFill="1" applyBorder="1" applyAlignment="1">
      <alignment horizontal="center" vertical="center"/>
    </xf>
    <xf numFmtId="20" fontId="2" fillId="4" borderId="22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20" fontId="2" fillId="6" borderId="17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20" fontId="2" fillId="4" borderId="1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0" fontId="2" fillId="7" borderId="16" xfId="0" applyNumberFormat="1" applyFont="1" applyFill="1" applyBorder="1" applyAlignment="1">
      <alignment horizontal="center" vertical="center"/>
    </xf>
    <xf numFmtId="20" fontId="2" fillId="7" borderId="9" xfId="0" applyNumberFormat="1" applyFont="1" applyFill="1" applyBorder="1" applyAlignment="1">
      <alignment horizontal="center" vertical="center"/>
    </xf>
    <xf numFmtId="20" fontId="2" fillId="7" borderId="17" xfId="0" applyNumberFormat="1" applyFont="1" applyFill="1" applyBorder="1" applyAlignment="1">
      <alignment horizontal="center" vertical="center"/>
    </xf>
    <xf numFmtId="177" fontId="2" fillId="8" borderId="5" xfId="0" applyNumberFormat="1" applyFont="1" applyFill="1" applyBorder="1" applyAlignment="1">
      <alignment horizontal="center" vertical="center"/>
    </xf>
    <xf numFmtId="20" fontId="2" fillId="8" borderId="5" xfId="0" applyNumberFormat="1" applyFont="1" applyFill="1" applyBorder="1" applyAlignment="1">
      <alignment horizontal="center" vertical="center"/>
    </xf>
    <xf numFmtId="20" fontId="2" fillId="8" borderId="4" xfId="0" applyNumberFormat="1" applyFont="1" applyFill="1" applyBorder="1" applyAlignment="1">
      <alignment horizontal="center" vertical="center"/>
    </xf>
    <xf numFmtId="20" fontId="2" fillId="8" borderId="17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zoomScale="60" zoomScaleNormal="60" workbookViewId="0">
      <selection activeCell="V14" sqref="V14"/>
    </sheetView>
  </sheetViews>
  <sheetFormatPr defaultColWidth="9" defaultRowHeight="37.5" customHeight="1" x14ac:dyDescent="0.45"/>
  <cols>
    <col min="1" max="1" width="5.2265625" style="13" customWidth="1"/>
    <col min="2" max="2" width="16.7265625" style="11" customWidth="1"/>
    <col min="3" max="3" width="16" style="12" customWidth="1"/>
    <col min="4" max="4" width="16" style="11" customWidth="1"/>
    <col min="5" max="5" width="13.7265625" style="11" customWidth="1"/>
    <col min="6" max="6" width="9" style="11" customWidth="1"/>
    <col min="7" max="7" width="16.36328125" style="11" customWidth="1"/>
    <col min="8" max="8" width="16.5" style="52" customWidth="1"/>
    <col min="9" max="13" width="10.7265625" style="11" customWidth="1"/>
    <col min="14" max="14" width="10.7265625" style="13" customWidth="1"/>
    <col min="15" max="15" width="10.7265625" style="11" customWidth="1"/>
    <col min="16" max="16" width="16.6328125" style="52" customWidth="1"/>
    <col min="17" max="17" width="11.86328125" style="11" customWidth="1"/>
    <col min="18" max="18" width="13.86328125" style="11" customWidth="1"/>
    <col min="19" max="19" width="12.36328125" style="11" customWidth="1"/>
    <col min="20" max="21" width="9" style="16"/>
    <col min="22" max="22" width="15.36328125" style="16" customWidth="1"/>
    <col min="23" max="23" width="9.2265625" style="16" customWidth="1"/>
    <col min="24" max="25" width="9" style="17"/>
    <col min="26" max="26" width="13.36328125" style="17" customWidth="1"/>
    <col min="27" max="27" width="12" style="17" customWidth="1"/>
    <col min="28" max="16384" width="9" style="17"/>
  </cols>
  <sheetData>
    <row r="1" spans="1:20" ht="23.25" customHeight="1" x14ac:dyDescent="0.45">
      <c r="A1" s="10" t="s">
        <v>166</v>
      </c>
      <c r="Q1" s="11" t="s">
        <v>25</v>
      </c>
      <c r="R1" s="14">
        <v>44137</v>
      </c>
      <c r="S1" s="15">
        <v>0.61388888888888882</v>
      </c>
    </row>
    <row r="2" spans="1:20" ht="37.5" customHeight="1" x14ac:dyDescent="0.45">
      <c r="A2" s="18" t="s">
        <v>0</v>
      </c>
      <c r="B2" s="19" t="s">
        <v>21</v>
      </c>
      <c r="C2" s="20" t="s">
        <v>1</v>
      </c>
      <c r="D2" s="20" t="s">
        <v>2</v>
      </c>
      <c r="E2" s="20" t="s">
        <v>3</v>
      </c>
      <c r="F2" s="21" t="s">
        <v>18</v>
      </c>
      <c r="G2" s="20" t="s">
        <v>19</v>
      </c>
      <c r="H2" s="53" t="s">
        <v>4</v>
      </c>
      <c r="I2" s="22" t="s">
        <v>87</v>
      </c>
      <c r="J2" s="22" t="s">
        <v>5</v>
      </c>
      <c r="K2" s="22" t="s">
        <v>6</v>
      </c>
      <c r="L2" s="22" t="s">
        <v>7</v>
      </c>
      <c r="M2" s="23" t="s">
        <v>8</v>
      </c>
      <c r="N2" s="19" t="s">
        <v>28</v>
      </c>
      <c r="O2" s="23" t="s">
        <v>9</v>
      </c>
      <c r="P2" s="60" t="s">
        <v>10</v>
      </c>
      <c r="Q2" s="24" t="s">
        <v>11</v>
      </c>
      <c r="R2" s="25" t="s">
        <v>12</v>
      </c>
      <c r="S2" s="26" t="s">
        <v>22</v>
      </c>
    </row>
    <row r="3" spans="1:20" ht="20.25" customHeight="1" x14ac:dyDescent="0.45">
      <c r="A3" s="27">
        <v>1</v>
      </c>
      <c r="B3" s="9"/>
      <c r="C3" s="1" t="s">
        <v>88</v>
      </c>
      <c r="D3" s="2" t="s">
        <v>89</v>
      </c>
      <c r="E3" s="2" t="s">
        <v>90</v>
      </c>
      <c r="F3" s="3" t="s">
        <v>54</v>
      </c>
      <c r="G3" s="9" t="s">
        <v>30</v>
      </c>
      <c r="H3" s="64">
        <v>44121.356249999997</v>
      </c>
      <c r="I3" s="56"/>
      <c r="J3" s="56"/>
      <c r="K3" s="56"/>
      <c r="L3" s="56"/>
      <c r="M3" s="56"/>
      <c r="N3" s="57"/>
      <c r="O3" s="56"/>
      <c r="P3" s="61"/>
      <c r="Q3" s="56" t="s">
        <v>20</v>
      </c>
      <c r="R3" s="58"/>
      <c r="S3" s="59"/>
      <c r="T3" s="16" t="s">
        <v>170</v>
      </c>
    </row>
    <row r="4" spans="1:20" ht="20.25" customHeight="1" x14ac:dyDescent="0.45">
      <c r="A4" s="29">
        <v>2</v>
      </c>
      <c r="B4" s="2"/>
      <c r="C4" s="1" t="s">
        <v>91</v>
      </c>
      <c r="D4" s="2" t="s">
        <v>92</v>
      </c>
      <c r="E4" s="2" t="s">
        <v>93</v>
      </c>
      <c r="F4" s="3" t="s">
        <v>29</v>
      </c>
      <c r="G4" s="2" t="s">
        <v>30</v>
      </c>
      <c r="H4" s="54">
        <v>44122.302083333336</v>
      </c>
      <c r="I4" s="7">
        <v>0.3840277777777778</v>
      </c>
      <c r="J4" s="8">
        <v>0.41319444444444442</v>
      </c>
      <c r="K4" s="7">
        <v>0.47986111111111113</v>
      </c>
      <c r="L4" s="7">
        <v>0.55972222222222223</v>
      </c>
      <c r="M4" s="7">
        <v>0.64097222222222217</v>
      </c>
      <c r="N4" s="30">
        <v>0.74305555555555547</v>
      </c>
      <c r="O4" s="7">
        <v>0.79375000000000007</v>
      </c>
      <c r="P4" s="54">
        <v>44122.839583333334</v>
      </c>
      <c r="Q4" s="28">
        <f t="shared" ref="Q4:Q25" si="0">P4-H4</f>
        <v>0.53749999999854481</v>
      </c>
      <c r="R4" s="77" t="s">
        <v>177</v>
      </c>
      <c r="S4" s="78" t="s">
        <v>177</v>
      </c>
      <c r="T4" s="16" t="s">
        <v>172</v>
      </c>
    </row>
    <row r="5" spans="1:20" ht="20.25" customHeight="1" x14ac:dyDescent="0.45">
      <c r="A5" s="35">
        <v>3</v>
      </c>
      <c r="B5" s="36"/>
      <c r="C5" s="37" t="s">
        <v>58</v>
      </c>
      <c r="D5" s="36" t="s">
        <v>59</v>
      </c>
      <c r="E5" s="36" t="s">
        <v>60</v>
      </c>
      <c r="F5" s="38" t="s">
        <v>43</v>
      </c>
      <c r="G5" s="36" t="s">
        <v>30</v>
      </c>
      <c r="H5" s="55" t="s">
        <v>13</v>
      </c>
      <c r="I5" s="39"/>
      <c r="J5" s="39"/>
      <c r="K5" s="39"/>
      <c r="L5" s="39"/>
      <c r="M5" s="39"/>
      <c r="N5" s="39"/>
      <c r="O5" s="39"/>
      <c r="P5" s="55"/>
      <c r="Q5" s="40" t="s">
        <v>13</v>
      </c>
      <c r="R5" s="46"/>
      <c r="S5" s="42"/>
    </row>
    <row r="6" spans="1:20" ht="20.25" customHeight="1" x14ac:dyDescent="0.45">
      <c r="A6" s="29">
        <v>4</v>
      </c>
      <c r="B6" s="2"/>
      <c r="C6" s="1" t="s">
        <v>61</v>
      </c>
      <c r="D6" s="2" t="s">
        <v>62</v>
      </c>
      <c r="E6" s="2" t="s">
        <v>63</v>
      </c>
      <c r="F6" s="3" t="s">
        <v>29</v>
      </c>
      <c r="G6" s="2" t="s">
        <v>38</v>
      </c>
      <c r="H6" s="80" t="s">
        <v>13</v>
      </c>
      <c r="I6" s="81"/>
      <c r="J6" s="81"/>
      <c r="K6" s="81"/>
      <c r="L6" s="81"/>
      <c r="M6" s="81"/>
      <c r="N6" s="81"/>
      <c r="O6" s="81"/>
      <c r="P6" s="80"/>
      <c r="Q6" s="82" t="s">
        <v>13</v>
      </c>
      <c r="R6" s="83"/>
      <c r="S6" s="84"/>
    </row>
    <row r="7" spans="1:20" ht="20.25" customHeight="1" x14ac:dyDescent="0.45">
      <c r="A7" s="50">
        <v>5</v>
      </c>
      <c r="B7" s="36"/>
      <c r="C7" s="37" t="s">
        <v>94</v>
      </c>
      <c r="D7" s="36" t="s">
        <v>95</v>
      </c>
      <c r="E7" s="36" t="s">
        <v>96</v>
      </c>
      <c r="F7" s="38" t="s">
        <v>34</v>
      </c>
      <c r="G7" s="36" t="s">
        <v>31</v>
      </c>
      <c r="H7" s="55" t="s">
        <v>13</v>
      </c>
      <c r="I7" s="39"/>
      <c r="J7" s="39"/>
      <c r="K7" s="39"/>
      <c r="L7" s="39"/>
      <c r="M7" s="39"/>
      <c r="N7" s="39"/>
      <c r="O7" s="39"/>
      <c r="P7" s="55"/>
      <c r="Q7" s="40" t="s">
        <v>13</v>
      </c>
      <c r="R7" s="43"/>
      <c r="S7" s="44"/>
    </row>
    <row r="8" spans="1:20" ht="20.25" customHeight="1" x14ac:dyDescent="0.45">
      <c r="A8" s="29">
        <v>6</v>
      </c>
      <c r="B8" s="2"/>
      <c r="C8" s="1" t="s">
        <v>64</v>
      </c>
      <c r="D8" s="2" t="s">
        <v>65</v>
      </c>
      <c r="E8" s="2" t="s">
        <v>66</v>
      </c>
      <c r="F8" s="3" t="s">
        <v>29</v>
      </c>
      <c r="G8" s="2" t="s">
        <v>38</v>
      </c>
      <c r="H8" s="80" t="s">
        <v>13</v>
      </c>
      <c r="I8" s="81"/>
      <c r="J8" s="81"/>
      <c r="K8" s="81"/>
      <c r="L8" s="81"/>
      <c r="M8" s="81"/>
      <c r="N8" s="81"/>
      <c r="O8" s="81"/>
      <c r="P8" s="80"/>
      <c r="Q8" s="82" t="s">
        <v>13</v>
      </c>
      <c r="R8" s="83"/>
      <c r="S8" s="84"/>
    </row>
    <row r="9" spans="1:20" ht="20.25" customHeight="1" x14ac:dyDescent="0.45">
      <c r="A9" s="29">
        <v>7</v>
      </c>
      <c r="B9" s="2"/>
      <c r="C9" s="1" t="s">
        <v>76</v>
      </c>
      <c r="D9" s="2" t="s">
        <v>35</v>
      </c>
      <c r="E9" s="2" t="s">
        <v>77</v>
      </c>
      <c r="F9" s="3" t="s">
        <v>29</v>
      </c>
      <c r="G9" s="2" t="s">
        <v>38</v>
      </c>
      <c r="H9" s="64">
        <v>44122.245833333334</v>
      </c>
      <c r="I9" s="7">
        <v>0.31805555555555554</v>
      </c>
      <c r="J9" s="8">
        <v>0.34513888888888888</v>
      </c>
      <c r="K9" s="7">
        <v>0.39999999999999997</v>
      </c>
      <c r="L9" s="7">
        <v>0.45694444444444443</v>
      </c>
      <c r="M9" s="7">
        <v>0.52361111111111114</v>
      </c>
      <c r="N9" s="30">
        <v>0.61111111111111105</v>
      </c>
      <c r="O9" s="7">
        <v>0.64930555555555558</v>
      </c>
      <c r="P9" s="54">
        <v>44122.693055555559</v>
      </c>
      <c r="Q9" s="28">
        <f t="shared" si="0"/>
        <v>0.44722222222480923</v>
      </c>
      <c r="R9" s="73"/>
      <c r="S9" s="74"/>
      <c r="T9" s="16" t="s">
        <v>168</v>
      </c>
    </row>
    <row r="10" spans="1:20" ht="20.25" customHeight="1" x14ac:dyDescent="0.45">
      <c r="A10" s="29">
        <v>8</v>
      </c>
      <c r="B10" s="2"/>
      <c r="C10" s="1" t="s">
        <v>97</v>
      </c>
      <c r="D10" s="2" t="s">
        <v>98</v>
      </c>
      <c r="E10" s="2" t="s">
        <v>99</v>
      </c>
      <c r="F10" s="3" t="s">
        <v>29</v>
      </c>
      <c r="G10" s="2" t="s">
        <v>38</v>
      </c>
      <c r="H10" s="64">
        <v>44122.227083333331</v>
      </c>
      <c r="I10" s="7">
        <v>0.30555555555555552</v>
      </c>
      <c r="J10" s="7">
        <v>0.3430555555555555</v>
      </c>
      <c r="K10" s="7">
        <v>0.39374999999999999</v>
      </c>
      <c r="L10" s="7">
        <v>0.44444444444444442</v>
      </c>
      <c r="M10" s="7">
        <v>0.54722222222222217</v>
      </c>
      <c r="N10" s="30">
        <v>0.64444444444444449</v>
      </c>
      <c r="O10" s="7">
        <v>0.69444444444444453</v>
      </c>
      <c r="P10" s="54">
        <v>44122.745138888888</v>
      </c>
      <c r="Q10" s="28">
        <f t="shared" si="0"/>
        <v>0.51805555555620231</v>
      </c>
      <c r="R10" s="79" t="s">
        <v>175</v>
      </c>
      <c r="S10" s="74"/>
      <c r="T10" s="16" t="s">
        <v>180</v>
      </c>
    </row>
    <row r="11" spans="1:20" ht="20.25" customHeight="1" x14ac:dyDescent="0.45">
      <c r="A11" s="27">
        <v>9</v>
      </c>
      <c r="B11" s="2"/>
      <c r="C11" s="1" t="s">
        <v>100</v>
      </c>
      <c r="D11" s="2" t="s">
        <v>101</v>
      </c>
      <c r="E11" s="2" t="s">
        <v>102</v>
      </c>
      <c r="F11" s="3" t="s">
        <v>29</v>
      </c>
      <c r="G11" s="2" t="s">
        <v>38</v>
      </c>
      <c r="H11" s="64">
        <v>44121.314583333333</v>
      </c>
      <c r="I11" s="7">
        <v>0.39166666666666666</v>
      </c>
      <c r="J11" s="7">
        <v>0.41875000000000001</v>
      </c>
      <c r="K11" s="7">
        <v>0.47986111111111113</v>
      </c>
      <c r="L11" s="7">
        <v>0.55277777777777781</v>
      </c>
      <c r="M11" s="7">
        <v>0.65763888888888888</v>
      </c>
      <c r="N11" s="30">
        <v>0.76250000000000007</v>
      </c>
      <c r="O11" s="7">
        <v>0.81597222222222221</v>
      </c>
      <c r="P11" s="54">
        <v>44121.865972222222</v>
      </c>
      <c r="Q11" s="28">
        <f t="shared" si="0"/>
        <v>0.55138888888905058</v>
      </c>
      <c r="R11" s="79" t="s">
        <v>171</v>
      </c>
      <c r="S11" s="74"/>
      <c r="T11" s="16" t="s">
        <v>168</v>
      </c>
    </row>
    <row r="12" spans="1:20" ht="20.25" customHeight="1" x14ac:dyDescent="0.45">
      <c r="A12" s="35">
        <v>10</v>
      </c>
      <c r="B12" s="36"/>
      <c r="C12" s="37" t="s">
        <v>103</v>
      </c>
      <c r="D12" s="36" t="s">
        <v>104</v>
      </c>
      <c r="E12" s="36" t="s">
        <v>37</v>
      </c>
      <c r="F12" s="38" t="s">
        <v>29</v>
      </c>
      <c r="G12" s="36" t="s">
        <v>38</v>
      </c>
      <c r="H12" s="55" t="s">
        <v>13</v>
      </c>
      <c r="I12" s="39"/>
      <c r="J12" s="39"/>
      <c r="K12" s="39"/>
      <c r="L12" s="39"/>
      <c r="M12" s="39"/>
      <c r="N12" s="39"/>
      <c r="O12" s="39"/>
      <c r="P12" s="55"/>
      <c r="Q12" s="40" t="s">
        <v>13</v>
      </c>
      <c r="R12" s="48"/>
      <c r="S12" s="49"/>
    </row>
    <row r="13" spans="1:20" ht="20.25" customHeight="1" x14ac:dyDescent="0.45">
      <c r="A13" s="35">
        <v>11</v>
      </c>
      <c r="B13" s="36"/>
      <c r="C13" s="37" t="s">
        <v>105</v>
      </c>
      <c r="D13" s="36" t="s">
        <v>106</v>
      </c>
      <c r="E13" s="36" t="s">
        <v>107</v>
      </c>
      <c r="F13" s="38" t="s">
        <v>54</v>
      </c>
      <c r="G13" s="36" t="s">
        <v>31</v>
      </c>
      <c r="H13" s="55" t="s">
        <v>13</v>
      </c>
      <c r="I13" s="39"/>
      <c r="J13" s="39"/>
      <c r="K13" s="39"/>
      <c r="L13" s="39"/>
      <c r="M13" s="39"/>
      <c r="N13" s="39"/>
      <c r="O13" s="39"/>
      <c r="P13" s="55"/>
      <c r="Q13" s="40" t="s">
        <v>13</v>
      </c>
      <c r="R13" s="46"/>
      <c r="S13" s="47"/>
    </row>
    <row r="14" spans="1:20" ht="20.25" customHeight="1" x14ac:dyDescent="0.45">
      <c r="A14" s="29">
        <v>12</v>
      </c>
      <c r="B14" s="2"/>
      <c r="C14" s="1" t="s">
        <v>40</v>
      </c>
      <c r="D14" s="2" t="s">
        <v>41</v>
      </c>
      <c r="E14" s="2" t="s">
        <v>42</v>
      </c>
      <c r="F14" s="3" t="s">
        <v>34</v>
      </c>
      <c r="G14" s="2" t="s">
        <v>31</v>
      </c>
      <c r="H14" s="64">
        <v>44122.265277777777</v>
      </c>
      <c r="I14" s="56"/>
      <c r="J14" s="56"/>
      <c r="K14" s="56"/>
      <c r="L14" s="56"/>
      <c r="M14" s="56"/>
      <c r="N14" s="57"/>
      <c r="O14" s="56"/>
      <c r="P14" s="61"/>
      <c r="Q14" s="56" t="s">
        <v>20</v>
      </c>
      <c r="R14" s="75"/>
      <c r="S14" s="76"/>
      <c r="T14" s="16" t="s">
        <v>173</v>
      </c>
    </row>
    <row r="15" spans="1:20" ht="20.25" customHeight="1" x14ac:dyDescent="0.45">
      <c r="A15" s="50">
        <v>13</v>
      </c>
      <c r="B15" s="36"/>
      <c r="C15" s="37" t="s">
        <v>108</v>
      </c>
      <c r="D15" s="36" t="s">
        <v>109</v>
      </c>
      <c r="E15" s="36" t="s">
        <v>110</v>
      </c>
      <c r="F15" s="38" t="s">
        <v>111</v>
      </c>
      <c r="G15" s="36" t="s">
        <v>30</v>
      </c>
      <c r="H15" s="55" t="s">
        <v>13</v>
      </c>
      <c r="I15" s="39"/>
      <c r="J15" s="39"/>
      <c r="K15" s="39"/>
      <c r="L15" s="39"/>
      <c r="M15" s="39"/>
      <c r="N15" s="39"/>
      <c r="O15" s="39"/>
      <c r="P15" s="55"/>
      <c r="Q15" s="40" t="s">
        <v>13</v>
      </c>
      <c r="R15" s="51"/>
      <c r="S15" s="49"/>
    </row>
    <row r="16" spans="1:20" ht="20.25" customHeight="1" x14ac:dyDescent="0.45">
      <c r="A16" s="35">
        <v>14</v>
      </c>
      <c r="B16" s="36"/>
      <c r="C16" s="37" t="s">
        <v>112</v>
      </c>
      <c r="D16" s="36" t="s">
        <v>113</v>
      </c>
      <c r="E16" s="36" t="s">
        <v>114</v>
      </c>
      <c r="F16" s="38" t="s">
        <v>33</v>
      </c>
      <c r="G16" s="36" t="s">
        <v>31</v>
      </c>
      <c r="H16" s="55" t="s">
        <v>13</v>
      </c>
      <c r="I16" s="39"/>
      <c r="J16" s="39"/>
      <c r="K16" s="39"/>
      <c r="L16" s="39"/>
      <c r="M16" s="39"/>
      <c r="N16" s="39"/>
      <c r="O16" s="39"/>
      <c r="P16" s="55"/>
      <c r="Q16" s="40" t="s">
        <v>13</v>
      </c>
      <c r="R16" s="43"/>
      <c r="S16" s="44"/>
    </row>
    <row r="17" spans="1:20" ht="20.25" customHeight="1" x14ac:dyDescent="0.45">
      <c r="A17" s="29">
        <v>15</v>
      </c>
      <c r="B17" s="2"/>
      <c r="C17" s="1" t="s">
        <v>115</v>
      </c>
      <c r="D17" s="2" t="s">
        <v>116</v>
      </c>
      <c r="E17" s="2" t="s">
        <v>73</v>
      </c>
      <c r="F17" s="3" t="s">
        <v>29</v>
      </c>
      <c r="G17" s="2" t="s">
        <v>31</v>
      </c>
      <c r="H17" s="80" t="s">
        <v>13</v>
      </c>
      <c r="I17" s="81"/>
      <c r="J17" s="81"/>
      <c r="K17" s="81"/>
      <c r="L17" s="81"/>
      <c r="M17" s="81"/>
      <c r="N17" s="81"/>
      <c r="O17" s="81"/>
      <c r="P17" s="80"/>
      <c r="Q17" s="82" t="s">
        <v>13</v>
      </c>
      <c r="R17" s="83"/>
      <c r="S17" s="84"/>
    </row>
    <row r="18" spans="1:20" ht="20.25" customHeight="1" x14ac:dyDescent="0.45">
      <c r="A18" s="29">
        <v>16</v>
      </c>
      <c r="B18" s="2"/>
      <c r="C18" s="1" t="s">
        <v>44</v>
      </c>
      <c r="D18" s="2" t="s">
        <v>45</v>
      </c>
      <c r="E18" s="2" t="s">
        <v>46</v>
      </c>
      <c r="F18" s="3" t="s">
        <v>29</v>
      </c>
      <c r="G18" s="2" t="s">
        <v>31</v>
      </c>
      <c r="H18" s="54">
        <v>44122.279861111114</v>
      </c>
      <c r="I18" s="7">
        <v>0.35416666666666669</v>
      </c>
      <c r="J18" s="7">
        <v>0.38472222222222219</v>
      </c>
      <c r="K18" s="7">
        <v>0.44513888888888892</v>
      </c>
      <c r="L18" s="7">
        <v>0.52152777777777781</v>
      </c>
      <c r="M18" s="7">
        <v>0.58611111111111114</v>
      </c>
      <c r="N18" s="7">
        <v>0.69236111111111109</v>
      </c>
      <c r="O18" s="7">
        <v>0.74375000000000002</v>
      </c>
      <c r="P18" s="54">
        <v>44122.8</v>
      </c>
      <c r="Q18" s="28">
        <f t="shared" si="0"/>
        <v>0.52013888888905058</v>
      </c>
      <c r="R18" s="73"/>
      <c r="S18" s="74"/>
      <c r="T18" s="16" t="s">
        <v>168</v>
      </c>
    </row>
    <row r="19" spans="1:20" ht="20.25" customHeight="1" x14ac:dyDescent="0.45">
      <c r="A19" s="50">
        <v>17</v>
      </c>
      <c r="B19" s="36"/>
      <c r="C19" s="37" t="s">
        <v>117</v>
      </c>
      <c r="D19" s="36" t="s">
        <v>45</v>
      </c>
      <c r="E19" s="36" t="s">
        <v>118</v>
      </c>
      <c r="F19" s="38" t="s">
        <v>29</v>
      </c>
      <c r="G19" s="36" t="s">
        <v>31</v>
      </c>
      <c r="H19" s="55" t="s">
        <v>169</v>
      </c>
      <c r="I19" s="40"/>
      <c r="J19" s="71"/>
      <c r="K19" s="40"/>
      <c r="L19" s="40"/>
      <c r="M19" s="40"/>
      <c r="N19" s="40"/>
      <c r="O19" s="40"/>
      <c r="P19" s="72"/>
      <c r="Q19" s="40" t="s">
        <v>169</v>
      </c>
      <c r="R19" s="48"/>
      <c r="S19" s="49"/>
    </row>
    <row r="20" spans="1:20" ht="20.25" customHeight="1" x14ac:dyDescent="0.45">
      <c r="A20" s="29">
        <v>18</v>
      </c>
      <c r="B20" s="2"/>
      <c r="C20" s="1" t="s">
        <v>67</v>
      </c>
      <c r="D20" s="2" t="s">
        <v>68</v>
      </c>
      <c r="E20" s="2" t="s">
        <v>69</v>
      </c>
      <c r="F20" s="3" t="s">
        <v>29</v>
      </c>
      <c r="G20" s="2" t="s">
        <v>31</v>
      </c>
      <c r="H20" s="54">
        <v>44121.316666666666</v>
      </c>
      <c r="I20" s="7">
        <v>0.40277777777777773</v>
      </c>
      <c r="J20" s="7">
        <v>0.42499999999999999</v>
      </c>
      <c r="K20" s="7">
        <v>0.48125000000000001</v>
      </c>
      <c r="L20" s="7">
        <v>0.54999999999999993</v>
      </c>
      <c r="M20" s="7">
        <v>0.6333333333333333</v>
      </c>
      <c r="N20" s="30">
        <v>0.71388888888888891</v>
      </c>
      <c r="O20" s="7">
        <v>0.76874999999999993</v>
      </c>
      <c r="P20" s="54">
        <v>44121.837500000001</v>
      </c>
      <c r="Q20" s="28">
        <f t="shared" si="0"/>
        <v>0.52083333333575865</v>
      </c>
      <c r="R20" s="73"/>
      <c r="S20" s="74"/>
      <c r="T20" s="16" t="s">
        <v>176</v>
      </c>
    </row>
    <row r="21" spans="1:20" ht="20.25" customHeight="1" x14ac:dyDescent="0.45">
      <c r="A21" s="35">
        <v>19</v>
      </c>
      <c r="B21" s="36"/>
      <c r="C21" s="37" t="s">
        <v>119</v>
      </c>
      <c r="D21" s="36" t="s">
        <v>120</v>
      </c>
      <c r="E21" s="36" t="s">
        <v>121</v>
      </c>
      <c r="F21" s="38" t="s">
        <v>34</v>
      </c>
      <c r="G21" s="36" t="s">
        <v>31</v>
      </c>
      <c r="H21" s="55" t="s">
        <v>13</v>
      </c>
      <c r="I21" s="39"/>
      <c r="J21" s="39"/>
      <c r="K21" s="39"/>
      <c r="L21" s="39"/>
      <c r="M21" s="39"/>
      <c r="N21" s="39"/>
      <c r="O21" s="39"/>
      <c r="P21" s="55"/>
      <c r="Q21" s="40" t="s">
        <v>13</v>
      </c>
      <c r="R21" s="46"/>
      <c r="S21" s="42"/>
    </row>
    <row r="22" spans="1:20" ht="20.25" customHeight="1" x14ac:dyDescent="0.45">
      <c r="A22" s="35">
        <v>20</v>
      </c>
      <c r="B22" s="36"/>
      <c r="C22" s="37" t="s">
        <v>49</v>
      </c>
      <c r="D22" s="36" t="s">
        <v>50</v>
      </c>
      <c r="E22" s="36" t="s">
        <v>51</v>
      </c>
      <c r="F22" s="38" t="s">
        <v>29</v>
      </c>
      <c r="G22" s="36" t="s">
        <v>38</v>
      </c>
      <c r="H22" s="55" t="s">
        <v>13</v>
      </c>
      <c r="I22" s="39"/>
      <c r="J22" s="39"/>
      <c r="K22" s="39"/>
      <c r="L22" s="39"/>
      <c r="M22" s="39"/>
      <c r="N22" s="39"/>
      <c r="O22" s="39"/>
      <c r="P22" s="55"/>
      <c r="Q22" s="40" t="s">
        <v>13</v>
      </c>
      <c r="R22" s="46"/>
      <c r="S22" s="42"/>
    </row>
    <row r="23" spans="1:20" ht="20.25" customHeight="1" x14ac:dyDescent="0.45">
      <c r="A23" s="27">
        <v>21</v>
      </c>
      <c r="B23" s="2"/>
      <c r="C23" s="1" t="s">
        <v>122</v>
      </c>
      <c r="D23" s="2" t="s">
        <v>123</v>
      </c>
      <c r="E23" s="2" t="s">
        <v>82</v>
      </c>
      <c r="F23" s="3" t="s">
        <v>29</v>
      </c>
      <c r="G23" s="2" t="s">
        <v>31</v>
      </c>
      <c r="H23" s="54">
        <v>44122.286805555559</v>
      </c>
      <c r="I23" s="7">
        <v>0.37986111111111115</v>
      </c>
      <c r="J23" s="7">
        <v>0.4236111111111111</v>
      </c>
      <c r="K23" s="7">
        <v>0.48680555555555555</v>
      </c>
      <c r="L23" s="7">
        <v>0.56874999999999998</v>
      </c>
      <c r="M23" s="7">
        <v>0.64166666666666672</v>
      </c>
      <c r="N23" s="7">
        <v>0.7402777777777777</v>
      </c>
      <c r="O23" s="7">
        <v>0.78819444444444453</v>
      </c>
      <c r="P23" s="54">
        <v>44122.836111111108</v>
      </c>
      <c r="Q23" s="28">
        <f t="shared" si="0"/>
        <v>0.54930555554892635</v>
      </c>
      <c r="R23" s="77" t="s">
        <v>171</v>
      </c>
      <c r="S23" s="78" t="s">
        <v>171</v>
      </c>
      <c r="T23" s="16" t="s">
        <v>168</v>
      </c>
    </row>
    <row r="24" spans="1:20" ht="20.25" customHeight="1" x14ac:dyDescent="0.45">
      <c r="A24" s="35">
        <v>22</v>
      </c>
      <c r="B24" s="36"/>
      <c r="C24" s="37" t="s">
        <v>55</v>
      </c>
      <c r="D24" s="36" t="s">
        <v>56</v>
      </c>
      <c r="E24" s="36" t="s">
        <v>57</v>
      </c>
      <c r="F24" s="38" t="s">
        <v>29</v>
      </c>
      <c r="G24" s="36" t="s">
        <v>38</v>
      </c>
      <c r="H24" s="55" t="s">
        <v>13</v>
      </c>
      <c r="I24" s="39"/>
      <c r="J24" s="39"/>
      <c r="K24" s="39"/>
      <c r="L24" s="39"/>
      <c r="M24" s="39"/>
      <c r="N24" s="39"/>
      <c r="O24" s="39"/>
      <c r="P24" s="55"/>
      <c r="Q24" s="40" t="s">
        <v>13</v>
      </c>
      <c r="R24" s="41"/>
      <c r="S24" s="42"/>
    </row>
    <row r="25" spans="1:20" ht="20.25" customHeight="1" x14ac:dyDescent="0.45">
      <c r="A25" s="29">
        <v>23</v>
      </c>
      <c r="B25" s="2"/>
      <c r="C25" s="1" t="s">
        <v>124</v>
      </c>
      <c r="D25" s="2" t="s">
        <v>125</v>
      </c>
      <c r="E25" s="2" t="s">
        <v>126</v>
      </c>
      <c r="F25" s="3" t="s">
        <v>29</v>
      </c>
      <c r="G25" s="2" t="s">
        <v>31</v>
      </c>
      <c r="H25" s="54">
        <v>44122.280555555553</v>
      </c>
      <c r="I25" s="8" t="s">
        <v>178</v>
      </c>
      <c r="J25" s="7" t="s">
        <v>178</v>
      </c>
      <c r="K25" s="7" t="s">
        <v>178</v>
      </c>
      <c r="L25" s="7">
        <v>0.51388888888888895</v>
      </c>
      <c r="M25" s="7">
        <v>0.58680555555555558</v>
      </c>
      <c r="N25" s="7">
        <v>0.69305555555555554</v>
      </c>
      <c r="O25" s="7" t="s">
        <v>178</v>
      </c>
      <c r="P25" s="54">
        <v>44122.799305555556</v>
      </c>
      <c r="Q25" s="28">
        <f t="shared" si="0"/>
        <v>0.51875000000291038</v>
      </c>
      <c r="R25" s="73"/>
      <c r="S25" s="74"/>
      <c r="T25" s="16" t="s">
        <v>168</v>
      </c>
    </row>
    <row r="26" spans="1:20" ht="20.25" customHeight="1" x14ac:dyDescent="0.45">
      <c r="A26" s="35">
        <v>24</v>
      </c>
      <c r="B26" s="36"/>
      <c r="C26" s="37" t="s">
        <v>167</v>
      </c>
      <c r="D26" s="36" t="s">
        <v>127</v>
      </c>
      <c r="E26" s="36" t="s">
        <v>47</v>
      </c>
      <c r="F26" s="38" t="s">
        <v>78</v>
      </c>
      <c r="G26" s="36" t="s">
        <v>38</v>
      </c>
      <c r="H26" s="55" t="s">
        <v>13</v>
      </c>
      <c r="I26" s="39"/>
      <c r="J26" s="39"/>
      <c r="K26" s="39"/>
      <c r="L26" s="39"/>
      <c r="M26" s="39"/>
      <c r="N26" s="39"/>
      <c r="O26" s="39"/>
      <c r="P26" s="55"/>
      <c r="Q26" s="40" t="s">
        <v>13</v>
      </c>
      <c r="R26" s="46"/>
      <c r="S26" s="47"/>
    </row>
    <row r="27" spans="1:20" ht="37.5" customHeight="1" x14ac:dyDescent="0.45">
      <c r="A27" s="18" t="s">
        <v>0</v>
      </c>
      <c r="B27" s="19" t="s">
        <v>21</v>
      </c>
      <c r="C27" s="20" t="s">
        <v>1</v>
      </c>
      <c r="D27" s="20" t="s">
        <v>2</v>
      </c>
      <c r="E27" s="20" t="s">
        <v>3</v>
      </c>
      <c r="F27" s="21" t="s">
        <v>18</v>
      </c>
      <c r="G27" s="20" t="s">
        <v>19</v>
      </c>
      <c r="H27" s="53" t="s">
        <v>4</v>
      </c>
      <c r="I27" s="22" t="s">
        <v>87</v>
      </c>
      <c r="J27" s="22" t="s">
        <v>5</v>
      </c>
      <c r="K27" s="22" t="s">
        <v>6</v>
      </c>
      <c r="L27" s="22" t="s">
        <v>7</v>
      </c>
      <c r="M27" s="23" t="s">
        <v>8</v>
      </c>
      <c r="N27" s="19" t="s">
        <v>28</v>
      </c>
      <c r="O27" s="23" t="s">
        <v>9</v>
      </c>
      <c r="P27" s="60" t="s">
        <v>10</v>
      </c>
      <c r="Q27" s="24" t="s">
        <v>11</v>
      </c>
      <c r="R27" s="25" t="s">
        <v>12</v>
      </c>
      <c r="S27" s="26" t="s">
        <v>22</v>
      </c>
    </row>
    <row r="28" spans="1:20" ht="37.5" customHeight="1" x14ac:dyDescent="0.45">
      <c r="A28" s="18" t="s">
        <v>0</v>
      </c>
      <c r="B28" s="19" t="s">
        <v>21</v>
      </c>
      <c r="C28" s="20" t="s">
        <v>1</v>
      </c>
      <c r="D28" s="20" t="s">
        <v>2</v>
      </c>
      <c r="E28" s="20" t="s">
        <v>3</v>
      </c>
      <c r="F28" s="21" t="s">
        <v>18</v>
      </c>
      <c r="G28" s="20" t="s">
        <v>19</v>
      </c>
      <c r="H28" s="53" t="s">
        <v>4</v>
      </c>
      <c r="I28" s="22" t="s">
        <v>87</v>
      </c>
      <c r="J28" s="22" t="s">
        <v>5</v>
      </c>
      <c r="K28" s="22" t="s">
        <v>6</v>
      </c>
      <c r="L28" s="22" t="s">
        <v>7</v>
      </c>
      <c r="M28" s="23" t="s">
        <v>8</v>
      </c>
      <c r="N28" s="19" t="s">
        <v>28</v>
      </c>
      <c r="O28" s="23" t="s">
        <v>9</v>
      </c>
      <c r="P28" s="60" t="s">
        <v>10</v>
      </c>
      <c r="Q28" s="24" t="s">
        <v>11</v>
      </c>
      <c r="R28" s="25" t="s">
        <v>12</v>
      </c>
      <c r="S28" s="26" t="s">
        <v>22</v>
      </c>
    </row>
    <row r="29" spans="1:20" ht="20.25" customHeight="1" x14ac:dyDescent="0.45">
      <c r="A29" s="31">
        <v>101</v>
      </c>
      <c r="B29" s="9"/>
      <c r="C29" s="32" t="s">
        <v>128</v>
      </c>
      <c r="D29" s="9" t="s">
        <v>32</v>
      </c>
      <c r="E29" s="9" t="s">
        <v>129</v>
      </c>
      <c r="F29" s="33" t="s">
        <v>29</v>
      </c>
      <c r="G29" s="6" t="s">
        <v>31</v>
      </c>
      <c r="H29" s="64">
        <v>44122.261805555558</v>
      </c>
      <c r="I29" s="28">
        <v>0.33333333333333331</v>
      </c>
      <c r="J29" s="28">
        <v>0.35833333333333334</v>
      </c>
      <c r="K29" s="28">
        <v>0.41041666666666665</v>
      </c>
      <c r="L29" s="28">
        <v>0.47986111111111113</v>
      </c>
      <c r="M29" s="28">
        <v>0.5541666666666667</v>
      </c>
      <c r="N29" s="28">
        <v>0.64097222222222217</v>
      </c>
      <c r="O29" s="28">
        <v>0.6875</v>
      </c>
      <c r="P29" s="62">
        <v>44122.742361111108</v>
      </c>
      <c r="Q29" s="28">
        <f t="shared" ref="Q29:Q32" si="1">P29-H29</f>
        <v>0.48055555555038154</v>
      </c>
      <c r="R29" s="73"/>
      <c r="S29" s="74"/>
      <c r="T29" s="16" t="s">
        <v>179</v>
      </c>
    </row>
    <row r="30" spans="1:20" ht="20.25" customHeight="1" x14ac:dyDescent="0.45">
      <c r="A30" s="29">
        <v>102</v>
      </c>
      <c r="B30" s="6"/>
      <c r="C30" s="4" t="s">
        <v>130</v>
      </c>
      <c r="D30" s="6" t="s">
        <v>131</v>
      </c>
      <c r="E30" s="6" t="s">
        <v>132</v>
      </c>
      <c r="F30" s="5" t="s">
        <v>29</v>
      </c>
      <c r="G30" s="2" t="s">
        <v>31</v>
      </c>
      <c r="H30" s="64">
        <v>44122.261111111111</v>
      </c>
      <c r="I30" s="7">
        <v>0.33124999999999999</v>
      </c>
      <c r="J30" s="7">
        <v>0.35833333333333334</v>
      </c>
      <c r="K30" s="7">
        <v>0.41041666666666665</v>
      </c>
      <c r="L30" s="7">
        <v>0.47500000000000003</v>
      </c>
      <c r="M30" s="7">
        <v>0.54861111111111105</v>
      </c>
      <c r="N30" s="7">
        <v>0.64166666666666672</v>
      </c>
      <c r="O30" s="7">
        <v>0.69097222222222221</v>
      </c>
      <c r="P30" s="54">
        <v>44122.741666666669</v>
      </c>
      <c r="Q30" s="28">
        <f t="shared" si="1"/>
        <v>0.4805555555576575</v>
      </c>
      <c r="R30" s="73"/>
      <c r="S30" s="74"/>
      <c r="T30" s="16" t="s">
        <v>168</v>
      </c>
    </row>
    <row r="31" spans="1:20" ht="20.25" customHeight="1" x14ac:dyDescent="0.45">
      <c r="A31" s="29">
        <v>103</v>
      </c>
      <c r="B31" s="2"/>
      <c r="C31" s="1" t="s">
        <v>133</v>
      </c>
      <c r="D31" s="2" t="s">
        <v>134</v>
      </c>
      <c r="E31" s="2" t="s">
        <v>53</v>
      </c>
      <c r="F31" s="3" t="s">
        <v>29</v>
      </c>
      <c r="G31" s="6" t="s">
        <v>31</v>
      </c>
      <c r="H31" s="64">
        <v>44122.261805555558</v>
      </c>
      <c r="I31" s="28">
        <v>0.32847222222222222</v>
      </c>
      <c r="J31" s="28">
        <v>0.35069444444444442</v>
      </c>
      <c r="K31" s="28">
        <v>0.39305555555555555</v>
      </c>
      <c r="L31" s="28">
        <v>0.44861111111111113</v>
      </c>
      <c r="M31" s="28">
        <v>0.50347222222222221</v>
      </c>
      <c r="N31" s="28">
        <v>0.59166666666666667</v>
      </c>
      <c r="O31" s="28">
        <v>0.63194444444444442</v>
      </c>
      <c r="P31" s="62">
        <v>44122.673611111109</v>
      </c>
      <c r="Q31" s="28">
        <f t="shared" si="1"/>
        <v>0.41180555555183673</v>
      </c>
      <c r="R31" s="73"/>
      <c r="S31" s="74"/>
      <c r="T31" s="16" t="s">
        <v>168</v>
      </c>
    </row>
    <row r="32" spans="1:20" ht="20.25" customHeight="1" x14ac:dyDescent="0.45">
      <c r="A32" s="29">
        <v>104</v>
      </c>
      <c r="B32" s="2"/>
      <c r="C32" s="1" t="s">
        <v>135</v>
      </c>
      <c r="D32" s="2" t="s">
        <v>52</v>
      </c>
      <c r="E32" s="2" t="s">
        <v>136</v>
      </c>
      <c r="F32" s="3" t="s">
        <v>29</v>
      </c>
      <c r="G32" s="7" t="s">
        <v>31</v>
      </c>
      <c r="H32" s="64">
        <v>44122.260416666664</v>
      </c>
      <c r="I32" s="8">
        <v>0.3298611111111111</v>
      </c>
      <c r="J32" s="8">
        <v>0.36319444444444443</v>
      </c>
      <c r="K32" s="8">
        <v>0.4201388888888889</v>
      </c>
      <c r="L32" s="8">
        <v>0.48402777777777778</v>
      </c>
      <c r="M32" s="8">
        <v>0.55208333333333337</v>
      </c>
      <c r="N32" s="8">
        <v>0.65416666666666667</v>
      </c>
      <c r="O32" s="8">
        <v>0.69930555555555562</v>
      </c>
      <c r="P32" s="63">
        <v>44122.745833333334</v>
      </c>
      <c r="Q32" s="65">
        <f t="shared" si="1"/>
        <v>0.48541666667006211</v>
      </c>
      <c r="R32" s="77" t="s">
        <v>171</v>
      </c>
      <c r="S32" s="78" t="s">
        <v>171</v>
      </c>
      <c r="T32" s="16" t="s">
        <v>172</v>
      </c>
    </row>
    <row r="33" spans="1:20" ht="20.25" customHeight="1" x14ac:dyDescent="0.45">
      <c r="A33" s="29">
        <v>105</v>
      </c>
      <c r="B33" s="2"/>
      <c r="C33" s="1" t="s">
        <v>137</v>
      </c>
      <c r="D33" s="2" t="s">
        <v>138</v>
      </c>
      <c r="E33" s="2" t="s">
        <v>139</v>
      </c>
      <c r="F33" s="3" t="s">
        <v>29</v>
      </c>
      <c r="G33" s="7" t="s">
        <v>31</v>
      </c>
      <c r="H33" s="64">
        <v>44121.356944444444</v>
      </c>
      <c r="I33" s="66"/>
      <c r="J33" s="66"/>
      <c r="K33" s="66"/>
      <c r="L33" s="66"/>
      <c r="M33" s="66"/>
      <c r="N33" s="67"/>
      <c r="O33" s="66"/>
      <c r="P33" s="68"/>
      <c r="Q33" s="66" t="s">
        <v>20</v>
      </c>
      <c r="R33" s="69"/>
      <c r="S33" s="70"/>
    </row>
    <row r="34" spans="1:20" ht="37.5" customHeight="1" x14ac:dyDescent="0.45">
      <c r="A34" s="18" t="s">
        <v>0</v>
      </c>
      <c r="B34" s="19" t="s">
        <v>21</v>
      </c>
      <c r="C34" s="20" t="s">
        <v>1</v>
      </c>
      <c r="D34" s="20" t="s">
        <v>2</v>
      </c>
      <c r="E34" s="20" t="s">
        <v>3</v>
      </c>
      <c r="F34" s="21" t="s">
        <v>18</v>
      </c>
      <c r="G34" s="20" t="s">
        <v>19</v>
      </c>
      <c r="H34" s="53" t="s">
        <v>4</v>
      </c>
      <c r="I34" s="22" t="s">
        <v>87</v>
      </c>
      <c r="J34" s="22" t="s">
        <v>5</v>
      </c>
      <c r="K34" s="22" t="s">
        <v>6</v>
      </c>
      <c r="L34" s="22" t="s">
        <v>7</v>
      </c>
      <c r="M34" s="23" t="s">
        <v>8</v>
      </c>
      <c r="N34" s="19" t="s">
        <v>28</v>
      </c>
      <c r="O34" s="23" t="s">
        <v>9</v>
      </c>
      <c r="P34" s="60" t="s">
        <v>10</v>
      </c>
      <c r="Q34" s="24" t="s">
        <v>11</v>
      </c>
      <c r="R34" s="25" t="s">
        <v>12</v>
      </c>
      <c r="S34" s="26" t="s">
        <v>22</v>
      </c>
    </row>
    <row r="35" spans="1:20" ht="37.5" customHeight="1" x14ac:dyDescent="0.45">
      <c r="A35" s="18" t="s">
        <v>0</v>
      </c>
      <c r="B35" s="19" t="s">
        <v>21</v>
      </c>
      <c r="C35" s="20" t="s">
        <v>1</v>
      </c>
      <c r="D35" s="20" t="s">
        <v>2</v>
      </c>
      <c r="E35" s="20" t="s">
        <v>3</v>
      </c>
      <c r="F35" s="21" t="s">
        <v>18</v>
      </c>
      <c r="G35" s="20" t="s">
        <v>19</v>
      </c>
      <c r="H35" s="53" t="s">
        <v>4</v>
      </c>
      <c r="I35" s="22" t="s">
        <v>87</v>
      </c>
      <c r="J35" s="22" t="s">
        <v>5</v>
      </c>
      <c r="K35" s="22" t="s">
        <v>6</v>
      </c>
      <c r="L35" s="22" t="s">
        <v>7</v>
      </c>
      <c r="M35" s="23" t="s">
        <v>8</v>
      </c>
      <c r="N35" s="19" t="s">
        <v>28</v>
      </c>
      <c r="O35" s="23" t="s">
        <v>9</v>
      </c>
      <c r="P35" s="60" t="s">
        <v>10</v>
      </c>
      <c r="Q35" s="24" t="s">
        <v>11</v>
      </c>
      <c r="R35" s="25" t="s">
        <v>12</v>
      </c>
      <c r="S35" s="26" t="s">
        <v>22</v>
      </c>
    </row>
    <row r="36" spans="1:20" ht="20.25" customHeight="1" x14ac:dyDescent="0.45">
      <c r="A36" s="27">
        <v>201</v>
      </c>
      <c r="B36" s="2"/>
      <c r="C36" s="4" t="s">
        <v>74</v>
      </c>
      <c r="D36" s="6" t="s">
        <v>75</v>
      </c>
      <c r="E36" s="6" t="s">
        <v>39</v>
      </c>
      <c r="F36" s="5" t="s">
        <v>29</v>
      </c>
      <c r="G36" s="5" t="s">
        <v>31</v>
      </c>
      <c r="H36" s="54">
        <v>44122.212500000001</v>
      </c>
      <c r="I36" s="28">
        <v>0.28958333333333336</v>
      </c>
      <c r="J36" s="28" t="s">
        <v>174</v>
      </c>
      <c r="K36" s="28" t="s">
        <v>174</v>
      </c>
      <c r="L36" s="28">
        <v>0.44305555555555554</v>
      </c>
      <c r="M36" s="28">
        <v>0.51527777777777783</v>
      </c>
      <c r="N36" s="28">
        <v>0.61458333333333337</v>
      </c>
      <c r="O36" s="28" t="s">
        <v>174</v>
      </c>
      <c r="P36" s="62">
        <v>44122.711111111108</v>
      </c>
      <c r="Q36" s="28">
        <f t="shared" ref="Q36:Q48" si="2">P36-H36</f>
        <v>0.49861111110658385</v>
      </c>
      <c r="R36" s="73"/>
      <c r="S36" s="74"/>
      <c r="T36" s="16" t="s">
        <v>168</v>
      </c>
    </row>
    <row r="37" spans="1:20" ht="20.25" customHeight="1" x14ac:dyDescent="0.45">
      <c r="A37" s="29">
        <v>202</v>
      </c>
      <c r="B37" s="2"/>
      <c r="C37" s="1" t="s">
        <v>140</v>
      </c>
      <c r="D37" s="2" t="s">
        <v>141</v>
      </c>
      <c r="E37" s="2" t="s">
        <v>142</v>
      </c>
      <c r="F37" s="3" t="s">
        <v>29</v>
      </c>
      <c r="G37" s="3" t="s">
        <v>38</v>
      </c>
      <c r="H37" s="80" t="s">
        <v>13</v>
      </c>
      <c r="I37" s="81"/>
      <c r="J37" s="81"/>
      <c r="K37" s="81"/>
      <c r="L37" s="81"/>
      <c r="M37" s="81"/>
      <c r="N37" s="81"/>
      <c r="O37" s="81"/>
      <c r="P37" s="80"/>
      <c r="Q37" s="82" t="s">
        <v>13</v>
      </c>
      <c r="R37" s="83"/>
      <c r="S37" s="84"/>
    </row>
    <row r="38" spans="1:20" ht="20.25" customHeight="1" x14ac:dyDescent="0.45">
      <c r="A38" s="29">
        <v>203</v>
      </c>
      <c r="B38" s="2"/>
      <c r="C38" s="1" t="s">
        <v>143</v>
      </c>
      <c r="D38" s="2" t="s">
        <v>144</v>
      </c>
      <c r="E38" s="2" t="s">
        <v>145</v>
      </c>
      <c r="F38" s="3" t="s">
        <v>34</v>
      </c>
      <c r="G38" s="3" t="s">
        <v>31</v>
      </c>
      <c r="H38" s="80" t="s">
        <v>13</v>
      </c>
      <c r="I38" s="81"/>
      <c r="J38" s="81"/>
      <c r="K38" s="81"/>
      <c r="L38" s="81"/>
      <c r="M38" s="81"/>
      <c r="N38" s="81"/>
      <c r="O38" s="81"/>
      <c r="P38" s="80"/>
      <c r="Q38" s="82" t="s">
        <v>13</v>
      </c>
      <c r="R38" s="83"/>
      <c r="S38" s="84"/>
    </row>
    <row r="39" spans="1:20" ht="20.25" customHeight="1" x14ac:dyDescent="0.45">
      <c r="A39" s="29">
        <v>204</v>
      </c>
      <c r="B39" s="2"/>
      <c r="C39" s="1" t="s">
        <v>146</v>
      </c>
      <c r="D39" s="2" t="s">
        <v>147</v>
      </c>
      <c r="E39" s="2" t="s">
        <v>148</v>
      </c>
      <c r="F39" s="3" t="s">
        <v>29</v>
      </c>
      <c r="G39" s="3" t="s">
        <v>31</v>
      </c>
      <c r="H39" s="54">
        <v>44122.277083333334</v>
      </c>
      <c r="I39" s="7">
        <v>0.35069444444444442</v>
      </c>
      <c r="J39" s="7">
        <v>0.38125000000000003</v>
      </c>
      <c r="K39" s="7">
        <v>0.4368055555555555</v>
      </c>
      <c r="L39" s="7">
        <v>0.49583333333333335</v>
      </c>
      <c r="M39" s="7">
        <v>0.57708333333333328</v>
      </c>
      <c r="N39" s="7">
        <v>0.67013888888888884</v>
      </c>
      <c r="O39" s="7">
        <v>0.71875</v>
      </c>
      <c r="P39" s="54">
        <v>44122.770833333336</v>
      </c>
      <c r="Q39" s="28">
        <f t="shared" si="2"/>
        <v>0.49375000000145519</v>
      </c>
      <c r="R39" s="73"/>
      <c r="S39" s="74"/>
      <c r="T39" s="16" t="s">
        <v>168</v>
      </c>
    </row>
    <row r="40" spans="1:20" ht="20.25" customHeight="1" x14ac:dyDescent="0.45">
      <c r="A40" s="35">
        <v>205</v>
      </c>
      <c r="B40" s="36"/>
      <c r="C40" s="37" t="s">
        <v>149</v>
      </c>
      <c r="D40" s="36" t="s">
        <v>150</v>
      </c>
      <c r="E40" s="36" t="s">
        <v>151</v>
      </c>
      <c r="F40" s="38" t="s">
        <v>29</v>
      </c>
      <c r="G40" s="38" t="s">
        <v>31</v>
      </c>
      <c r="H40" s="55" t="s">
        <v>13</v>
      </c>
      <c r="I40" s="39"/>
      <c r="J40" s="39"/>
      <c r="K40" s="39"/>
      <c r="L40" s="39"/>
      <c r="M40" s="39"/>
      <c r="N40" s="45"/>
      <c r="O40" s="39"/>
      <c r="P40" s="55"/>
      <c r="Q40" s="40" t="s">
        <v>13</v>
      </c>
      <c r="R40" s="46"/>
      <c r="S40" s="42"/>
    </row>
    <row r="41" spans="1:20" ht="20.25" customHeight="1" x14ac:dyDescent="0.45">
      <c r="A41" s="35">
        <v>206</v>
      </c>
      <c r="B41" s="36"/>
      <c r="C41" s="37" t="s">
        <v>152</v>
      </c>
      <c r="D41" s="36" t="s">
        <v>153</v>
      </c>
      <c r="E41" s="36" t="s">
        <v>154</v>
      </c>
      <c r="F41" s="38" t="s">
        <v>29</v>
      </c>
      <c r="G41" s="38" t="s">
        <v>30</v>
      </c>
      <c r="H41" s="55" t="s">
        <v>13</v>
      </c>
      <c r="I41" s="39"/>
      <c r="J41" s="39"/>
      <c r="K41" s="39"/>
      <c r="L41" s="39"/>
      <c r="M41" s="39"/>
      <c r="N41" s="39"/>
      <c r="O41" s="39"/>
      <c r="P41" s="55"/>
      <c r="Q41" s="40" t="s">
        <v>13</v>
      </c>
      <c r="R41" s="46"/>
      <c r="S41" s="42"/>
    </row>
    <row r="42" spans="1:20" ht="20.25" customHeight="1" x14ac:dyDescent="0.45">
      <c r="A42" s="29">
        <v>207</v>
      </c>
      <c r="B42" s="2"/>
      <c r="C42" s="1" t="s">
        <v>155</v>
      </c>
      <c r="D42" s="2" t="s">
        <v>48</v>
      </c>
      <c r="E42" s="2" t="s">
        <v>156</v>
      </c>
      <c r="F42" s="3" t="s">
        <v>29</v>
      </c>
      <c r="G42" s="3" t="s">
        <v>31</v>
      </c>
      <c r="H42" s="80" t="s">
        <v>13</v>
      </c>
      <c r="I42" s="81"/>
      <c r="J42" s="81"/>
      <c r="K42" s="81"/>
      <c r="L42" s="81"/>
      <c r="M42" s="81"/>
      <c r="N42" s="81"/>
      <c r="O42" s="81"/>
      <c r="P42" s="80"/>
      <c r="Q42" s="82" t="s">
        <v>13</v>
      </c>
      <c r="R42" s="83"/>
      <c r="S42" s="84"/>
    </row>
    <row r="43" spans="1:20" ht="20.25" customHeight="1" x14ac:dyDescent="0.45">
      <c r="A43" s="35">
        <v>208</v>
      </c>
      <c r="B43" s="36"/>
      <c r="C43" s="37" t="s">
        <v>79</v>
      </c>
      <c r="D43" s="36" t="s">
        <v>80</v>
      </c>
      <c r="E43" s="36" t="s">
        <v>81</v>
      </c>
      <c r="F43" s="38" t="s">
        <v>29</v>
      </c>
      <c r="G43" s="38" t="s">
        <v>30</v>
      </c>
      <c r="H43" s="55" t="s">
        <v>13</v>
      </c>
      <c r="I43" s="39"/>
      <c r="J43" s="39"/>
      <c r="K43" s="39"/>
      <c r="L43" s="39"/>
      <c r="M43" s="39"/>
      <c r="N43" s="45"/>
      <c r="O43" s="39"/>
      <c r="P43" s="55"/>
      <c r="Q43" s="40" t="s">
        <v>13</v>
      </c>
      <c r="R43" s="46"/>
      <c r="S43" s="42"/>
    </row>
    <row r="44" spans="1:20" ht="20.25" customHeight="1" x14ac:dyDescent="0.45">
      <c r="A44" s="35">
        <v>209</v>
      </c>
      <c r="B44" s="36"/>
      <c r="C44" s="37" t="s">
        <v>157</v>
      </c>
      <c r="D44" s="36" t="s">
        <v>158</v>
      </c>
      <c r="E44" s="36" t="s">
        <v>159</v>
      </c>
      <c r="F44" s="38" t="s">
        <v>34</v>
      </c>
      <c r="G44" s="38" t="s">
        <v>38</v>
      </c>
      <c r="H44" s="55" t="s">
        <v>13</v>
      </c>
      <c r="I44" s="36"/>
      <c r="J44" s="39"/>
      <c r="K44" s="39"/>
      <c r="L44" s="39"/>
      <c r="M44" s="39"/>
      <c r="N44" s="39"/>
      <c r="O44" s="39"/>
      <c r="P44" s="55"/>
      <c r="Q44" s="40" t="s">
        <v>13</v>
      </c>
      <c r="R44" s="46"/>
      <c r="S44" s="42"/>
    </row>
    <row r="45" spans="1:20" ht="20.25" customHeight="1" x14ac:dyDescent="0.45">
      <c r="A45" s="29">
        <v>210</v>
      </c>
      <c r="B45" s="2"/>
      <c r="C45" s="1" t="s">
        <v>70</v>
      </c>
      <c r="D45" s="2" t="s">
        <v>71</v>
      </c>
      <c r="E45" s="2" t="s">
        <v>72</v>
      </c>
      <c r="F45" s="3" t="s">
        <v>34</v>
      </c>
      <c r="G45" s="3" t="s">
        <v>30</v>
      </c>
      <c r="H45" s="54">
        <v>44122.305555555555</v>
      </c>
      <c r="I45" s="7">
        <v>0.37708333333333338</v>
      </c>
      <c r="J45" s="7">
        <v>0.40486111111111112</v>
      </c>
      <c r="K45" s="7">
        <v>0.45555555555555555</v>
      </c>
      <c r="L45" s="7">
        <v>0.53055555555555556</v>
      </c>
      <c r="M45" s="7">
        <v>0.59930555555555554</v>
      </c>
      <c r="N45" s="7">
        <v>0.69374999999999998</v>
      </c>
      <c r="O45" s="7">
        <v>0.74236111111111114</v>
      </c>
      <c r="P45" s="54">
        <v>44122.789583333331</v>
      </c>
      <c r="Q45" s="28">
        <f t="shared" si="2"/>
        <v>0.48402777777664596</v>
      </c>
      <c r="R45" s="73"/>
      <c r="S45" s="74"/>
      <c r="T45" s="16" t="s">
        <v>168</v>
      </c>
    </row>
    <row r="46" spans="1:20" ht="20.25" customHeight="1" x14ac:dyDescent="0.45">
      <c r="A46" s="29">
        <v>211</v>
      </c>
      <c r="B46" s="2"/>
      <c r="C46" s="1" t="s">
        <v>160</v>
      </c>
      <c r="D46" s="2" t="s">
        <v>161</v>
      </c>
      <c r="E46" s="2" t="s">
        <v>162</v>
      </c>
      <c r="F46" s="3" t="s">
        <v>29</v>
      </c>
      <c r="G46" s="3" t="s">
        <v>31</v>
      </c>
      <c r="H46" s="80" t="s">
        <v>13</v>
      </c>
      <c r="I46" s="81"/>
      <c r="J46" s="81"/>
      <c r="K46" s="81"/>
      <c r="L46" s="81"/>
      <c r="M46" s="81"/>
      <c r="N46" s="81"/>
      <c r="O46" s="81"/>
      <c r="P46" s="80"/>
      <c r="Q46" s="82" t="s">
        <v>13</v>
      </c>
      <c r="R46" s="83"/>
      <c r="S46" s="84"/>
    </row>
    <row r="47" spans="1:20" ht="20.25" customHeight="1" x14ac:dyDescent="0.45">
      <c r="A47" s="29">
        <v>212</v>
      </c>
      <c r="B47" s="2"/>
      <c r="C47" s="1" t="s">
        <v>163</v>
      </c>
      <c r="D47" s="2" t="s">
        <v>164</v>
      </c>
      <c r="E47" s="2" t="s">
        <v>165</v>
      </c>
      <c r="F47" s="3" t="s">
        <v>29</v>
      </c>
      <c r="G47" s="3" t="s">
        <v>31</v>
      </c>
      <c r="H47" s="54">
        <v>44122.275000000001</v>
      </c>
      <c r="I47" s="7">
        <v>0.35138888888888892</v>
      </c>
      <c r="J47" s="7">
        <v>0.38125000000000003</v>
      </c>
      <c r="K47" s="7">
        <v>0.4368055555555555</v>
      </c>
      <c r="L47" s="7">
        <v>0.49513888888888885</v>
      </c>
      <c r="M47" s="7">
        <v>0.57708333333333328</v>
      </c>
      <c r="N47" s="7">
        <v>0.67291666666666661</v>
      </c>
      <c r="O47" s="7">
        <v>0.71180555555555547</v>
      </c>
      <c r="P47" s="54">
        <v>44122.770833333336</v>
      </c>
      <c r="Q47" s="28">
        <f t="shared" si="2"/>
        <v>0.49583333333430346</v>
      </c>
      <c r="R47" s="73"/>
      <c r="S47" s="74"/>
      <c r="T47" s="16" t="s">
        <v>168</v>
      </c>
    </row>
    <row r="48" spans="1:20" ht="20.25" customHeight="1" x14ac:dyDescent="0.45">
      <c r="A48" s="29">
        <v>213</v>
      </c>
      <c r="B48" s="2"/>
      <c r="C48" s="1" t="s">
        <v>83</v>
      </c>
      <c r="D48" s="2" t="s">
        <v>84</v>
      </c>
      <c r="E48" s="2" t="s">
        <v>36</v>
      </c>
      <c r="F48" s="3" t="s">
        <v>34</v>
      </c>
      <c r="G48" s="3" t="s">
        <v>30</v>
      </c>
      <c r="H48" s="54">
        <v>44122.272916666669</v>
      </c>
      <c r="I48" s="7">
        <v>0.34861111111111115</v>
      </c>
      <c r="J48" s="7">
        <v>0.37708333333333338</v>
      </c>
      <c r="K48" s="7">
        <v>0.4284722222222222</v>
      </c>
      <c r="L48" s="7">
        <v>0.49652777777777773</v>
      </c>
      <c r="M48" s="7">
        <v>0.55555555555555558</v>
      </c>
      <c r="N48" s="7">
        <v>0.65277777777777779</v>
      </c>
      <c r="O48" s="7">
        <v>0.69930555555555562</v>
      </c>
      <c r="P48" s="54">
        <v>44122.746527777781</v>
      </c>
      <c r="Q48" s="28">
        <f t="shared" si="2"/>
        <v>0.47361111111240461</v>
      </c>
      <c r="R48" s="73"/>
      <c r="S48" s="74"/>
      <c r="T48" s="16" t="s">
        <v>168</v>
      </c>
    </row>
    <row r="49" spans="1:19" ht="20.25" customHeight="1" x14ac:dyDescent="0.45">
      <c r="A49" s="35">
        <v>214</v>
      </c>
      <c r="B49" s="36"/>
      <c r="C49" s="37" t="s">
        <v>85</v>
      </c>
      <c r="D49" s="36" t="s">
        <v>86</v>
      </c>
      <c r="E49" s="36" t="s">
        <v>53</v>
      </c>
      <c r="F49" s="38" t="s">
        <v>29</v>
      </c>
      <c r="G49" s="38" t="s">
        <v>30</v>
      </c>
      <c r="H49" s="55" t="s">
        <v>169</v>
      </c>
      <c r="I49" s="39"/>
      <c r="J49" s="39"/>
      <c r="K49" s="39"/>
      <c r="L49" s="39"/>
      <c r="M49" s="39"/>
      <c r="N49" s="39"/>
      <c r="O49" s="39"/>
      <c r="P49" s="55"/>
      <c r="Q49" s="40" t="s">
        <v>169</v>
      </c>
      <c r="R49" s="46"/>
      <c r="S49" s="42"/>
    </row>
    <row r="50" spans="1:19" ht="37.5" customHeight="1" x14ac:dyDescent="0.45">
      <c r="A50" s="18" t="s">
        <v>0</v>
      </c>
      <c r="B50" s="19" t="s">
        <v>21</v>
      </c>
      <c r="C50" s="20" t="s">
        <v>1</v>
      </c>
      <c r="D50" s="20" t="s">
        <v>2</v>
      </c>
      <c r="E50" s="20" t="s">
        <v>3</v>
      </c>
      <c r="F50" s="21" t="s">
        <v>18</v>
      </c>
      <c r="G50" s="20" t="s">
        <v>19</v>
      </c>
      <c r="H50" s="53" t="s">
        <v>4</v>
      </c>
      <c r="I50" s="22" t="s">
        <v>87</v>
      </c>
      <c r="J50" s="22" t="s">
        <v>5</v>
      </c>
      <c r="K50" s="22" t="s">
        <v>6</v>
      </c>
      <c r="L50" s="22" t="s">
        <v>7</v>
      </c>
      <c r="M50" s="23" t="s">
        <v>8</v>
      </c>
      <c r="N50" s="19" t="s">
        <v>28</v>
      </c>
      <c r="O50" s="23" t="s">
        <v>9</v>
      </c>
      <c r="P50" s="60" t="s">
        <v>10</v>
      </c>
      <c r="Q50" s="24" t="s">
        <v>11</v>
      </c>
      <c r="R50" s="25" t="s">
        <v>12</v>
      </c>
      <c r="S50" s="26" t="s">
        <v>22</v>
      </c>
    </row>
    <row r="51" spans="1:19" ht="21.75" customHeight="1" x14ac:dyDescent="0.45">
      <c r="C51" s="11" t="s">
        <v>15</v>
      </c>
      <c r="D51" s="11">
        <f>COUNTA(D2:D50)-6</f>
        <v>43</v>
      </c>
      <c r="F51" s="11" t="s">
        <v>13</v>
      </c>
      <c r="G51" s="11">
        <f>COUNTIF(H2:H50,"DNS")</f>
        <v>23</v>
      </c>
      <c r="H51" s="52" t="s">
        <v>16</v>
      </c>
      <c r="I51" s="11">
        <f>COUNT(H3:H49)</f>
        <v>20</v>
      </c>
      <c r="K51" s="11" t="s">
        <v>20</v>
      </c>
      <c r="L51" s="11">
        <f>COUNTIF(I2:Q49,"DNF")</f>
        <v>3</v>
      </c>
      <c r="M51" s="11" t="s">
        <v>17</v>
      </c>
      <c r="N51" s="11">
        <f>COUNT(P2:P50)</f>
        <v>17</v>
      </c>
      <c r="O51" s="34" t="s">
        <v>14</v>
      </c>
      <c r="P51" s="11">
        <f>COUNTIF(J2:S50,"認定外完走")</f>
        <v>0</v>
      </c>
      <c r="Q51" s="11" t="s">
        <v>24</v>
      </c>
      <c r="S51" s="11">
        <f>COUNTIF(S2:T50,"x")</f>
        <v>3</v>
      </c>
    </row>
    <row r="52" spans="1:19" ht="19.5" customHeight="1" x14ac:dyDescent="0.45">
      <c r="K52" s="34" t="s">
        <v>27</v>
      </c>
      <c r="M52" s="11" t="s">
        <v>26</v>
      </c>
      <c r="N52" s="11">
        <f>I51-L51-N51</f>
        <v>0</v>
      </c>
      <c r="Q52" s="11" t="s">
        <v>23</v>
      </c>
      <c r="S52" s="11">
        <f>COUNTIF(R2:R50,"x")</f>
        <v>5</v>
      </c>
    </row>
  </sheetData>
  <phoneticPr fontId="1"/>
  <pageMargins left="0.55118110236220474" right="0" top="3.937007874015748E-2" bottom="0" header="0.31496062992125984" footer="0.31496062992125984"/>
  <pageSetup paperSize="9" scale="53" orientation="landscape" horizontalDpi="4294967293" r:id="rId1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</vt:lpstr>
      <vt:lpstr>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桑田芳昭</cp:lastModifiedBy>
  <cp:lastPrinted>2019-10-04T13:28:49Z</cp:lastPrinted>
  <dcterms:created xsi:type="dcterms:W3CDTF">2015-10-18T02:46:15Z</dcterms:created>
  <dcterms:modified xsi:type="dcterms:W3CDTF">2020-11-02T05:48:59Z</dcterms:modified>
</cp:coreProperties>
</file>