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https://d.docs.live.net/2afb62f7ed040bac/京都BRM/BRM2022京都/BRM1113/"/>
    </mc:Choice>
  </mc:AlternateContent>
  <xr:revisionPtr revIDLastSave="1088" documentId="13_ncr:1_{D1658FB2-6DF0-404D-9994-29FFB5A8DD46}" xr6:coauthVersionLast="47" xr6:coauthVersionMax="47" xr10:uidLastSave="{FC3CF006-BA47-4354-A63A-DFDA639FE76B}"/>
  <bookViews>
    <workbookView xWindow="12624" yWindow="1008" windowWidth="19476" windowHeight="11724" xr2:uid="{00000000-000D-0000-FFFF-FFFF00000000}"/>
  </bookViews>
  <sheets>
    <sheet name="Sheet1" sheetId="1" r:id="rId1"/>
    <sheet name="Sheet2" sheetId="2" r:id="rId2"/>
    <sheet name="Sheet3" sheetId="3" r:id="rId3"/>
  </sheets>
  <definedNames>
    <definedName name="_xlnm.Print_Area" localSheetId="0">Sheet1!$A$1:$L$110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0" i="1" l="1"/>
  <c r="L95" i="1"/>
  <c r="L88" i="1"/>
  <c r="L76" i="1"/>
  <c r="L57" i="1"/>
  <c r="L47" i="1"/>
  <c r="L42" i="1"/>
  <c r="L35" i="1"/>
  <c r="A63" i="1" l="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I110" i="1"/>
  <c r="H110" i="1" s="1"/>
  <c r="I109" i="1"/>
  <c r="H109" i="1" s="1"/>
  <c r="I108" i="1"/>
  <c r="I107" i="1"/>
  <c r="H107" i="1" s="1"/>
  <c r="I106" i="1"/>
  <c r="I105" i="1"/>
  <c r="H105" i="1" s="1"/>
  <c r="I104" i="1"/>
  <c r="I103" i="1"/>
  <c r="I102" i="1"/>
  <c r="H102" i="1" s="1"/>
  <c r="I101" i="1"/>
  <c r="I100" i="1"/>
  <c r="I99" i="1"/>
  <c r="H100" i="1" s="1"/>
  <c r="I98" i="1"/>
  <c r="H98" i="1" s="1"/>
  <c r="I97" i="1"/>
  <c r="H97" i="1" s="1"/>
  <c r="I96" i="1"/>
  <c r="H96" i="1" s="1"/>
  <c r="I95" i="1"/>
  <c r="I94" i="1"/>
  <c r="I93" i="1"/>
  <c r="H94" i="1" s="1"/>
  <c r="I92" i="1"/>
  <c r="H92" i="1" s="1"/>
  <c r="I91" i="1"/>
  <c r="I90" i="1"/>
  <c r="I89" i="1"/>
  <c r="H89" i="1" s="1"/>
  <c r="I88" i="1"/>
  <c r="I87" i="1"/>
  <c r="H88" i="1" s="1"/>
  <c r="I86" i="1"/>
  <c r="H86" i="1" s="1"/>
  <c r="I85" i="1"/>
  <c r="I84" i="1"/>
  <c r="I83" i="1"/>
  <c r="H83" i="1" s="1"/>
  <c r="I82" i="1"/>
  <c r="I81" i="1"/>
  <c r="H82" i="1" s="1"/>
  <c r="I80" i="1"/>
  <c r="I79" i="1"/>
  <c r="I78" i="1"/>
  <c r="H78" i="1" s="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L16" i="1" s="1"/>
  <c r="I15" i="1"/>
  <c r="I14" i="1"/>
  <c r="I13" i="1"/>
  <c r="I12" i="1"/>
  <c r="I11" i="1"/>
  <c r="I10" i="1"/>
  <c r="I9" i="1"/>
  <c r="I8" i="1"/>
  <c r="I7" i="1"/>
  <c r="H79" i="1" l="1"/>
  <c r="H90" i="1"/>
  <c r="H80" i="1"/>
  <c r="H91" i="1"/>
  <c r="H101" i="1"/>
  <c r="H93" i="1"/>
  <c r="H103" i="1"/>
  <c r="H104" i="1"/>
  <c r="H84" i="1"/>
  <c r="H85" i="1"/>
  <c r="H95" i="1"/>
  <c r="H87" i="1"/>
  <c r="H108" i="1"/>
  <c r="H77" i="1"/>
  <c r="H99" i="1"/>
  <c r="H106" i="1"/>
  <c r="H81" i="1"/>
  <c r="H65" i="1"/>
  <c r="H75" i="1"/>
  <c r="H76" i="1"/>
  <c r="H67" i="1"/>
  <c r="H68" i="1"/>
  <c r="H66" i="1"/>
  <c r="H69" i="1"/>
  <c r="H74" i="1"/>
  <c r="H64" i="1"/>
  <c r="H63" i="1"/>
  <c r="H62" i="1"/>
  <c r="H61" i="1"/>
  <c r="H60" i="1"/>
  <c r="H57" i="1"/>
  <c r="H56" i="1"/>
  <c r="H73" i="1"/>
  <c r="H72" i="1"/>
  <c r="H71" i="1"/>
  <c r="H70" i="1"/>
  <c r="H59" i="1"/>
  <c r="H58"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A7" i="1" l="1"/>
  <c r="A8" i="1" s="1"/>
  <c r="A9" i="1" s="1"/>
  <c r="A10" i="1" s="1"/>
  <c r="A11" i="1" s="1"/>
  <c r="H7" i="1"/>
  <c r="A12" i="1" l="1"/>
  <c r="A13" i="1" s="1"/>
  <c r="A14" i="1" s="1"/>
  <c r="A15" i="1" s="1"/>
  <c r="A16" i="1" s="1"/>
  <c r="A17" i="1" s="1"/>
  <c r="A18" i="1" s="1"/>
  <c r="A19" i="1" s="1"/>
  <c r="A20" i="1" l="1"/>
  <c r="A21" i="1" s="1"/>
  <c r="A22" i="1" s="1"/>
  <c r="A23" i="1" s="1"/>
  <c r="A24" i="1" s="1"/>
  <c r="A25" i="1" s="1"/>
  <c r="A26" i="1" l="1"/>
  <c r="A27" i="1" s="1"/>
  <c r="A28" i="1" s="1"/>
  <c r="A29" i="1" s="1"/>
  <c r="A30" i="1" s="1"/>
  <c r="A31" i="1" s="1"/>
  <c r="A32" i="1" s="1"/>
  <c r="A33" i="1" s="1"/>
  <c r="A34" i="1" s="1"/>
  <c r="A35" i="1" s="1"/>
  <c r="A36" i="1" l="1"/>
  <c r="A37" i="1" l="1"/>
  <c r="A38" i="1" l="1"/>
  <c r="A39" i="1" s="1"/>
  <c r="A40" i="1" s="1"/>
  <c r="A41" i="1" l="1"/>
  <c r="A42" i="1" s="1"/>
  <c r="A43" i="1" s="1"/>
  <c r="A44" i="1" s="1"/>
  <c r="A45" i="1" s="1"/>
  <c r="A46" i="1" s="1"/>
  <c r="A47" i="1" s="1"/>
  <c r="A48" i="1" s="1"/>
  <c r="A49" i="1" s="1"/>
  <c r="A50" i="1" s="1"/>
  <c r="A51" i="1" s="1"/>
  <c r="A52" i="1" l="1"/>
  <c r="A53" i="1" s="1"/>
  <c r="A54" i="1" s="1"/>
  <c r="A55" i="1" s="1"/>
  <c r="A56" i="1" s="1"/>
  <c r="A57" i="1" s="1"/>
  <c r="A58" i="1" s="1"/>
  <c r="A59" i="1" s="1"/>
  <c r="A60" i="1" s="1"/>
  <c r="A61" i="1" s="1"/>
  <c r="A62" i="1" s="1"/>
</calcChain>
</file>

<file path=xl/sharedStrings.xml><?xml version="1.0" encoding="utf-8"?>
<sst xmlns="http://schemas.openxmlformats.org/spreadsheetml/2006/main" count="483" uniqueCount="223">
  <si>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</si>
  <si>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</si>
  <si>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</si>
  <si>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</si>
  <si>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</si>
  <si>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標識</t>
    <rPh sb="0" eb="2">
      <t>ヒョウシキ</t>
    </rPh>
    <phoneticPr fontId="2"/>
  </si>
  <si>
    <t>方角</t>
    <rPh sb="0" eb="2">
      <t>ホウガク</t>
    </rPh>
    <phoneticPr fontId="2"/>
  </si>
  <si>
    <t>現在地までの</t>
    <rPh sb="0" eb="3">
      <t>ゲンザイチ</t>
    </rPh>
    <phoneticPr fontId="2"/>
  </si>
  <si>
    <t>現在地からの進行先</t>
    <rPh sb="0" eb="3">
      <t>ゲンザイチ</t>
    </rPh>
    <rPh sb="6" eb="8">
      <t>シンコウ</t>
    </rPh>
    <rPh sb="8" eb="9">
      <t>サキ</t>
    </rPh>
    <phoneticPr fontId="2"/>
  </si>
  <si>
    <t>PC間</t>
    <rPh sb="2" eb="3">
      <t>アイダ</t>
    </rPh>
    <phoneticPr fontId="2"/>
  </si>
  <si>
    <t>信号</t>
    <rPh sb="0" eb="2">
      <t>シンゴウ</t>
    </rPh>
    <phoneticPr fontId="2"/>
  </si>
  <si>
    <t>形状</t>
    <rPh sb="0" eb="2">
      <t>ケイジョウ</t>
    </rPh>
    <phoneticPr fontId="2"/>
  </si>
  <si>
    <t>S</t>
    <phoneticPr fontId="2"/>
  </si>
  <si>
    <t>十</t>
    <rPh sb="0" eb="1">
      <t>ジュウ</t>
    </rPh>
    <phoneticPr fontId="2"/>
  </si>
  <si>
    <t>┤</t>
    <phoneticPr fontId="2"/>
  </si>
  <si>
    <t>左折</t>
    <phoneticPr fontId="2"/>
  </si>
  <si>
    <t>標高</t>
    <rPh sb="0" eb="2">
      <t>ヒョウコウ</t>
    </rPh>
    <phoneticPr fontId="2"/>
  </si>
  <si>
    <t>-</t>
    <phoneticPr fontId="2"/>
  </si>
  <si>
    <t>直進</t>
    <phoneticPr fontId="2"/>
  </si>
  <si>
    <t>S</t>
    <phoneticPr fontId="2"/>
  </si>
  <si>
    <t>右折</t>
    <phoneticPr fontId="2"/>
  </si>
  <si>
    <t>右側</t>
    <rPh sb="0" eb="2">
      <t>ミギガワ</t>
    </rPh>
    <phoneticPr fontId="2"/>
  </si>
  <si>
    <t>十</t>
    <rPh sb="0" eb="1">
      <t>ジュウ</t>
    </rPh>
    <phoneticPr fontId="2"/>
  </si>
  <si>
    <t>Y</t>
    <phoneticPr fontId="2"/>
  </si>
  <si>
    <t>ト</t>
    <phoneticPr fontId="2"/>
  </si>
  <si>
    <t>T</t>
    <phoneticPr fontId="2"/>
  </si>
  <si>
    <t>逆Y</t>
    <rPh sb="0" eb="1">
      <t>ギャク</t>
    </rPh>
    <phoneticPr fontId="2"/>
  </si>
  <si>
    <t>2021(2022年度)</t>
    <rPh sb="9" eb="11">
      <t>ネンド</t>
    </rPh>
    <phoneticPr fontId="2"/>
  </si>
  <si>
    <t>右上の近江大橋を渡る</t>
  </si>
  <si>
    <t>フォトコントロール
サイクリストの聖地碑</t>
    <phoneticPr fontId="2"/>
  </si>
  <si>
    <t>二条通り</t>
    <rPh sb="0" eb="3">
      <t>ニジョウドオ</t>
    </rPh>
    <phoneticPr fontId="2"/>
  </si>
  <si>
    <t>岡崎公園　南口</t>
    <rPh sb="0" eb="4">
      <t>オカザキコウエン</t>
    </rPh>
    <rPh sb="5" eb="7">
      <t>ミナミグチ</t>
    </rPh>
    <phoneticPr fontId="1"/>
  </si>
  <si>
    <t>06：00スタート　二条通りを西へ</t>
    <rPh sb="10" eb="13">
      <t>ニジョウドオ</t>
    </rPh>
    <rPh sb="15" eb="16">
      <t>ニシ</t>
    </rPh>
    <phoneticPr fontId="2"/>
  </si>
  <si>
    <t>東大路通り</t>
    <phoneticPr fontId="2"/>
  </si>
  <si>
    <t>府道104
（北山通り）</t>
    <phoneticPr fontId="2"/>
  </si>
  <si>
    <t>R367
（川端通り）</t>
    <phoneticPr fontId="2"/>
  </si>
  <si>
    <t>R367</t>
    <phoneticPr fontId="2"/>
  </si>
  <si>
    <t>R303</t>
    <phoneticPr fontId="2"/>
  </si>
  <si>
    <t>R27</t>
    <phoneticPr fontId="2"/>
  </si>
  <si>
    <t>県道225</t>
    <phoneticPr fontId="2"/>
  </si>
  <si>
    <t>右折</t>
    <phoneticPr fontId="2"/>
  </si>
  <si>
    <t>左折</t>
    <phoneticPr fontId="2"/>
  </si>
  <si>
    <t>右側</t>
    <rPh sb="0" eb="2">
      <t>ミギガワ</t>
    </rPh>
    <phoneticPr fontId="2"/>
  </si>
  <si>
    <t>右の自転車道に入る</t>
  </si>
  <si>
    <t>(イオンモール草津)</t>
    <phoneticPr fontId="2"/>
  </si>
  <si>
    <t>右上</t>
    <phoneticPr fontId="2"/>
  </si>
  <si>
    <t>自転車道</t>
    <phoneticPr fontId="2"/>
  </si>
  <si>
    <t>県道558</t>
    <phoneticPr fontId="2"/>
  </si>
  <si>
    <t>県道120</t>
    <phoneticPr fontId="2"/>
  </si>
  <si>
    <t>左折レーンを道なりに左折する</t>
    <rPh sb="6" eb="7">
      <t>ミチ</t>
    </rPh>
    <rPh sb="10" eb="12">
      <t>サセツ</t>
    </rPh>
    <phoneticPr fontId="2"/>
  </si>
  <si>
    <t>左折</t>
    <rPh sb="0" eb="2">
      <t>サセツ</t>
    </rPh>
    <phoneticPr fontId="2"/>
  </si>
  <si>
    <t>R1</t>
    <phoneticPr fontId="2"/>
  </si>
  <si>
    <t>東海道</t>
    <phoneticPr fontId="2"/>
  </si>
  <si>
    <t>府道143
(三条通り)</t>
    <rPh sb="7" eb="10">
      <t>サンジョウドオリ</t>
    </rPh>
    <phoneticPr fontId="2"/>
  </si>
  <si>
    <t>湖岸道路</t>
    <rPh sb="0" eb="4">
      <t>コガンドウロ</t>
    </rPh>
    <phoneticPr fontId="2"/>
  </si>
  <si>
    <t>車道に出る</t>
    <rPh sb="0" eb="2">
      <t>シャドウ</t>
    </rPh>
    <rPh sb="3" eb="4">
      <t>デ</t>
    </rPh>
    <phoneticPr fontId="2"/>
  </si>
  <si>
    <t>（若狭熊川・鯖街道）</t>
    <phoneticPr fontId="2"/>
  </si>
  <si>
    <t>市道</t>
    <rPh sb="0" eb="2">
      <t>シドウ</t>
    </rPh>
    <phoneticPr fontId="2"/>
  </si>
  <si>
    <t>水坂峠へ（面倒なら国道を辿ってもよい）</t>
    <rPh sb="0" eb="3">
      <t>ミズサカトウゲ</t>
    </rPh>
    <rPh sb="5" eb="7">
      <t>メンドウ</t>
    </rPh>
    <rPh sb="9" eb="11">
      <t>コクドウ</t>
    </rPh>
    <rPh sb="12" eb="13">
      <t>タド</t>
    </rPh>
    <phoneticPr fontId="2"/>
  </si>
  <si>
    <t>左から鯖街道（旧道）が合流してくるポイント</t>
    <rPh sb="0" eb="1">
      <t>ヒダリ</t>
    </rPh>
    <rPh sb="3" eb="6">
      <t>サバカイドウ</t>
    </rPh>
    <rPh sb="7" eb="9">
      <t>キュウドウ</t>
    </rPh>
    <rPh sb="11" eb="13">
      <t>ゴウリュウ</t>
    </rPh>
    <phoneticPr fontId="2"/>
  </si>
  <si>
    <t>左車線</t>
    <rPh sb="0" eb="3">
      <t>ヒダリシャセン</t>
    </rPh>
    <phoneticPr fontId="2"/>
  </si>
  <si>
    <t>高架橋バイパスを避けて旧道に向かう
←　美浜原電/水晶浜海水浴場</t>
    <rPh sb="0" eb="3">
      <t>コウカキョウ</t>
    </rPh>
    <rPh sb="8" eb="9">
      <t>サ</t>
    </rPh>
    <rPh sb="11" eb="13">
      <t>キュウドウ</t>
    </rPh>
    <rPh sb="14" eb="15">
      <t>ム</t>
    </rPh>
    <phoneticPr fontId="2"/>
  </si>
  <si>
    <t>ト</t>
    <phoneticPr fontId="2"/>
  </si>
  <si>
    <t>（▼止まれ）</t>
    <rPh sb="2" eb="3">
      <t>ト</t>
    </rPh>
    <phoneticPr fontId="2"/>
  </si>
  <si>
    <t>右合流</t>
    <rPh sb="0" eb="3">
      <t>ミギゴウリュウ</t>
    </rPh>
    <phoneticPr fontId="2"/>
  </si>
  <si>
    <t>右直進</t>
    <rPh sb="1" eb="3">
      <t>チョクシン</t>
    </rPh>
    <phoneticPr fontId="2"/>
  </si>
  <si>
    <t>県道35（東海道）</t>
    <rPh sb="5" eb="8">
      <t>トウカイドウ</t>
    </rPh>
    <phoneticPr fontId="2"/>
  </si>
  <si>
    <t>→　緑ヶ丘、山手</t>
    <rPh sb="2" eb="5">
      <t>ミドリガオカ</t>
    </rPh>
    <rPh sb="6" eb="8">
      <t>ヤマテ</t>
    </rPh>
    <phoneticPr fontId="2"/>
  </si>
  <si>
    <t>X</t>
    <phoneticPr fontId="2"/>
  </si>
  <si>
    <t>東山二条</t>
  </si>
  <si>
    <t xml:space="preserve">高野 </t>
  </si>
  <si>
    <t xml:space="preserve">花園橋 </t>
  </si>
  <si>
    <t>三番</t>
  </si>
  <si>
    <t>下丁</t>
  </si>
  <si>
    <t>北町</t>
  </si>
  <si>
    <t>村国</t>
  </si>
  <si>
    <t>堀川</t>
  </si>
  <si>
    <t>木下町</t>
  </si>
  <si>
    <t>大津港口</t>
    <rPh sb="0" eb="2">
      <t>オオツ</t>
    </rPh>
    <rPh sb="2" eb="4">
      <t>コウコウ</t>
    </rPh>
    <rPh sb="3" eb="4">
      <t>グチ</t>
    </rPh>
    <phoneticPr fontId="2"/>
  </si>
  <si>
    <t>逢坂一丁目</t>
  </si>
  <si>
    <t>OPEN/ 08:07 ～ 10:48
レシート取得して通過時間を自分で記入。
チェック後　直進</t>
    <rPh sb="22" eb="23">
      <t>ゴ</t>
    </rPh>
    <rPh sb="24" eb="26">
      <t>チョクシン</t>
    </rPh>
    <phoneticPr fontId="1"/>
  </si>
  <si>
    <t>PC1 ファミリーマート 三方北前川</t>
    <phoneticPr fontId="2"/>
  </si>
  <si>
    <t>自分のバイクとサイクリストの聖地碑を撮影してくること
BIWAKOモニュメントや面倒なら琵琶湖マリオネットホテル入口の石銘板でもよい
撮影後、湖岸道路を直進</t>
    <rPh sb="18" eb="20">
      <t>サツエイ</t>
    </rPh>
    <rPh sb="40" eb="42">
      <t>メンドウ</t>
    </rPh>
    <rPh sb="56" eb="58">
      <t>イリグチ</t>
    </rPh>
    <rPh sb="59" eb="60">
      <t>イシ</t>
    </rPh>
    <rPh sb="60" eb="62">
      <t>メイバン</t>
    </rPh>
    <rPh sb="67" eb="70">
      <t>サツエイゴ</t>
    </rPh>
    <rPh sb="71" eb="75">
      <t>コガンドウロ</t>
    </rPh>
    <rPh sb="76" eb="78">
      <t>チョクシン</t>
    </rPh>
    <phoneticPr fontId="2"/>
  </si>
  <si>
    <t>PC2 ローソン 大野三番</t>
  </si>
  <si>
    <t>PC3 ローソン 郡上白鳥</t>
  </si>
  <si>
    <t>PC4 ファミリーマート 飛騨古川新栄町</t>
  </si>
  <si>
    <t>フォトコントロール_x000D_
美女街道展望広場</t>
  </si>
  <si>
    <t>PC6 セブンイレブン 彦根大堀町</t>
  </si>
  <si>
    <t>Arrivee_x000D_
ロームシアター京都</t>
  </si>
  <si>
    <t>右折</t>
    <phoneticPr fontId="2"/>
  </si>
  <si>
    <t>左折</t>
    <phoneticPr fontId="2"/>
  </si>
  <si>
    <t>右側</t>
    <rPh sb="0" eb="2">
      <t>ミギガワ</t>
    </rPh>
    <phoneticPr fontId="2"/>
  </si>
  <si>
    <t>二条通り</t>
    <phoneticPr fontId="2"/>
  </si>
  <si>
    <t>神宮道</t>
    <phoneticPr fontId="2"/>
  </si>
  <si>
    <t>（敦賀駅前）</t>
    <phoneticPr fontId="2"/>
  </si>
  <si>
    <t>（ローソン 敦賀舞崎）</t>
    <phoneticPr fontId="2"/>
  </si>
  <si>
    <t>フォトコントロール
美女街道展望広場</t>
    <phoneticPr fontId="2"/>
  </si>
  <si>
    <t>（▼止まれ）</t>
    <phoneticPr fontId="2"/>
  </si>
  <si>
    <t>PC5 セブンイレブン 岐阜福光西３丁目</t>
    <phoneticPr fontId="2"/>
  </si>
  <si>
    <t>（ローソン 彦根甘呂町）</t>
    <phoneticPr fontId="2"/>
  </si>
  <si>
    <t>直進</t>
    <phoneticPr fontId="2"/>
  </si>
  <si>
    <t>斜め左</t>
    <phoneticPr fontId="2"/>
  </si>
  <si>
    <t>斜め右</t>
    <phoneticPr fontId="2"/>
  </si>
  <si>
    <t>右車線</t>
    <phoneticPr fontId="2"/>
  </si>
  <si>
    <t>S</t>
    <phoneticPr fontId="2"/>
  </si>
  <si>
    <t>県道13</t>
    <phoneticPr fontId="2"/>
  </si>
  <si>
    <t>県道210</t>
    <phoneticPr fontId="2"/>
  </si>
  <si>
    <t>R365</t>
    <phoneticPr fontId="2"/>
  </si>
  <si>
    <t>県道190</t>
    <phoneticPr fontId="2"/>
  </si>
  <si>
    <t>県道2</t>
    <phoneticPr fontId="2"/>
  </si>
  <si>
    <t>R476(県道2)</t>
    <phoneticPr fontId="2"/>
  </si>
  <si>
    <t>R158</t>
    <phoneticPr fontId="2"/>
  </si>
  <si>
    <t>県道172</t>
    <phoneticPr fontId="2"/>
  </si>
  <si>
    <t>県道240</t>
  </si>
  <si>
    <t>県道240</t>
    <phoneticPr fontId="2"/>
  </si>
  <si>
    <t>R476(県道240)</t>
    <phoneticPr fontId="2"/>
  </si>
  <si>
    <t>市道
美濃街道</t>
    <rPh sb="0" eb="2">
      <t>シドウ</t>
    </rPh>
    <phoneticPr fontId="2"/>
  </si>
  <si>
    <t>R158（旧道）</t>
    <phoneticPr fontId="2"/>
  </si>
  <si>
    <t>R156/R158</t>
  </si>
  <si>
    <t>R156/R158</t>
    <phoneticPr fontId="2"/>
  </si>
  <si>
    <t>→　高山市街 の表示</t>
    <phoneticPr fontId="2"/>
  </si>
  <si>
    <t>県道90</t>
    <phoneticPr fontId="2"/>
  </si>
  <si>
    <t>県道480</t>
    <phoneticPr fontId="2"/>
  </si>
  <si>
    <t>↑　飛騨古川</t>
    <phoneticPr fontId="2"/>
  </si>
  <si>
    <t>←　飛騨</t>
    <phoneticPr fontId="2"/>
  </si>
  <si>
    <t>県道476</t>
    <phoneticPr fontId="2"/>
  </si>
  <si>
    <t>県道471</t>
    <phoneticPr fontId="2"/>
  </si>
  <si>
    <t>県道460</t>
    <phoneticPr fontId="2"/>
  </si>
  <si>
    <t>県道462</t>
    <phoneticPr fontId="2"/>
  </si>
  <si>
    <t>R361</t>
    <phoneticPr fontId="2"/>
  </si>
  <si>
    <t>R41</t>
    <phoneticPr fontId="2"/>
  </si>
  <si>
    <t>宮峠へ</t>
    <rPh sb="0" eb="2">
      <t>ミヤトウゲ</t>
    </rPh>
    <phoneticPr fontId="2"/>
  </si>
  <si>
    <t>R158/R472</t>
    <phoneticPr fontId="2"/>
  </si>
  <si>
    <t>県道73</t>
    <phoneticPr fontId="2"/>
  </si>
  <si>
    <t>R256/R472</t>
    <phoneticPr fontId="2"/>
  </si>
  <si>
    <t>R156</t>
    <phoneticPr fontId="2"/>
  </si>
  <si>
    <t>県道81</t>
    <phoneticPr fontId="2"/>
  </si>
  <si>
    <t>県道94</t>
    <phoneticPr fontId="2"/>
  </si>
  <si>
    <t>県道93</t>
    <phoneticPr fontId="2"/>
  </si>
  <si>
    <t>県道79</t>
    <phoneticPr fontId="2"/>
  </si>
  <si>
    <t>↑　羽島</t>
    <phoneticPr fontId="2"/>
  </si>
  <si>
    <t>県道77
岐阜環状線</t>
    <phoneticPr fontId="2"/>
  </si>
  <si>
    <t>県道53</t>
    <phoneticPr fontId="2"/>
  </si>
  <si>
    <t>R21</t>
    <phoneticPr fontId="2"/>
  </si>
  <si>
    <t>R21（バイパス）</t>
    <phoneticPr fontId="2"/>
  </si>
  <si>
    <t>市道</t>
    <rPh sb="0" eb="2">
      <t>シドウ</t>
    </rPh>
    <phoneticPr fontId="2"/>
  </si>
  <si>
    <t>旧中山道</t>
    <phoneticPr fontId="2"/>
  </si>
  <si>
    <t>R8</t>
    <phoneticPr fontId="2"/>
  </si>
  <si>
    <t>広域農道
荒神山通り</t>
    <rPh sb="0" eb="4">
      <t>コウイキノウドウ</t>
    </rPh>
    <phoneticPr fontId="2"/>
  </si>
  <si>
    <t>県道2
荒神山通り</t>
    <rPh sb="0" eb="2">
      <t>ケンドウ</t>
    </rPh>
    <phoneticPr fontId="2"/>
  </si>
  <si>
    <t>湖岸道路</t>
    <phoneticPr fontId="2"/>
  </si>
  <si>
    <t>旧R41</t>
    <phoneticPr fontId="2"/>
  </si>
  <si>
    <t>信号手前で左折レーンに入って道なり左折</t>
    <rPh sb="0" eb="4">
      <t>シンゴウテマエ</t>
    </rPh>
    <rPh sb="5" eb="7">
      <t>サセツ</t>
    </rPh>
    <rPh sb="11" eb="12">
      <t>ハイ</t>
    </rPh>
    <rPh sb="14" eb="15">
      <t>ミチ</t>
    </rPh>
    <rPh sb="17" eb="19">
      <t>サセツ</t>
    </rPh>
    <phoneticPr fontId="2"/>
  </si>
  <si>
    <t>R156/R256</t>
    <phoneticPr fontId="2"/>
  </si>
  <si>
    <t>R156と合流</t>
    <rPh sb="5" eb="7">
      <t>ゴウリュウ</t>
    </rPh>
    <phoneticPr fontId="2"/>
  </si>
  <si>
    <t>R256とわかれる</t>
    <phoneticPr fontId="2"/>
  </si>
  <si>
    <t>中山道番場宿を抜けて摺針峠へ</t>
    <rPh sb="0" eb="3">
      <t>ナカセンドウ</t>
    </rPh>
    <rPh sb="3" eb="5">
      <t>バンバ</t>
    </rPh>
    <rPh sb="5" eb="6">
      <t>ジュク</t>
    </rPh>
    <rPh sb="7" eb="8">
      <t>ヌ</t>
    </rPh>
    <rPh sb="10" eb="11">
      <t>ス</t>
    </rPh>
    <rPh sb="11" eb="13">
      <t>バリトウゲ</t>
    </rPh>
    <phoneticPr fontId="2"/>
  </si>
  <si>
    <t>中山道鳥居本宿へ</t>
    <rPh sb="0" eb="3">
      <t>ナカセンドウ</t>
    </rPh>
    <rPh sb="3" eb="6">
      <t>トリイモト</t>
    </rPh>
    <rPh sb="6" eb="7">
      <t>ヤド</t>
    </rPh>
    <phoneticPr fontId="2"/>
  </si>
  <si>
    <t>旧中山道→
県道528（旧中山道）</t>
    <rPh sb="6" eb="8">
      <t>ケンドウ</t>
    </rPh>
    <rPh sb="12" eb="16">
      <t>キュウナカセンドウ</t>
    </rPh>
    <phoneticPr fontId="2"/>
  </si>
  <si>
    <t>県道528（旧中山道）</t>
    <phoneticPr fontId="2"/>
  </si>
  <si>
    <t>R8交点</t>
    <rPh sb="2" eb="4">
      <t>コウテン</t>
    </rPh>
    <phoneticPr fontId="2"/>
  </si>
  <si>
    <t>ト</t>
    <phoneticPr fontId="2"/>
  </si>
  <si>
    <t>県道2とわかれる</t>
    <rPh sb="0" eb="2">
      <t>ケンドウ</t>
    </rPh>
    <phoneticPr fontId="2"/>
  </si>
  <si>
    <t>左に見える森が荒神山</t>
    <rPh sb="0" eb="1">
      <t>ヒダリ</t>
    </rPh>
    <rPh sb="2" eb="3">
      <t>ミ</t>
    </rPh>
    <rPh sb="5" eb="6">
      <t>モリ</t>
    </rPh>
    <phoneticPr fontId="2"/>
  </si>
  <si>
    <t>直進して湖岸まで進むとあのベンチのある沿岸
行きたい人は現地の迷惑にならない範囲でどうぞ（現存不明）</t>
    <rPh sb="22" eb="23">
      <t>イ</t>
    </rPh>
    <rPh sb="26" eb="27">
      <t>ヒト</t>
    </rPh>
    <rPh sb="28" eb="30">
      <t>ゲンチ</t>
    </rPh>
    <rPh sb="31" eb="33">
      <t>メイワク</t>
    </rPh>
    <rPh sb="38" eb="40">
      <t>ハンイ</t>
    </rPh>
    <rPh sb="45" eb="49">
      <t>ゲンゾンフメイ</t>
    </rPh>
    <phoneticPr fontId="2"/>
  </si>
  <si>
    <t>右直進</t>
    <rPh sb="0" eb="1">
      <t>ミギ</t>
    </rPh>
    <phoneticPr fontId="2"/>
  </si>
  <si>
    <t>左車線はインターに吸い込まれるので注意</t>
    <rPh sb="0" eb="3">
      <t>ヒダリシャセン</t>
    </rPh>
    <rPh sb="9" eb="10">
      <t>ス</t>
    </rPh>
    <rPh sb="11" eb="12">
      <t>コ</t>
    </rPh>
    <rPh sb="17" eb="19">
      <t>チュウイ</t>
    </rPh>
    <phoneticPr fontId="2"/>
  </si>
  <si>
    <t>R476→R365/R476</t>
    <phoneticPr fontId="2"/>
  </si>
  <si>
    <t>R476と分かれる</t>
    <rPh sb="5" eb="6">
      <t>ワ</t>
    </rPh>
    <phoneticPr fontId="2"/>
  </si>
  <si>
    <t>R365と分かれる</t>
    <rPh sb="5" eb="6">
      <t>ワ</t>
    </rPh>
    <phoneticPr fontId="2"/>
  </si>
  <si>
    <t>逆Y</t>
    <rPh sb="0" eb="1">
      <t>ギャク</t>
    </rPh>
    <phoneticPr fontId="2"/>
  </si>
  <si>
    <t>野岡仲山</t>
    <rPh sb="0" eb="2">
      <t>ノオカ</t>
    </rPh>
    <rPh sb="2" eb="4">
      <t>ナカヤマ</t>
    </rPh>
    <phoneticPr fontId="2"/>
  </si>
  <si>
    <t>左側</t>
    <rPh sb="0" eb="2">
      <t>ヒダリガワ</t>
    </rPh>
    <phoneticPr fontId="2"/>
  </si>
  <si>
    <t>中部縦貫道のトンネル標識が出てきたら左折</t>
    <rPh sb="0" eb="5">
      <t>チュウブジュウカンドウ</t>
    </rPh>
    <rPh sb="10" eb="12">
      <t>ヒョウシキ</t>
    </rPh>
    <rPh sb="13" eb="14">
      <t>デ</t>
    </rPh>
    <rPh sb="18" eb="20">
      <t>サセツ</t>
    </rPh>
    <phoneticPr fontId="2"/>
  </si>
  <si>
    <t>ループ橋自転車通行禁止</t>
    <rPh sb="3" eb="4">
      <t>ハシ</t>
    </rPh>
    <rPh sb="4" eb="7">
      <t>ジテンシャ</t>
    </rPh>
    <rPh sb="7" eb="11">
      <t>ツウコウキンシ</t>
    </rPh>
    <phoneticPr fontId="2"/>
  </si>
  <si>
    <t>左合流</t>
    <rPh sb="0" eb="3">
      <t>ヒダリゴウリュウ</t>
    </rPh>
    <phoneticPr fontId="2"/>
  </si>
  <si>
    <t>松本町北</t>
    <rPh sb="0" eb="3">
      <t>マツモトマチ</t>
    </rPh>
    <rPh sb="3" eb="4">
      <t>キタ</t>
    </rPh>
    <phoneticPr fontId="2"/>
  </si>
  <si>
    <t>右合流</t>
    <rPh sb="0" eb="3">
      <t>ミギゴウリュウ</t>
    </rPh>
    <phoneticPr fontId="2"/>
  </si>
  <si>
    <t>県道87交差点まで下りないように！</t>
    <rPh sb="0" eb="2">
      <t>ケンドウ</t>
    </rPh>
    <rPh sb="4" eb="7">
      <t>コウサテン</t>
    </rPh>
    <rPh sb="9" eb="10">
      <t>オ</t>
    </rPh>
    <phoneticPr fontId="2"/>
  </si>
  <si>
    <t>自分のバイクと美女街道石碑を撮影してくること
（石碑が映らなければ展望広場の案内板でもよい）
撮影後直進</t>
    <rPh sb="11" eb="13">
      <t>セキヒ</t>
    </rPh>
    <rPh sb="14" eb="16">
      <t>サツエイ</t>
    </rPh>
    <rPh sb="24" eb="26">
      <t>セキヒ</t>
    </rPh>
    <rPh sb="27" eb="28">
      <t>ウツ</t>
    </rPh>
    <rPh sb="33" eb="37">
      <t>テンボウヒロバ</t>
    </rPh>
    <rPh sb="38" eb="41">
      <t>アンナイバン</t>
    </rPh>
    <rPh sb="47" eb="50">
      <t>サツエイゴ</t>
    </rPh>
    <rPh sb="50" eb="52">
      <t>チョクシン</t>
    </rPh>
    <phoneticPr fontId="2"/>
  </si>
  <si>
    <t>白銀</t>
  </si>
  <si>
    <t>燧</t>
  </si>
  <si>
    <t>三番六間</t>
  </si>
  <si>
    <t>君ケ代橋</t>
  </si>
  <si>
    <t>向小駄良</t>
  </si>
  <si>
    <t>牧戸</t>
  </si>
  <si>
    <t>稲葉</t>
  </si>
  <si>
    <t xml:space="preserve">本町 </t>
  </si>
  <si>
    <t>殿町</t>
  </si>
  <si>
    <t>金桶橋東</t>
  </si>
  <si>
    <t>国分寺東</t>
  </si>
  <si>
    <t>宝橋</t>
  </si>
  <si>
    <t>江名子町</t>
  </si>
  <si>
    <t>上岡本町南 
（ファミリーマート 高山上岡本町）</t>
  </si>
  <si>
    <t>三日町</t>
  </si>
  <si>
    <t>八幡大橋南</t>
  </si>
  <si>
    <t>城南</t>
  </si>
  <si>
    <t>相生</t>
  </si>
  <si>
    <t>曽代
（ファミリーマート 曽代上岩本）</t>
  </si>
  <si>
    <t>藍川団地南</t>
  </si>
  <si>
    <t>市場</t>
  </si>
  <si>
    <t>三輪宮前</t>
  </si>
  <si>
    <t xml:space="preserve">太郎丸中島 </t>
  </si>
  <si>
    <t xml:space="preserve">天王 </t>
  </si>
  <si>
    <t>福光西２西</t>
  </si>
  <si>
    <t>府中小学校南</t>
  </si>
  <si>
    <t>野上北</t>
  </si>
  <si>
    <t>大高</t>
  </si>
  <si>
    <t>一ツ軒</t>
  </si>
  <si>
    <t>樋口</t>
  </si>
  <si>
    <t>法士町</t>
  </si>
  <si>
    <t>犬方町南</t>
  </si>
  <si>
    <t xml:space="preserve">三条神宮道 </t>
  </si>
  <si>
    <t>交差点右奥にローソンがあるポイント
県道2と合流</t>
    <rPh sb="0" eb="3">
      <t>コウサテン</t>
    </rPh>
    <rPh sb="3" eb="5">
      <t>ミギオク</t>
    </rPh>
    <rPh sb="18" eb="20">
      <t>ケンドウ</t>
    </rPh>
    <rPh sb="22" eb="24">
      <t>ゴウリュウ</t>
    </rPh>
    <phoneticPr fontId="2"/>
  </si>
  <si>
    <t>BRM1113京都600</t>
    <rPh sb="7" eb="9">
      <t>キョウト</t>
    </rPh>
    <phoneticPr fontId="2"/>
  </si>
  <si>
    <t>OPEN/ 11:18 ～ 18:00
レシート取得して通過時間を自分で記入。
チェック後　直進</t>
    <rPh sb="22" eb="23">
      <t>ゴ</t>
    </rPh>
    <rPh sb="24" eb="26">
      <t>チョクシン</t>
    </rPh>
    <phoneticPr fontId="1"/>
  </si>
  <si>
    <t>OPEN/ 12:59 ～ 21:40
レシート取得して通過時間を自分で記入。
チェック後　直進</t>
    <rPh sb="22" eb="23">
      <t>ゴ</t>
    </rPh>
    <rPh sb="24" eb="26">
      <t>チョクシン</t>
    </rPh>
    <phoneticPr fontId="1"/>
  </si>
  <si>
    <t>OPEN/ 15:17 ～ 11/14 02:36
レシート取得して通過時間を自分で記入。
チェック後　折り返し</t>
    <rPh sb="28" eb="29">
      <t>ゴ</t>
    </rPh>
    <rPh sb="30" eb="32">
      <t>チョクシン</t>
    </rPh>
    <rPh sb="52" eb="53">
      <t>オ</t>
    </rPh>
    <rPh sb="54" eb="55">
      <t>カエ</t>
    </rPh>
    <phoneticPr fontId="1"/>
  </si>
  <si>
    <t>OPEN/ 20:22 ～ 11/14 13:08
レシート取得して通過時間を自分で記入。
チェック後　直進</t>
    <rPh sb="28" eb="29">
      <t>ゴ</t>
    </rPh>
    <rPh sb="30" eb="32">
      <t>チョクシン</t>
    </rPh>
    <phoneticPr fontId="1"/>
  </si>
  <si>
    <t>OPEN/ 22:22 ～ 11/14 17:08
レシート取得して通過時間を自分で記入。
チェック後　直進</t>
    <rPh sb="28" eb="29">
      <t>ゴ</t>
    </rPh>
    <rPh sb="30" eb="32">
      <t>チョクシン</t>
    </rPh>
    <phoneticPr fontId="1"/>
  </si>
  <si>
    <r>
      <t>OPEN/ 11/14 0:48 ～ 11/14 22:00</t>
    </r>
    <r>
      <rPr>
        <b/>
        <sz val="9"/>
        <color rgb="FFFF0000"/>
        <rFont val="ＭＳ Ｐゴシック"/>
        <family val="3"/>
        <charset val="128"/>
      </rPr>
      <t xml:space="preserve">
自分で到着タイムと総所要時間を記入。
ブルベカードに署名、メダル購入するかどうかを記入。
</t>
    </r>
    <r>
      <rPr>
        <sz val="9"/>
        <rFont val="ＭＳ Ｐゴシック"/>
        <family val="3"/>
        <charset val="128"/>
      </rPr>
      <t>完成済みのブルベカードを提出してください。</t>
    </r>
    <rPh sb="76" eb="78">
      <t>カンセイ</t>
    </rPh>
    <rPh sb="78" eb="79">
      <t>ズ</t>
    </rPh>
    <rPh sb="88" eb="90">
      <t>テイシュツ</t>
    </rPh>
    <phoneticPr fontId="2"/>
  </si>
  <si>
    <t>菅生6</t>
  </si>
  <si>
    <t>ver1.0.1 正式版</t>
    <rPh sb="9" eb="11">
      <t>セイシキ</t>
    </rPh>
    <rPh sb="11" eb="1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</si>
</sst>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8" x14ac:knownFonts="1">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sz val="12"/>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1">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3" xfId="0" applyFont="1" applyFill="1" applyBorder="1">
      <alignmen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1" xfId="0" applyFont="1" applyBorder="1">
      <alignment vertical="center"/>
    </xf>
    <xf numFmtId="0" fontId="4" fillId="2" borderId="1" xfId="0" applyFont="1" applyFill="1" applyBorder="1">
      <alignment vertical="center"/>
    </xf>
    <xf numFmtId="0" fontId="4" fillId="2" borderId="1" xfId="0" applyFont="1" applyFill="1" applyBorder="1" applyAlignment="1">
      <alignment horizontal="center" vertical="center"/>
    </xf>
    <xf numFmtId="176" fontId="3" fillId="2" borderId="1" xfId="0" applyNumberFormat="1" applyFont="1" applyFill="1" applyBorder="1" applyAlignment="1">
      <alignment horizontal="left"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0" fontId="4" fillId="2" borderId="1" xfId="0" applyFont="1" applyFill="1" applyBorder="1" applyAlignment="1">
      <alignment vertical="center" wrapText="1"/>
    </xf>
    <xf numFmtId="0" fontId="4" fillId="0" borderId="1" xfId="0" applyFont="1" applyBorder="1" applyAlignment="1">
      <alignment horizontal="center" vertical="center"/>
    </xf>
    <xf numFmtId="0" fontId="4" fillId="2" borderId="6" xfId="0" applyFont="1" applyFill="1" applyBorder="1">
      <alignment vertical="center"/>
    </xf>
    <xf numFmtId="0" fontId="4" fillId="2" borderId="6" xfId="0" applyFont="1" applyFill="1" applyBorder="1" applyAlignment="1">
      <alignment horizontal="center"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2" borderId="7" xfId="0" applyFont="1" applyFill="1" applyBorder="1">
      <alignment vertical="center"/>
    </xf>
    <xf numFmtId="176" fontId="3" fillId="0" borderId="1" xfId="0" applyNumberFormat="1" applyFont="1" applyBorder="1" applyAlignment="1">
      <alignment horizontal="left" vertical="center"/>
    </xf>
    <xf numFmtId="0" fontId="4" fillId="0" borderId="3"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176" fontId="3" fillId="2" borderId="8" xfId="0" applyNumberFormat="1" applyFont="1" applyFill="1" applyBorder="1" applyAlignment="1">
      <alignment horizontal="left" vertical="center"/>
    </xf>
    <xf numFmtId="176" fontId="4" fillId="2" borderId="8" xfId="0" applyNumberFormat="1" applyFont="1" applyFill="1" applyBorder="1" applyAlignment="1">
      <alignment horizontal="right" vertical="center"/>
    </xf>
    <xf numFmtId="0" fontId="4" fillId="2" borderId="8" xfId="0" applyFont="1" applyFill="1" applyBorder="1" applyAlignment="1">
      <alignment vertical="center" wrapText="1"/>
    </xf>
    <xf numFmtId="0" fontId="4" fillId="0" borderId="2" xfId="0" applyFont="1" applyFill="1" applyBorder="1" applyAlignment="1">
      <alignment horizontal="right" vertical="center"/>
    </xf>
    <xf numFmtId="0" fontId="4" fillId="2" borderId="2" xfId="0" applyFont="1" applyFill="1" applyBorder="1" applyAlignment="1">
      <alignment horizontal="right" vertical="center"/>
    </xf>
    <xf numFmtId="0" fontId="4" fillId="2" borderId="4" xfId="0" applyFont="1" applyFill="1" applyBorder="1" applyAlignment="1">
      <alignment horizontal="right" vertical="center"/>
    </xf>
    <xf numFmtId="0" fontId="4" fillId="2" borderId="5" xfId="0" applyFont="1" applyFill="1" applyBorder="1" applyAlignment="1">
      <alignment horizontal="right" vertical="center"/>
    </xf>
    <xf numFmtId="176" fontId="4" fillId="2" borderId="9" xfId="0" applyNumberFormat="1" applyFont="1" applyFill="1" applyBorder="1">
      <alignment vertical="center"/>
    </xf>
    <xf numFmtId="14" fontId="1" fillId="0" borderId="0" xfId="0" applyNumberFormat="1" applyFont="1" applyAlignment="1">
      <alignment vertical="center"/>
    </xf>
    <xf numFmtId="0" fontId="4" fillId="0" borderId="10" xfId="0" applyFont="1" applyFill="1" applyBorder="1">
      <alignment vertical="center"/>
    </xf>
    <xf numFmtId="0" fontId="4" fillId="2" borderId="10" xfId="0" applyFont="1" applyFill="1" applyBorder="1">
      <alignment vertical="center"/>
    </xf>
    <xf numFmtId="0" fontId="4" fillId="0" borderId="10" xfId="0" applyFont="1" applyFill="1" applyBorder="1" applyAlignment="1">
      <alignment vertical="center" wrapText="1"/>
    </xf>
    <xf numFmtId="0" fontId="1" fillId="0" borderId="0" xfId="0" applyFont="1" applyFill="1" applyAlignment="1">
      <alignment horizontal="right" vertical="center"/>
    </xf>
    <xf numFmtId="0" fontId="4" fillId="0" borderId="12" xfId="0" applyFont="1" applyBorder="1">
      <alignment vertical="center"/>
    </xf>
    <xf numFmtId="176" fontId="3" fillId="0" borderId="12" xfId="0" applyNumberFormat="1" applyFont="1" applyBorder="1" applyAlignment="1">
      <alignment horizontal="left" vertical="center"/>
    </xf>
    <xf numFmtId="176" fontId="4" fillId="0" borderId="12" xfId="0" applyNumberFormat="1" applyFont="1" applyFill="1" applyBorder="1" applyAlignment="1">
      <alignment horizontal="right"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 fillId="0" borderId="0" xfId="0" applyFont="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4" fillId="0" borderId="1" xfId="0" applyFont="1" applyBorder="1" applyAlignment="1">
      <alignment vertical="center" wrapText="1"/>
    </xf>
    <xf numFmtId="0" fontId="4" fillId="0" borderId="17" xfId="0" applyFont="1" applyFill="1" applyBorder="1" applyAlignment="1">
      <alignment horizontal="center" vertical="center"/>
    </xf>
    <xf numFmtId="176" fontId="3" fillId="3" borderId="1" xfId="0" applyNumberFormat="1" applyFont="1" applyFill="1" applyBorder="1" applyAlignment="1">
      <alignment horizontal="left" vertical="center"/>
    </xf>
    <xf numFmtId="176" fontId="4" fillId="3" borderId="1" xfId="0" applyNumberFormat="1" applyFont="1" applyFill="1" applyBorder="1" applyAlignment="1">
      <alignment horizontal="right" vertical="center"/>
    </xf>
    <xf numFmtId="0" fontId="4" fillId="2" borderId="10" xfId="0" applyFont="1" applyFill="1" applyBorder="1" applyAlignment="1">
      <alignment vertical="center" wrapText="1"/>
    </xf>
    <xf numFmtId="0" fontId="6" fillId="0" borderId="1" xfId="0" applyFont="1" applyFill="1" applyBorder="1" applyAlignment="1">
      <alignment horizontal="center" vertical="center"/>
    </xf>
    <xf numFmtId="0" fontId="4" fillId="0" borderId="2" xfId="0" applyFont="1" applyBorder="1" applyAlignment="1">
      <alignment horizontal="right" vertical="center"/>
    </xf>
    <xf numFmtId="0" fontId="7" fillId="0" borderId="22" xfId="0" applyFont="1" applyBorder="1" applyAlignment="1">
      <alignment horizontal="center" vertical="center"/>
    </xf>
    <xf numFmtId="0" fontId="4" fillId="0" borderId="17" xfId="0" applyFont="1" applyBorder="1" applyAlignment="1">
      <alignment horizontal="center" vertical="center"/>
    </xf>
    <xf numFmtId="176" fontId="4" fillId="0" borderId="1" xfId="0" applyNumberFormat="1" applyFont="1" applyBorder="1" applyAlignment="1">
      <alignment horizontal="right" vertical="center"/>
    </xf>
    <xf numFmtId="0" fontId="4" fillId="0" borderId="26" xfId="0" applyFont="1" applyBorder="1">
      <alignment vertical="center"/>
    </xf>
    <xf numFmtId="0" fontId="4" fillId="0" borderId="26"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Border="1">
      <alignment vertical="center"/>
    </xf>
    <xf numFmtId="0" fontId="4" fillId="4" borderId="2" xfId="0" applyFont="1" applyFill="1" applyBorder="1" applyAlignment="1">
      <alignment horizontal="right" vertical="center"/>
    </xf>
    <xf numFmtId="0" fontId="7"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vertical="center" wrapText="1"/>
    </xf>
    <xf numFmtId="0" fontId="4" fillId="4" borderId="1" xfId="0" applyFont="1" applyFill="1" applyBorder="1" applyAlignment="1">
      <alignment horizontal="center" vertical="center"/>
    </xf>
    <xf numFmtId="0" fontId="4" fillId="4" borderId="10" xfId="0" applyFont="1" applyFill="1" applyBorder="1">
      <alignment vertical="center"/>
    </xf>
    <xf numFmtId="0" fontId="4" fillId="4" borderId="1" xfId="0" applyFont="1" applyFill="1" applyBorder="1" applyAlignment="1">
      <alignment vertical="center" wrapText="1"/>
    </xf>
    <xf numFmtId="176" fontId="3" fillId="4" borderId="1" xfId="0" applyNumberFormat="1" applyFont="1" applyFill="1" applyBorder="1" applyAlignment="1">
      <alignment horizontal="left" vertical="center"/>
    </xf>
    <xf numFmtId="176" fontId="4" fillId="4" borderId="1" xfId="0" applyNumberFormat="1" applyFont="1" applyFill="1" applyBorder="1" applyAlignment="1">
      <alignment horizontal="right" vertical="center"/>
    </xf>
    <xf numFmtId="176" fontId="4" fillId="4" borderId="3" xfId="0" applyNumberFormat="1" applyFont="1" applyFill="1" applyBorder="1">
      <alignment vertical="center"/>
    </xf>
    <xf numFmtId="0" fontId="4" fillId="4" borderId="1" xfId="0" applyFont="1" applyFill="1" applyBorder="1">
      <alignment vertical="center"/>
    </xf>
    <xf numFmtId="0" fontId="7" fillId="0" borderId="22" xfId="0" applyFont="1" applyFill="1" applyBorder="1" applyAlignment="1">
      <alignment horizontal="center" vertical="center"/>
    </xf>
    <xf numFmtId="0" fontId="6" fillId="0" borderId="1" xfId="0" applyFont="1" applyFill="1" applyBorder="1" applyAlignment="1">
      <alignment vertical="center" wrapText="1"/>
    </xf>
    <xf numFmtId="0" fontId="6" fillId="4" borderId="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7" xfId="0" applyFont="1" applyFill="1" applyBorder="1" applyAlignment="1">
      <alignment horizontal="center" vertical="center"/>
    </xf>
    <xf numFmtId="0" fontId="4" fillId="0" borderId="20" xfId="0" applyFont="1" applyBorder="1" applyAlignment="1">
      <alignment horizontal="center" vertical="center"/>
    </xf>
    <xf numFmtId="0" fontId="4" fillId="0" borderId="13" xfId="0" applyFont="1" applyBorder="1" applyAlignment="1">
      <alignment horizontal="center" vertical="center"/>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176" fontId="3" fillId="0" borderId="14"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4" xfId="0" applyFont="1" applyBorder="1" applyAlignment="1">
      <alignment horizontal="center" vertical="center"/>
    </xf>
    <xf numFmtId="0" fontId="1" fillId="0" borderId="11" xfId="0" applyFont="1" applyBorder="1" applyAlignment="1">
      <alignment horizontal="center" vertical="center"/>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10"/>
  <sheetViews>
    <sheetView tabSelected="1" view="pageBreakPreview" zoomScale="85" zoomScaleNormal="100" zoomScaleSheetLayoutView="85" workbookViewId="0">
      <selection activeCell="C47" sqref="C47"/>
    </sheetView>
  </sheetViews>
  <sheetFormatPr defaultColWidth="7.77734375" defaultRowHeight="12" x14ac:dyDescent="0.2"/>
  <cols>
    <col min="1" max="1" width="5.33203125" style="4" bestFit="1" customWidth="1"/>
    <col min="2" max="3" width="4.6640625" style="12" customWidth="1"/>
    <col min="4" max="4" width="26.21875" style="1" bestFit="1" customWidth="1"/>
    <col min="5" max="5" width="3.109375" style="12" customWidth="1"/>
    <col min="6" max="6" width="6" style="1" customWidth="1"/>
    <col min="7" max="7" width="16" style="15" bestFit="1" customWidth="1"/>
    <col min="8" max="8" width="5.88671875" style="3" bestFit="1" customWidth="1"/>
    <col min="9" max="9" width="6" style="14" bestFit="1" customWidth="1"/>
    <col min="10" max="10" width="5.77734375" style="1" bestFit="1" customWidth="1"/>
    <col min="11" max="11" width="47.33203125" style="1" bestFit="1" customWidth="1"/>
    <col min="12" max="12" width="7.21875" style="15" customWidth="1"/>
    <col min="13" max="13" width="14.109375" style="1" bestFit="1" customWidth="1"/>
    <col min="14" max="16384" width="7.77734375" style="1"/>
  </cols>
  <sheetData>
    <row r="1" spans="1:13" x14ac:dyDescent="0.2">
      <c r="B1" s="52"/>
      <c r="C1" s="52"/>
      <c r="D1" s="2" t="s">
        <v>27</v>
      </c>
      <c r="J1" s="3"/>
      <c r="K1" s="45" t="s">
        <v>222</v>
      </c>
    </row>
    <row r="2" spans="1:13" x14ac:dyDescent="0.2">
      <c r="B2" s="52"/>
      <c r="C2" s="52"/>
      <c r="D2" s="52" t="s">
        <v>214</v>
      </c>
      <c r="J2" s="3"/>
      <c r="K2" s="41">
        <v>44508</v>
      </c>
    </row>
    <row r="3" spans="1:13" ht="12.6" thickBot="1" x14ac:dyDescent="0.25">
      <c r="J3" s="3"/>
    </row>
    <row r="4" spans="1:13" ht="14.25" customHeight="1" x14ac:dyDescent="0.2">
      <c r="A4" s="96"/>
      <c r="B4" s="88" t="s">
        <v>11</v>
      </c>
      <c r="C4" s="88" t="s">
        <v>10</v>
      </c>
      <c r="D4" s="98" t="s">
        <v>0</v>
      </c>
      <c r="E4" s="94" t="s">
        <v>5</v>
      </c>
      <c r="F4" s="90" t="s">
        <v>8</v>
      </c>
      <c r="G4" s="91"/>
      <c r="H4" s="92" t="s">
        <v>7</v>
      </c>
      <c r="I4" s="93"/>
      <c r="J4" s="94" t="s">
        <v>16</v>
      </c>
      <c r="K4" s="98" t="s">
        <v>4</v>
      </c>
      <c r="L4" s="86" t="s">
        <v>9</v>
      </c>
    </row>
    <row r="5" spans="1:13" ht="21.75" customHeight="1" thickBot="1" x14ac:dyDescent="0.25">
      <c r="A5" s="97"/>
      <c r="B5" s="89"/>
      <c r="C5" s="89"/>
      <c r="D5" s="99"/>
      <c r="E5" s="100"/>
      <c r="F5" s="46" t="s">
        <v>6</v>
      </c>
      <c r="G5" s="46" t="s">
        <v>1</v>
      </c>
      <c r="H5" s="47" t="s">
        <v>2</v>
      </c>
      <c r="I5" s="48" t="s">
        <v>3</v>
      </c>
      <c r="J5" s="95"/>
      <c r="K5" s="99"/>
      <c r="L5" s="87"/>
    </row>
    <row r="6" spans="1:13" ht="21.75" customHeight="1" thickTop="1" x14ac:dyDescent="0.2">
      <c r="A6" s="39">
        <v>1</v>
      </c>
      <c r="B6" s="53"/>
      <c r="C6" s="49"/>
      <c r="D6" s="24" t="s">
        <v>31</v>
      </c>
      <c r="E6" s="25"/>
      <c r="F6" s="24"/>
      <c r="G6" s="24" t="s">
        <v>30</v>
      </c>
      <c r="H6" s="26">
        <v>0</v>
      </c>
      <c r="I6" s="27">
        <v>0</v>
      </c>
      <c r="J6" s="24" t="s">
        <v>17</v>
      </c>
      <c r="K6" s="24" t="s">
        <v>32</v>
      </c>
      <c r="L6" s="28"/>
      <c r="M6">
        <v>0</v>
      </c>
    </row>
    <row r="7" spans="1:13" ht="21.75" customHeight="1" x14ac:dyDescent="0.2">
      <c r="A7" s="36">
        <f t="shared" ref="A7:A75" si="0">A6+1</f>
        <v>2</v>
      </c>
      <c r="B7" s="81" t="s">
        <v>22</v>
      </c>
      <c r="C7" s="64" t="s">
        <v>19</v>
      </c>
      <c r="D7" s="16" t="s">
        <v>69</v>
      </c>
      <c r="E7" s="23"/>
      <c r="F7" s="16" t="s">
        <v>20</v>
      </c>
      <c r="G7" s="56" t="s">
        <v>33</v>
      </c>
      <c r="H7" s="29">
        <f>I7-I6</f>
        <v>0.4</v>
      </c>
      <c r="I7" s="7">
        <f>ROUND(M7,1)</f>
        <v>0.4</v>
      </c>
      <c r="J7" s="66">
        <v>48</v>
      </c>
      <c r="K7" s="5"/>
      <c r="L7" s="30"/>
      <c r="M7">
        <v>0.39</v>
      </c>
    </row>
    <row r="8" spans="1:13" ht="21" customHeight="1" x14ac:dyDescent="0.2">
      <c r="A8" s="62">
        <f t="shared" si="0"/>
        <v>3</v>
      </c>
      <c r="B8" s="81" t="s">
        <v>13</v>
      </c>
      <c r="C8" s="64" t="s">
        <v>12</v>
      </c>
      <c r="D8" s="16" t="s">
        <v>70</v>
      </c>
      <c r="E8" s="23"/>
      <c r="F8" s="16" t="s">
        <v>18</v>
      </c>
      <c r="G8" s="16" t="s">
        <v>33</v>
      </c>
      <c r="H8" s="29">
        <f t="shared" ref="H8:H70" si="1">I8-I7</f>
        <v>3</v>
      </c>
      <c r="I8" s="65">
        <f t="shared" ref="I8:I70" si="2">ROUND(M8,1)</f>
        <v>3.4</v>
      </c>
      <c r="J8" s="66">
        <v>66.8</v>
      </c>
      <c r="K8" s="56"/>
      <c r="L8" s="30"/>
      <c r="M8">
        <v>3.44</v>
      </c>
    </row>
    <row r="9" spans="1:13" ht="21" customHeight="1" x14ac:dyDescent="0.2">
      <c r="A9" s="62">
        <f t="shared" si="0"/>
        <v>4</v>
      </c>
      <c r="B9" s="81" t="s">
        <v>25</v>
      </c>
      <c r="C9" s="64" t="s">
        <v>19</v>
      </c>
      <c r="D9" s="56"/>
      <c r="E9" s="23"/>
      <c r="F9" s="16" t="s">
        <v>15</v>
      </c>
      <c r="G9" s="56" t="s">
        <v>34</v>
      </c>
      <c r="H9" s="29">
        <f t="shared" si="1"/>
        <v>1.4</v>
      </c>
      <c r="I9" s="65">
        <f t="shared" si="2"/>
        <v>4.8</v>
      </c>
      <c r="J9" s="66">
        <v>78.099999999999994</v>
      </c>
      <c r="K9" s="56"/>
      <c r="L9" s="30"/>
      <c r="M9">
        <v>4.78</v>
      </c>
    </row>
    <row r="10" spans="1:13" ht="21.6" x14ac:dyDescent="0.2">
      <c r="A10" s="62">
        <f t="shared" si="0"/>
        <v>5</v>
      </c>
      <c r="B10" s="81" t="s">
        <v>13</v>
      </c>
      <c r="C10" s="64" t="s">
        <v>12</v>
      </c>
      <c r="D10" s="16"/>
      <c r="E10" s="23"/>
      <c r="F10" s="16" t="s">
        <v>20</v>
      </c>
      <c r="G10" s="56" t="s">
        <v>35</v>
      </c>
      <c r="H10" s="29">
        <f t="shared" si="1"/>
        <v>0.10000000000000053</v>
      </c>
      <c r="I10" s="7">
        <f t="shared" si="2"/>
        <v>4.9000000000000004</v>
      </c>
      <c r="J10" s="66">
        <v>75.2</v>
      </c>
      <c r="K10" s="56"/>
      <c r="L10" s="10"/>
      <c r="M10">
        <v>4.8899999999999997</v>
      </c>
    </row>
    <row r="11" spans="1:13" ht="14.4" x14ac:dyDescent="0.2">
      <c r="A11" s="62">
        <f t="shared" si="0"/>
        <v>6</v>
      </c>
      <c r="B11" s="81" t="s">
        <v>22</v>
      </c>
      <c r="C11" s="57" t="s">
        <v>19</v>
      </c>
      <c r="D11" s="44" t="s">
        <v>71</v>
      </c>
      <c r="E11" s="13"/>
      <c r="F11" s="16" t="s">
        <v>20</v>
      </c>
      <c r="G11" s="56" t="s">
        <v>36</v>
      </c>
      <c r="H11" s="29">
        <f t="shared" si="1"/>
        <v>1.0999999999999996</v>
      </c>
      <c r="I11" s="7">
        <f t="shared" si="2"/>
        <v>6</v>
      </c>
      <c r="J11" s="66">
        <v>87.4</v>
      </c>
      <c r="K11" s="9"/>
      <c r="L11" s="10"/>
      <c r="M11">
        <v>5.97</v>
      </c>
    </row>
    <row r="12" spans="1:13" ht="14.4" x14ac:dyDescent="0.2">
      <c r="A12" s="36">
        <f t="shared" si="0"/>
        <v>7</v>
      </c>
      <c r="B12" s="81" t="s">
        <v>14</v>
      </c>
      <c r="C12" s="57"/>
      <c r="D12" s="5"/>
      <c r="E12" s="13"/>
      <c r="F12" s="16" t="s">
        <v>15</v>
      </c>
      <c r="G12" s="16" t="s">
        <v>57</v>
      </c>
      <c r="H12" s="29">
        <f t="shared" si="1"/>
        <v>47.1</v>
      </c>
      <c r="I12" s="7">
        <f t="shared" si="2"/>
        <v>53.1</v>
      </c>
      <c r="J12" s="66">
        <v>226.3</v>
      </c>
      <c r="K12" s="9" t="s">
        <v>58</v>
      </c>
      <c r="L12" s="10"/>
      <c r="M12">
        <v>53.11</v>
      </c>
    </row>
    <row r="13" spans="1:13" ht="14.4" x14ac:dyDescent="0.2">
      <c r="A13" s="36">
        <f t="shared" si="0"/>
        <v>8</v>
      </c>
      <c r="B13" s="81" t="s">
        <v>25</v>
      </c>
      <c r="C13" s="64"/>
      <c r="D13" s="5"/>
      <c r="E13" s="13"/>
      <c r="F13" s="5" t="s">
        <v>20</v>
      </c>
      <c r="G13" s="5" t="s">
        <v>37</v>
      </c>
      <c r="H13" s="6">
        <f t="shared" si="1"/>
        <v>2.1999999999999957</v>
      </c>
      <c r="I13" s="7">
        <f t="shared" si="2"/>
        <v>55.3</v>
      </c>
      <c r="J13" s="66">
        <v>231.8</v>
      </c>
      <c r="K13" s="9"/>
      <c r="L13" s="10"/>
      <c r="M13">
        <v>55.33</v>
      </c>
    </row>
    <row r="14" spans="1:13" ht="14.4" x14ac:dyDescent="0.2">
      <c r="A14" s="36">
        <f t="shared" si="0"/>
        <v>9</v>
      </c>
      <c r="B14" s="81" t="s">
        <v>13</v>
      </c>
      <c r="C14" s="64"/>
      <c r="D14" s="9" t="s">
        <v>56</v>
      </c>
      <c r="E14" s="13"/>
      <c r="F14" s="42" t="s">
        <v>20</v>
      </c>
      <c r="G14" s="9" t="s">
        <v>57</v>
      </c>
      <c r="H14" s="6">
        <f t="shared" si="1"/>
        <v>4.6000000000000014</v>
      </c>
      <c r="I14" s="7">
        <f t="shared" si="2"/>
        <v>59.9</v>
      </c>
      <c r="J14" s="17">
        <v>85.1</v>
      </c>
      <c r="K14" s="9" t="s">
        <v>59</v>
      </c>
      <c r="L14" s="10"/>
      <c r="M14">
        <v>59.94</v>
      </c>
    </row>
    <row r="15" spans="1:13" ht="14.4" x14ac:dyDescent="0.2">
      <c r="A15" s="36">
        <f t="shared" si="0"/>
        <v>10</v>
      </c>
      <c r="B15" s="81" t="s">
        <v>25</v>
      </c>
      <c r="C15" s="57"/>
      <c r="D15" s="42"/>
      <c r="E15" s="13"/>
      <c r="F15" s="42" t="s">
        <v>20</v>
      </c>
      <c r="G15" s="5" t="s">
        <v>38</v>
      </c>
      <c r="H15" s="6">
        <f t="shared" si="1"/>
        <v>4.5000000000000071</v>
      </c>
      <c r="I15" s="7">
        <f t="shared" si="2"/>
        <v>64.400000000000006</v>
      </c>
      <c r="J15" s="16">
        <v>109.8</v>
      </c>
      <c r="K15" s="9"/>
      <c r="L15" s="10"/>
      <c r="M15">
        <v>64.37</v>
      </c>
    </row>
    <row r="16" spans="1:13" ht="32.4" x14ac:dyDescent="0.2">
      <c r="A16" s="37">
        <f t="shared" si="0"/>
        <v>11</v>
      </c>
      <c r="B16" s="54"/>
      <c r="C16" s="50"/>
      <c r="D16" s="22" t="s">
        <v>81</v>
      </c>
      <c r="E16" s="18"/>
      <c r="F16" s="60" t="s">
        <v>21</v>
      </c>
      <c r="G16" s="17" t="s">
        <v>38</v>
      </c>
      <c r="H16" s="19">
        <f t="shared" si="1"/>
        <v>8</v>
      </c>
      <c r="I16" s="20">
        <f t="shared" si="2"/>
        <v>72.400000000000006</v>
      </c>
      <c r="J16" s="17">
        <v>21.2</v>
      </c>
      <c r="K16" s="22" t="s">
        <v>80</v>
      </c>
      <c r="L16" s="21">
        <f>I16-I6</f>
        <v>72.400000000000006</v>
      </c>
      <c r="M16">
        <v>72.400000000000006</v>
      </c>
    </row>
    <row r="17" spans="1:13" ht="21.6" x14ac:dyDescent="0.2">
      <c r="A17" s="36">
        <f t="shared" si="0"/>
        <v>12</v>
      </c>
      <c r="B17" s="81" t="s">
        <v>23</v>
      </c>
      <c r="C17" s="57"/>
      <c r="D17" s="9"/>
      <c r="E17" s="13"/>
      <c r="F17" s="42" t="s">
        <v>60</v>
      </c>
      <c r="G17" s="44" t="s">
        <v>39</v>
      </c>
      <c r="H17" s="6">
        <f t="shared" si="1"/>
        <v>10.099999999999994</v>
      </c>
      <c r="I17" s="7">
        <f t="shared" si="2"/>
        <v>82.5</v>
      </c>
      <c r="J17" s="5">
        <v>15.3</v>
      </c>
      <c r="K17" s="9" t="s">
        <v>61</v>
      </c>
      <c r="L17" s="10"/>
      <c r="M17">
        <v>82.49</v>
      </c>
    </row>
    <row r="18" spans="1:13" ht="13.95" customHeight="1" x14ac:dyDescent="0.2">
      <c r="A18" s="36">
        <f t="shared" si="0"/>
        <v>13</v>
      </c>
      <c r="B18" s="81" t="s">
        <v>13</v>
      </c>
      <c r="C18" s="64" t="s">
        <v>12</v>
      </c>
      <c r="D18" s="9" t="s">
        <v>180</v>
      </c>
      <c r="E18" s="13"/>
      <c r="F18" s="44" t="s">
        <v>100</v>
      </c>
      <c r="G18" s="5" t="s">
        <v>105</v>
      </c>
      <c r="H18" s="6">
        <f t="shared" si="1"/>
        <v>13.5</v>
      </c>
      <c r="I18" s="7">
        <f t="shared" si="2"/>
        <v>96</v>
      </c>
      <c r="J18" s="5">
        <v>5.5</v>
      </c>
      <c r="K18" s="9"/>
      <c r="L18" s="10"/>
      <c r="M18">
        <v>96.03</v>
      </c>
    </row>
    <row r="19" spans="1:13" ht="13.95" customHeight="1" x14ac:dyDescent="0.2">
      <c r="A19" s="36">
        <f t="shared" si="0"/>
        <v>14</v>
      </c>
      <c r="B19" s="81" t="s">
        <v>13</v>
      </c>
      <c r="C19" s="64" t="s">
        <v>12</v>
      </c>
      <c r="D19" s="9" t="s">
        <v>94</v>
      </c>
      <c r="E19" s="13"/>
      <c r="F19" s="44" t="s">
        <v>90</v>
      </c>
      <c r="G19" s="5"/>
      <c r="H19" s="6">
        <f t="shared" si="1"/>
        <v>0.40000000000000568</v>
      </c>
      <c r="I19" s="7">
        <f t="shared" si="2"/>
        <v>96.4</v>
      </c>
      <c r="J19" s="16">
        <v>7.1</v>
      </c>
      <c r="K19" s="9"/>
      <c r="L19" s="10"/>
      <c r="M19">
        <v>96.36</v>
      </c>
    </row>
    <row r="20" spans="1:13" ht="13.95" customHeight="1" x14ac:dyDescent="0.2">
      <c r="A20" s="36">
        <f t="shared" si="0"/>
        <v>15</v>
      </c>
      <c r="B20" s="81" t="s">
        <v>25</v>
      </c>
      <c r="C20" s="64" t="s">
        <v>104</v>
      </c>
      <c r="D20" s="9" t="s">
        <v>95</v>
      </c>
      <c r="E20" s="13"/>
      <c r="F20" s="44" t="s">
        <v>89</v>
      </c>
      <c r="G20" s="5" t="s">
        <v>106</v>
      </c>
      <c r="H20" s="6">
        <f t="shared" si="1"/>
        <v>0.79999999999999716</v>
      </c>
      <c r="I20" s="7">
        <f t="shared" si="2"/>
        <v>97.2</v>
      </c>
      <c r="J20" s="16">
        <v>9.1</v>
      </c>
      <c r="K20" s="9"/>
      <c r="L20" s="10"/>
      <c r="M20">
        <v>97.16</v>
      </c>
    </row>
    <row r="21" spans="1:13" s="11" customFormat="1" ht="14.4" x14ac:dyDescent="0.2">
      <c r="A21" s="36">
        <f t="shared" si="0"/>
        <v>16</v>
      </c>
      <c r="B21" s="81" t="s">
        <v>23</v>
      </c>
      <c r="C21" s="64" t="s">
        <v>12</v>
      </c>
      <c r="D21" s="9"/>
      <c r="E21" s="13"/>
      <c r="F21" s="44" t="s">
        <v>165</v>
      </c>
      <c r="G21" s="5" t="s">
        <v>106</v>
      </c>
      <c r="H21" s="6">
        <f t="shared" si="1"/>
        <v>9.9999999999994316E-2</v>
      </c>
      <c r="I21" s="7">
        <f t="shared" si="2"/>
        <v>97.3</v>
      </c>
      <c r="J21" s="5">
        <v>19.2</v>
      </c>
      <c r="K21" s="9" t="s">
        <v>166</v>
      </c>
      <c r="L21" s="10"/>
      <c r="M21">
        <v>97.34</v>
      </c>
    </row>
    <row r="22" spans="1:13" ht="14.4" x14ac:dyDescent="0.2">
      <c r="A22" s="36">
        <f t="shared" si="0"/>
        <v>17</v>
      </c>
      <c r="B22" s="81" t="s">
        <v>14</v>
      </c>
      <c r="C22" s="64" t="s">
        <v>12</v>
      </c>
      <c r="D22" s="9"/>
      <c r="E22" s="13"/>
      <c r="F22" s="42" t="s">
        <v>100</v>
      </c>
      <c r="G22" s="9" t="s">
        <v>167</v>
      </c>
      <c r="H22" s="6">
        <f t="shared" si="1"/>
        <v>0.5</v>
      </c>
      <c r="I22" s="7">
        <f t="shared" si="2"/>
        <v>97.8</v>
      </c>
      <c r="J22" s="16">
        <v>16.5</v>
      </c>
      <c r="K22" s="9"/>
      <c r="L22" s="8"/>
      <c r="M22">
        <v>97.79</v>
      </c>
    </row>
    <row r="23" spans="1:13" ht="14.4" x14ac:dyDescent="0.2">
      <c r="A23" s="36">
        <f t="shared" si="0"/>
        <v>18</v>
      </c>
      <c r="B23" s="81" t="s">
        <v>161</v>
      </c>
      <c r="C23" s="64" t="s">
        <v>104</v>
      </c>
      <c r="D23" s="9" t="s">
        <v>181</v>
      </c>
      <c r="E23" s="13"/>
      <c r="F23" s="42" t="s">
        <v>100</v>
      </c>
      <c r="G23" s="5" t="s">
        <v>107</v>
      </c>
      <c r="H23" s="6">
        <f t="shared" si="1"/>
        <v>23.200000000000003</v>
      </c>
      <c r="I23" s="7">
        <f t="shared" si="2"/>
        <v>121</v>
      </c>
      <c r="J23" s="16">
        <v>125.2</v>
      </c>
      <c r="K23" s="9" t="s">
        <v>168</v>
      </c>
      <c r="L23" s="10"/>
      <c r="M23">
        <v>121.04</v>
      </c>
    </row>
    <row r="24" spans="1:13" ht="14.4" x14ac:dyDescent="0.2">
      <c r="A24" s="36">
        <f t="shared" si="0"/>
        <v>19</v>
      </c>
      <c r="B24" s="81" t="s">
        <v>13</v>
      </c>
      <c r="C24" s="64" t="s">
        <v>12</v>
      </c>
      <c r="D24" s="5"/>
      <c r="E24" s="13"/>
      <c r="F24" s="5" t="s">
        <v>100</v>
      </c>
      <c r="G24" s="5" t="s">
        <v>145</v>
      </c>
      <c r="H24" s="6">
        <f t="shared" si="1"/>
        <v>12.400000000000006</v>
      </c>
      <c r="I24" s="7">
        <f t="shared" si="2"/>
        <v>133.4</v>
      </c>
      <c r="J24" s="17">
        <v>41.5</v>
      </c>
      <c r="K24" s="9" t="s">
        <v>169</v>
      </c>
      <c r="L24" s="10"/>
      <c r="M24">
        <v>133.38</v>
      </c>
    </row>
    <row r="25" spans="1:13" ht="14.4" x14ac:dyDescent="0.2">
      <c r="A25" s="36">
        <f t="shared" si="0"/>
        <v>20</v>
      </c>
      <c r="B25" s="81" t="s">
        <v>13</v>
      </c>
      <c r="C25" s="64" t="s">
        <v>104</v>
      </c>
      <c r="D25" s="5" t="s">
        <v>76</v>
      </c>
      <c r="E25" s="13"/>
      <c r="F25" s="5" t="s">
        <v>89</v>
      </c>
      <c r="G25" s="5" t="s">
        <v>108</v>
      </c>
      <c r="H25" s="6">
        <f t="shared" si="1"/>
        <v>2.0999999999999943</v>
      </c>
      <c r="I25" s="7">
        <f t="shared" si="2"/>
        <v>135.5</v>
      </c>
      <c r="J25" s="16">
        <v>32.9</v>
      </c>
      <c r="K25" s="9"/>
      <c r="L25" s="10"/>
      <c r="M25">
        <v>135.44999999999999</v>
      </c>
    </row>
    <row r="26" spans="1:13" ht="14.4" x14ac:dyDescent="0.2">
      <c r="A26" s="36">
        <f t="shared" si="0"/>
        <v>21</v>
      </c>
      <c r="B26" s="81" t="s">
        <v>170</v>
      </c>
      <c r="C26" s="64" t="s">
        <v>104</v>
      </c>
      <c r="D26" s="5" t="s">
        <v>75</v>
      </c>
      <c r="E26" s="13"/>
      <c r="F26" s="5" t="s">
        <v>89</v>
      </c>
      <c r="G26" s="5" t="s">
        <v>109</v>
      </c>
      <c r="H26" s="6">
        <f t="shared" si="1"/>
        <v>1.0999999999999943</v>
      </c>
      <c r="I26" s="7">
        <f t="shared" si="2"/>
        <v>136.6</v>
      </c>
      <c r="J26" s="16">
        <v>30.6</v>
      </c>
      <c r="K26" s="9"/>
      <c r="L26" s="10"/>
      <c r="M26">
        <v>136.57</v>
      </c>
    </row>
    <row r="27" spans="1:13" s="11" customFormat="1" ht="14.4" x14ac:dyDescent="0.2">
      <c r="A27" s="36">
        <f t="shared" si="0"/>
        <v>22</v>
      </c>
      <c r="B27" s="81" t="s">
        <v>13</v>
      </c>
      <c r="C27" s="64" t="s">
        <v>104</v>
      </c>
      <c r="D27" s="9" t="s">
        <v>74</v>
      </c>
      <c r="E27" s="13"/>
      <c r="F27" s="44" t="s">
        <v>89</v>
      </c>
      <c r="G27" s="5" t="s">
        <v>109</v>
      </c>
      <c r="H27" s="6">
        <f t="shared" si="1"/>
        <v>2.4000000000000057</v>
      </c>
      <c r="I27" s="7">
        <f t="shared" si="2"/>
        <v>139</v>
      </c>
      <c r="J27" s="5">
        <v>25</v>
      </c>
      <c r="K27" s="9"/>
      <c r="L27" s="10"/>
      <c r="M27">
        <v>139.02000000000001</v>
      </c>
    </row>
    <row r="28" spans="1:13" ht="14.4" x14ac:dyDescent="0.2">
      <c r="A28" s="36">
        <f t="shared" si="0"/>
        <v>23</v>
      </c>
      <c r="B28" s="81" t="s">
        <v>13</v>
      </c>
      <c r="C28" s="64" t="s">
        <v>104</v>
      </c>
      <c r="D28" s="42" t="s">
        <v>171</v>
      </c>
      <c r="E28" s="13"/>
      <c r="F28" s="5" t="s">
        <v>89</v>
      </c>
      <c r="G28" s="5" t="s">
        <v>109</v>
      </c>
      <c r="H28" s="6">
        <f t="shared" si="1"/>
        <v>5.0999999999999943</v>
      </c>
      <c r="I28" s="7">
        <f t="shared" si="2"/>
        <v>144.1</v>
      </c>
      <c r="J28" s="16">
        <v>22.2</v>
      </c>
      <c r="K28" s="5"/>
      <c r="L28" s="10"/>
      <c r="M28">
        <v>144.1</v>
      </c>
    </row>
    <row r="29" spans="1:13" ht="14.4" x14ac:dyDescent="0.2">
      <c r="A29" s="36">
        <f t="shared" si="0"/>
        <v>24</v>
      </c>
      <c r="B29" s="81" t="s">
        <v>25</v>
      </c>
      <c r="C29" s="64" t="s">
        <v>104</v>
      </c>
      <c r="D29" s="42"/>
      <c r="E29" s="13"/>
      <c r="F29" s="5" t="s">
        <v>90</v>
      </c>
      <c r="G29" s="5" t="s">
        <v>109</v>
      </c>
      <c r="H29" s="6">
        <f t="shared" si="1"/>
        <v>0.30000000000001137</v>
      </c>
      <c r="I29" s="7">
        <f t="shared" si="2"/>
        <v>144.4</v>
      </c>
      <c r="J29" s="16">
        <v>22.9</v>
      </c>
      <c r="K29" s="5"/>
      <c r="L29" s="10"/>
      <c r="M29">
        <v>144.41999999999999</v>
      </c>
    </row>
    <row r="30" spans="1:13" ht="14.4" x14ac:dyDescent="0.2">
      <c r="A30" s="36">
        <f t="shared" si="0"/>
        <v>25</v>
      </c>
      <c r="B30" s="81" t="s">
        <v>25</v>
      </c>
      <c r="C30" s="57"/>
      <c r="D30" s="5"/>
      <c r="E30" s="13"/>
      <c r="F30" s="5" t="s">
        <v>90</v>
      </c>
      <c r="G30" s="9" t="s">
        <v>110</v>
      </c>
      <c r="H30" s="6">
        <f t="shared" si="1"/>
        <v>10.5</v>
      </c>
      <c r="I30" s="7">
        <f t="shared" si="2"/>
        <v>154.9</v>
      </c>
      <c r="J30" s="16">
        <v>192.5</v>
      </c>
      <c r="K30" s="5"/>
      <c r="L30" s="8"/>
      <c r="M30">
        <v>154.88</v>
      </c>
    </row>
    <row r="31" spans="1:13" ht="14.4" x14ac:dyDescent="0.2">
      <c r="A31" s="36">
        <f t="shared" si="0"/>
        <v>26</v>
      </c>
      <c r="B31" s="81" t="s">
        <v>25</v>
      </c>
      <c r="C31" s="57"/>
      <c r="D31" s="9"/>
      <c r="E31" s="13"/>
      <c r="F31" s="5" t="s">
        <v>89</v>
      </c>
      <c r="G31" s="9" t="s">
        <v>111</v>
      </c>
      <c r="H31" s="6">
        <f t="shared" si="1"/>
        <v>12.299999999999983</v>
      </c>
      <c r="I31" s="7">
        <f t="shared" si="2"/>
        <v>167.2</v>
      </c>
      <c r="J31" s="16">
        <v>87.4</v>
      </c>
      <c r="K31" s="5"/>
      <c r="L31" s="8"/>
      <c r="M31">
        <v>167.23</v>
      </c>
    </row>
    <row r="32" spans="1:13" ht="14.4" x14ac:dyDescent="0.2">
      <c r="A32" s="36">
        <f t="shared" si="0"/>
        <v>27</v>
      </c>
      <c r="B32" s="81" t="s">
        <v>25</v>
      </c>
      <c r="C32" s="57"/>
      <c r="D32" s="5"/>
      <c r="E32" s="13"/>
      <c r="F32" s="5" t="s">
        <v>90</v>
      </c>
      <c r="G32" s="9" t="s">
        <v>111</v>
      </c>
      <c r="H32" s="6">
        <f t="shared" si="1"/>
        <v>1.9000000000000057</v>
      </c>
      <c r="I32" s="7">
        <f t="shared" si="2"/>
        <v>169.1</v>
      </c>
      <c r="J32" s="17">
        <v>100.3</v>
      </c>
      <c r="K32" s="5"/>
      <c r="L32" s="8"/>
      <c r="M32">
        <v>169.09</v>
      </c>
    </row>
    <row r="33" spans="1:13" ht="14.4" x14ac:dyDescent="0.2">
      <c r="A33" s="36">
        <f t="shared" si="0"/>
        <v>28</v>
      </c>
      <c r="B33" s="81" t="s">
        <v>13</v>
      </c>
      <c r="C33" s="64" t="s">
        <v>104</v>
      </c>
      <c r="D33" s="42" t="s">
        <v>73</v>
      </c>
      <c r="E33" s="13"/>
      <c r="F33" s="5" t="s">
        <v>100</v>
      </c>
      <c r="G33" s="9" t="s">
        <v>112</v>
      </c>
      <c r="H33" s="6">
        <f t="shared" si="1"/>
        <v>9.5999999999999943</v>
      </c>
      <c r="I33" s="7">
        <f t="shared" si="2"/>
        <v>178.7</v>
      </c>
      <c r="J33" s="16">
        <v>166.2</v>
      </c>
      <c r="K33" s="5"/>
      <c r="L33" s="8"/>
      <c r="M33">
        <v>178.66</v>
      </c>
    </row>
    <row r="34" spans="1:13" s="11" customFormat="1" ht="14.4" x14ac:dyDescent="0.2">
      <c r="A34" s="36">
        <f t="shared" si="0"/>
        <v>29</v>
      </c>
      <c r="B34" s="81" t="s">
        <v>13</v>
      </c>
      <c r="C34" s="64" t="s">
        <v>104</v>
      </c>
      <c r="D34" s="42" t="s">
        <v>72</v>
      </c>
      <c r="E34" s="13"/>
      <c r="F34" s="44" t="s">
        <v>89</v>
      </c>
      <c r="G34" s="9" t="s">
        <v>114</v>
      </c>
      <c r="H34" s="6">
        <f t="shared" si="1"/>
        <v>1.4000000000000057</v>
      </c>
      <c r="I34" s="7">
        <f t="shared" si="2"/>
        <v>180.1</v>
      </c>
      <c r="J34" s="5">
        <v>171.8</v>
      </c>
      <c r="K34" s="9"/>
      <c r="L34" s="10"/>
      <c r="M34">
        <v>180.12</v>
      </c>
    </row>
    <row r="35" spans="1:13" s="11" customFormat="1" ht="32.4" x14ac:dyDescent="0.2">
      <c r="A35" s="37">
        <f t="shared" si="0"/>
        <v>30</v>
      </c>
      <c r="B35" s="54"/>
      <c r="C35" s="50"/>
      <c r="D35" s="43" t="s">
        <v>83</v>
      </c>
      <c r="E35" s="18"/>
      <c r="F35" s="17" t="s">
        <v>172</v>
      </c>
      <c r="G35" s="22" t="s">
        <v>113</v>
      </c>
      <c r="H35" s="19">
        <f t="shared" si="1"/>
        <v>9.9999999999994316E-2</v>
      </c>
      <c r="I35" s="20">
        <f t="shared" si="2"/>
        <v>180.2</v>
      </c>
      <c r="J35" s="17">
        <v>172</v>
      </c>
      <c r="K35" s="22" t="s">
        <v>215</v>
      </c>
      <c r="L35" s="21">
        <f>I35-I16</f>
        <v>107.79999999999998</v>
      </c>
      <c r="M35">
        <v>180.21</v>
      </c>
    </row>
    <row r="36" spans="1:13" s="11" customFormat="1" ht="14.4" x14ac:dyDescent="0.2">
      <c r="A36" s="36">
        <f t="shared" si="0"/>
        <v>31</v>
      </c>
      <c r="B36" s="81" t="s">
        <v>13</v>
      </c>
      <c r="C36" s="64" t="s">
        <v>104</v>
      </c>
      <c r="D36" s="44" t="s">
        <v>182</v>
      </c>
      <c r="E36" s="13"/>
      <c r="F36" s="42" t="s">
        <v>90</v>
      </c>
      <c r="G36" s="9" t="s">
        <v>115</v>
      </c>
      <c r="H36" s="6">
        <f t="shared" si="1"/>
        <v>0.60000000000002274</v>
      </c>
      <c r="I36" s="7">
        <f t="shared" si="2"/>
        <v>180.8</v>
      </c>
      <c r="J36" s="16">
        <v>175.7</v>
      </c>
      <c r="K36" s="5"/>
      <c r="L36" s="10"/>
      <c r="M36">
        <v>180.84</v>
      </c>
    </row>
    <row r="37" spans="1:13" s="11" customFormat="1" ht="21.6" x14ac:dyDescent="0.2">
      <c r="A37" s="36">
        <f t="shared" si="0"/>
        <v>32</v>
      </c>
      <c r="B37" s="81" t="s">
        <v>13</v>
      </c>
      <c r="C37" s="64" t="s">
        <v>104</v>
      </c>
      <c r="D37" s="5"/>
      <c r="E37" s="13"/>
      <c r="F37" s="5" t="s">
        <v>100</v>
      </c>
      <c r="G37" s="9" t="s">
        <v>116</v>
      </c>
      <c r="H37" s="6">
        <f t="shared" si="1"/>
        <v>2.1999999999999886</v>
      </c>
      <c r="I37" s="7">
        <f t="shared" si="2"/>
        <v>183</v>
      </c>
      <c r="J37" s="16">
        <v>179.9</v>
      </c>
      <c r="K37" s="9"/>
      <c r="L37" s="10"/>
      <c r="M37">
        <v>182.98</v>
      </c>
    </row>
    <row r="38" spans="1:13" s="11" customFormat="1" ht="14.4" x14ac:dyDescent="0.2">
      <c r="A38" s="36">
        <f t="shared" si="0"/>
        <v>33</v>
      </c>
      <c r="B38" s="81" t="s">
        <v>13</v>
      </c>
      <c r="C38" s="64" t="s">
        <v>104</v>
      </c>
      <c r="D38" s="42" t="s">
        <v>183</v>
      </c>
      <c r="E38" s="13"/>
      <c r="F38" s="44" t="s">
        <v>90</v>
      </c>
      <c r="G38" s="5" t="s">
        <v>111</v>
      </c>
      <c r="H38" s="6">
        <f t="shared" si="1"/>
        <v>0.69999999999998863</v>
      </c>
      <c r="I38" s="7">
        <f t="shared" si="2"/>
        <v>183.7</v>
      </c>
      <c r="J38" s="16">
        <v>182.3</v>
      </c>
      <c r="K38" s="9"/>
      <c r="L38" s="10"/>
      <c r="M38">
        <v>183.74</v>
      </c>
    </row>
    <row r="39" spans="1:13" s="11" customFormat="1" ht="14.4" x14ac:dyDescent="0.2">
      <c r="A39" s="36">
        <f t="shared" si="0"/>
        <v>34</v>
      </c>
      <c r="B39" s="81" t="s">
        <v>23</v>
      </c>
      <c r="C39" s="57"/>
      <c r="D39" s="42"/>
      <c r="E39" s="13"/>
      <c r="F39" s="44" t="s">
        <v>90</v>
      </c>
      <c r="G39" s="5" t="s">
        <v>117</v>
      </c>
      <c r="H39" s="6">
        <f t="shared" si="1"/>
        <v>43.100000000000023</v>
      </c>
      <c r="I39" s="7">
        <f t="shared" si="2"/>
        <v>226.8</v>
      </c>
      <c r="J39" s="5">
        <v>682.4</v>
      </c>
      <c r="K39" s="9" t="s">
        <v>173</v>
      </c>
      <c r="L39" s="10"/>
      <c r="M39">
        <v>226.82</v>
      </c>
    </row>
    <row r="40" spans="1:13" s="11" customFormat="1" ht="14.4" x14ac:dyDescent="0.2">
      <c r="A40" s="36">
        <f t="shared" si="0"/>
        <v>35</v>
      </c>
      <c r="B40" s="81" t="s">
        <v>14</v>
      </c>
      <c r="C40" s="57"/>
      <c r="D40" s="42"/>
      <c r="E40" s="13"/>
      <c r="F40" s="44" t="s">
        <v>90</v>
      </c>
      <c r="G40" s="5"/>
      <c r="H40" s="6">
        <f t="shared" si="1"/>
        <v>6.5</v>
      </c>
      <c r="I40" s="7">
        <f t="shared" si="2"/>
        <v>233.3</v>
      </c>
      <c r="J40" s="16">
        <v>420</v>
      </c>
      <c r="K40" s="9" t="s">
        <v>174</v>
      </c>
      <c r="L40" s="10"/>
      <c r="M40">
        <v>233.31</v>
      </c>
    </row>
    <row r="41" spans="1:13" s="11" customFormat="1" ht="14.4" x14ac:dyDescent="0.2">
      <c r="A41" s="36">
        <f t="shared" si="0"/>
        <v>36</v>
      </c>
      <c r="B41" s="81" t="s">
        <v>13</v>
      </c>
      <c r="C41" s="64" t="s">
        <v>104</v>
      </c>
      <c r="D41" s="44" t="s">
        <v>184</v>
      </c>
      <c r="E41" s="13"/>
      <c r="F41" s="44" t="s">
        <v>90</v>
      </c>
      <c r="G41" s="5" t="s">
        <v>119</v>
      </c>
      <c r="H41" s="6">
        <f t="shared" si="1"/>
        <v>1</v>
      </c>
      <c r="I41" s="7">
        <f t="shared" si="2"/>
        <v>234.3</v>
      </c>
      <c r="J41" s="16">
        <v>367.8</v>
      </c>
      <c r="K41" s="9"/>
      <c r="L41" s="10"/>
      <c r="M41">
        <v>234.28</v>
      </c>
    </row>
    <row r="42" spans="1:13" s="11" customFormat="1" ht="32.4" x14ac:dyDescent="0.2">
      <c r="A42" s="37">
        <f t="shared" si="0"/>
        <v>37</v>
      </c>
      <c r="B42" s="84"/>
      <c r="C42" s="85"/>
      <c r="D42" s="43" t="s">
        <v>84</v>
      </c>
      <c r="E42" s="18"/>
      <c r="F42" s="60" t="s">
        <v>91</v>
      </c>
      <c r="G42" s="17" t="s">
        <v>118</v>
      </c>
      <c r="H42" s="19">
        <f t="shared" si="1"/>
        <v>0.19999999999998863</v>
      </c>
      <c r="I42" s="20">
        <f t="shared" si="2"/>
        <v>234.5</v>
      </c>
      <c r="J42" s="17">
        <v>369.6</v>
      </c>
      <c r="K42" s="22" t="s">
        <v>216</v>
      </c>
      <c r="L42" s="21">
        <f>I42-I35</f>
        <v>54.300000000000011</v>
      </c>
      <c r="M42">
        <v>234.51</v>
      </c>
    </row>
    <row r="43" spans="1:13" s="11" customFormat="1" ht="14.4" x14ac:dyDescent="0.2">
      <c r="A43" s="36">
        <f t="shared" si="0"/>
        <v>38</v>
      </c>
      <c r="B43" s="81" t="s">
        <v>25</v>
      </c>
      <c r="C43" s="57" t="s">
        <v>104</v>
      </c>
      <c r="D43" s="44" t="s">
        <v>185</v>
      </c>
      <c r="E43" s="13"/>
      <c r="F43" s="5" t="s">
        <v>89</v>
      </c>
      <c r="G43" s="5" t="s">
        <v>111</v>
      </c>
      <c r="H43" s="6">
        <f t="shared" si="1"/>
        <v>28.600000000000023</v>
      </c>
      <c r="I43" s="7">
        <f t="shared" si="2"/>
        <v>263.10000000000002</v>
      </c>
      <c r="J43" s="5">
        <v>783.2</v>
      </c>
      <c r="K43" s="9" t="s">
        <v>120</v>
      </c>
      <c r="L43" s="10"/>
      <c r="M43">
        <v>263.05</v>
      </c>
    </row>
    <row r="44" spans="1:13" s="11" customFormat="1" ht="14.4" x14ac:dyDescent="0.2">
      <c r="A44" s="36">
        <f t="shared" si="0"/>
        <v>39</v>
      </c>
      <c r="B44" s="81" t="s">
        <v>14</v>
      </c>
      <c r="C44" s="57"/>
      <c r="D44" s="44"/>
      <c r="E44" s="13"/>
      <c r="F44" s="42" t="s">
        <v>90</v>
      </c>
      <c r="G44" s="5" t="s">
        <v>121</v>
      </c>
      <c r="H44" s="6">
        <f t="shared" si="1"/>
        <v>28</v>
      </c>
      <c r="I44" s="7">
        <f t="shared" si="2"/>
        <v>291.10000000000002</v>
      </c>
      <c r="J44" s="5">
        <v>882.4</v>
      </c>
      <c r="K44" s="9" t="s">
        <v>124</v>
      </c>
      <c r="L44" s="10"/>
      <c r="M44">
        <v>291.08999999999997</v>
      </c>
    </row>
    <row r="45" spans="1:13" s="11" customFormat="1" ht="14.4" x14ac:dyDescent="0.2">
      <c r="A45" s="36">
        <f t="shared" si="0"/>
        <v>40</v>
      </c>
      <c r="B45" s="81" t="s">
        <v>13</v>
      </c>
      <c r="C45" s="64" t="s">
        <v>104</v>
      </c>
      <c r="D45" s="5" t="s">
        <v>186</v>
      </c>
      <c r="E45" s="13"/>
      <c r="F45" s="42" t="s">
        <v>100</v>
      </c>
      <c r="G45" s="5" t="s">
        <v>122</v>
      </c>
      <c r="H45" s="6">
        <f t="shared" si="1"/>
        <v>17</v>
      </c>
      <c r="I45" s="7">
        <f t="shared" si="2"/>
        <v>308.10000000000002</v>
      </c>
      <c r="J45" s="16">
        <v>494</v>
      </c>
      <c r="K45" s="5" t="s">
        <v>123</v>
      </c>
      <c r="L45" s="8"/>
      <c r="M45">
        <v>308.08999999999997</v>
      </c>
    </row>
    <row r="46" spans="1:13" s="11" customFormat="1" ht="14.4" x14ac:dyDescent="0.2">
      <c r="A46" s="36">
        <f t="shared" si="0"/>
        <v>41</v>
      </c>
      <c r="B46" s="81" t="s">
        <v>13</v>
      </c>
      <c r="C46" s="64" t="s">
        <v>104</v>
      </c>
      <c r="D46" s="9" t="s">
        <v>187</v>
      </c>
      <c r="E46" s="13"/>
      <c r="F46" s="5" t="s">
        <v>90</v>
      </c>
      <c r="G46" s="9" t="s">
        <v>125</v>
      </c>
      <c r="H46" s="6">
        <f t="shared" si="1"/>
        <v>0.69999999999998863</v>
      </c>
      <c r="I46" s="7">
        <f t="shared" si="2"/>
        <v>308.8</v>
      </c>
      <c r="J46" s="16">
        <v>494.1</v>
      </c>
      <c r="K46" s="9"/>
      <c r="L46" s="10"/>
      <c r="M46">
        <v>308.8</v>
      </c>
    </row>
    <row r="47" spans="1:13" s="11" customFormat="1" ht="32.4" x14ac:dyDescent="0.2">
      <c r="A47" s="37">
        <f t="shared" si="0"/>
        <v>42</v>
      </c>
      <c r="B47" s="54"/>
      <c r="C47" s="50"/>
      <c r="D47" s="22" t="s">
        <v>85</v>
      </c>
      <c r="E47" s="18"/>
      <c r="F47" s="17" t="s">
        <v>91</v>
      </c>
      <c r="G47" s="22" t="s">
        <v>125</v>
      </c>
      <c r="H47" s="19">
        <f t="shared" si="1"/>
        <v>0.19999999999998863</v>
      </c>
      <c r="I47" s="20">
        <f t="shared" si="2"/>
        <v>309</v>
      </c>
      <c r="J47" s="17">
        <v>491.6</v>
      </c>
      <c r="K47" s="22" t="s">
        <v>217</v>
      </c>
      <c r="L47" s="21">
        <f>I47-I42</f>
        <v>74.5</v>
      </c>
      <c r="M47">
        <v>309.02</v>
      </c>
    </row>
    <row r="48" spans="1:13" s="11" customFormat="1" ht="14.4" x14ac:dyDescent="0.2">
      <c r="A48" s="36">
        <f t="shared" si="0"/>
        <v>43</v>
      </c>
      <c r="B48" s="81" t="s">
        <v>13</v>
      </c>
      <c r="C48" s="64" t="s">
        <v>104</v>
      </c>
      <c r="D48" s="5" t="s">
        <v>188</v>
      </c>
      <c r="E48" s="13"/>
      <c r="F48" s="5" t="s">
        <v>89</v>
      </c>
      <c r="G48" s="9" t="s">
        <v>125</v>
      </c>
      <c r="H48" s="6">
        <f t="shared" si="1"/>
        <v>0.80000000000001137</v>
      </c>
      <c r="I48" s="59">
        <f t="shared" si="2"/>
        <v>309.8</v>
      </c>
      <c r="J48" s="16">
        <v>497</v>
      </c>
      <c r="K48" s="9"/>
      <c r="L48" s="10"/>
      <c r="M48">
        <v>309.75</v>
      </c>
    </row>
    <row r="49" spans="1:13" s="11" customFormat="1" ht="14.4" x14ac:dyDescent="0.2">
      <c r="A49" s="36">
        <f t="shared" si="0"/>
        <v>44</v>
      </c>
      <c r="B49" s="81" t="s">
        <v>170</v>
      </c>
      <c r="C49" s="57" t="s">
        <v>104</v>
      </c>
      <c r="D49" s="5" t="s">
        <v>189</v>
      </c>
      <c r="E49" s="13"/>
      <c r="F49" s="5" t="s">
        <v>175</v>
      </c>
      <c r="G49" s="9" t="s">
        <v>126</v>
      </c>
      <c r="H49" s="6">
        <f t="shared" si="1"/>
        <v>5.8000000000000114</v>
      </c>
      <c r="I49" s="59">
        <f t="shared" si="2"/>
        <v>315.60000000000002</v>
      </c>
      <c r="J49" s="16">
        <v>522.9</v>
      </c>
      <c r="K49" s="9"/>
      <c r="L49" s="10"/>
      <c r="M49">
        <v>315.62</v>
      </c>
    </row>
    <row r="50" spans="1:13" s="11" customFormat="1" ht="14.4" x14ac:dyDescent="0.2">
      <c r="A50" s="36">
        <f t="shared" si="0"/>
        <v>45</v>
      </c>
      <c r="B50" s="81" t="s">
        <v>23</v>
      </c>
      <c r="C50" s="57" t="s">
        <v>12</v>
      </c>
      <c r="D50" s="5" t="s">
        <v>176</v>
      </c>
      <c r="E50" s="13"/>
      <c r="F50" s="5" t="s">
        <v>101</v>
      </c>
      <c r="G50" s="9" t="s">
        <v>127</v>
      </c>
      <c r="H50" s="6">
        <f t="shared" si="1"/>
        <v>5.8999999999999773</v>
      </c>
      <c r="I50" s="59">
        <f t="shared" si="2"/>
        <v>321.5</v>
      </c>
      <c r="J50" s="66">
        <v>552.29999999999995</v>
      </c>
      <c r="K50" s="9" t="s">
        <v>152</v>
      </c>
      <c r="L50" s="10"/>
      <c r="M50">
        <v>321.51</v>
      </c>
    </row>
    <row r="51" spans="1:13" s="11" customFormat="1" ht="14.4" x14ac:dyDescent="0.2">
      <c r="A51" s="36">
        <f t="shared" si="0"/>
        <v>46</v>
      </c>
      <c r="B51" s="81" t="s">
        <v>13</v>
      </c>
      <c r="C51" s="64" t="s">
        <v>104</v>
      </c>
      <c r="D51" s="44" t="s">
        <v>190</v>
      </c>
      <c r="E51" s="13"/>
      <c r="F51" s="5" t="s">
        <v>90</v>
      </c>
      <c r="G51" s="5" t="s">
        <v>111</v>
      </c>
      <c r="H51" s="6">
        <f t="shared" si="1"/>
        <v>3.3000000000000114</v>
      </c>
      <c r="I51" s="7">
        <f t="shared" si="2"/>
        <v>324.8</v>
      </c>
      <c r="J51" s="67">
        <v>576.70000000000005</v>
      </c>
      <c r="K51" s="9"/>
      <c r="L51" s="10"/>
      <c r="M51">
        <v>324.76</v>
      </c>
    </row>
    <row r="52" spans="1:13" s="11" customFormat="1" ht="14.4" x14ac:dyDescent="0.2">
      <c r="A52" s="36">
        <f t="shared" si="0"/>
        <v>47</v>
      </c>
      <c r="B52" s="81" t="s">
        <v>13</v>
      </c>
      <c r="C52" s="64" t="s">
        <v>104</v>
      </c>
      <c r="D52" s="5" t="s">
        <v>191</v>
      </c>
      <c r="E52" s="13"/>
      <c r="F52" s="5" t="s">
        <v>89</v>
      </c>
      <c r="G52" s="9" t="s">
        <v>145</v>
      </c>
      <c r="H52" s="6">
        <f t="shared" si="1"/>
        <v>0.69999999999998863</v>
      </c>
      <c r="I52" s="7">
        <f t="shared" si="2"/>
        <v>325.5</v>
      </c>
      <c r="J52" s="67">
        <v>579.6</v>
      </c>
      <c r="K52" s="9"/>
      <c r="L52" s="10"/>
      <c r="M52">
        <v>325.51</v>
      </c>
    </row>
    <row r="53" spans="1:13" s="11" customFormat="1" ht="14.4" x14ac:dyDescent="0.2">
      <c r="A53" s="36">
        <f t="shared" si="0"/>
        <v>48</v>
      </c>
      <c r="B53" s="81" t="s">
        <v>25</v>
      </c>
      <c r="C53" s="57"/>
      <c r="D53" s="5" t="s">
        <v>97</v>
      </c>
      <c r="E53" s="13"/>
      <c r="F53" s="5" t="s">
        <v>177</v>
      </c>
      <c r="G53" s="9" t="s">
        <v>128</v>
      </c>
      <c r="H53" s="58">
        <f t="shared" si="1"/>
        <v>1.3000000000000114</v>
      </c>
      <c r="I53" s="59">
        <f t="shared" si="2"/>
        <v>326.8</v>
      </c>
      <c r="J53" s="56">
        <v>607.29999999999995</v>
      </c>
      <c r="K53" s="9"/>
      <c r="L53" s="10"/>
      <c r="M53">
        <v>326.82</v>
      </c>
    </row>
    <row r="54" spans="1:13" s="11" customFormat="1" ht="14.4" x14ac:dyDescent="0.2">
      <c r="A54" s="36">
        <f t="shared" si="0"/>
        <v>49</v>
      </c>
      <c r="B54" s="81" t="s">
        <v>13</v>
      </c>
      <c r="C54" s="57" t="s">
        <v>104</v>
      </c>
      <c r="D54" s="5" t="s">
        <v>192</v>
      </c>
      <c r="E54" s="13"/>
      <c r="F54" s="5" t="s">
        <v>90</v>
      </c>
      <c r="G54" s="9" t="s">
        <v>128</v>
      </c>
      <c r="H54" s="58">
        <f t="shared" si="1"/>
        <v>1.1999999999999886</v>
      </c>
      <c r="I54" s="59">
        <f t="shared" si="2"/>
        <v>328</v>
      </c>
      <c r="J54" s="22">
        <v>632</v>
      </c>
      <c r="K54" s="9"/>
      <c r="L54" s="10"/>
      <c r="M54">
        <v>327.96</v>
      </c>
    </row>
    <row r="55" spans="1:13" s="11" customFormat="1" ht="14.4" x14ac:dyDescent="0.2">
      <c r="A55" s="36">
        <f t="shared" si="0"/>
        <v>50</v>
      </c>
      <c r="B55" s="81" t="s">
        <v>13</v>
      </c>
      <c r="C55" s="57"/>
      <c r="D55" s="9"/>
      <c r="E55" s="13"/>
      <c r="F55" s="5" t="s">
        <v>89</v>
      </c>
      <c r="G55" s="9" t="s">
        <v>145</v>
      </c>
      <c r="H55" s="58">
        <f t="shared" si="1"/>
        <v>0</v>
      </c>
      <c r="I55" s="59">
        <f t="shared" si="2"/>
        <v>328</v>
      </c>
      <c r="J55" s="22">
        <v>631.1</v>
      </c>
      <c r="K55" s="9"/>
      <c r="L55" s="10"/>
      <c r="M55">
        <v>328.03</v>
      </c>
    </row>
    <row r="56" spans="1:13" s="11" customFormat="1" ht="14.4" x14ac:dyDescent="0.2">
      <c r="A56" s="36">
        <f t="shared" si="0"/>
        <v>51</v>
      </c>
      <c r="B56" s="81" t="s">
        <v>25</v>
      </c>
      <c r="C56" s="57"/>
      <c r="D56" s="9"/>
      <c r="E56" s="13"/>
      <c r="F56" s="42" t="s">
        <v>89</v>
      </c>
      <c r="G56" s="5" t="s">
        <v>129</v>
      </c>
      <c r="H56" s="6">
        <f t="shared" si="1"/>
        <v>1.1000000000000227</v>
      </c>
      <c r="I56" s="7">
        <f t="shared" si="2"/>
        <v>329.1</v>
      </c>
      <c r="J56" s="9">
        <v>676.2</v>
      </c>
      <c r="K56" s="9"/>
      <c r="L56" s="10"/>
      <c r="M56">
        <v>329.12</v>
      </c>
    </row>
    <row r="57" spans="1:13" s="11" customFormat="1" ht="32.4" x14ac:dyDescent="0.2">
      <c r="A57" s="70">
        <f t="shared" si="0"/>
        <v>52</v>
      </c>
      <c r="B57" s="71"/>
      <c r="C57" s="72"/>
      <c r="D57" s="76" t="s">
        <v>96</v>
      </c>
      <c r="E57" s="83"/>
      <c r="F57" s="80" t="s">
        <v>172</v>
      </c>
      <c r="G57" s="76" t="s">
        <v>86</v>
      </c>
      <c r="H57" s="77">
        <f t="shared" si="1"/>
        <v>5.0999999999999659</v>
      </c>
      <c r="I57" s="78">
        <f t="shared" si="2"/>
        <v>334.2</v>
      </c>
      <c r="J57" s="76">
        <v>747.7</v>
      </c>
      <c r="K57" s="76" t="s">
        <v>179</v>
      </c>
      <c r="L57" s="79">
        <f>I57-I47</f>
        <v>25.199999999999989</v>
      </c>
      <c r="M57">
        <v>334.18</v>
      </c>
    </row>
    <row r="58" spans="1:13" s="11" customFormat="1" ht="14.4" x14ac:dyDescent="0.2">
      <c r="A58" s="36">
        <f t="shared" si="0"/>
        <v>53</v>
      </c>
      <c r="B58" s="81" t="s">
        <v>13</v>
      </c>
      <c r="C58" s="57"/>
      <c r="D58" s="5"/>
      <c r="E58" s="13"/>
      <c r="F58" s="5" t="s">
        <v>89</v>
      </c>
      <c r="G58" s="9" t="s">
        <v>145</v>
      </c>
      <c r="H58" s="58">
        <f t="shared" si="1"/>
        <v>0.60000000000002274</v>
      </c>
      <c r="I58" s="59">
        <f t="shared" si="2"/>
        <v>334.8</v>
      </c>
      <c r="J58" s="22">
        <v>712</v>
      </c>
      <c r="K58" s="9" t="s">
        <v>178</v>
      </c>
      <c r="L58" s="10"/>
      <c r="M58">
        <v>334.82</v>
      </c>
    </row>
    <row r="59" spans="1:13" s="11" customFormat="1" ht="14.4" x14ac:dyDescent="0.2">
      <c r="A59" s="36">
        <f t="shared" si="0"/>
        <v>54</v>
      </c>
      <c r="B59" s="81" t="s">
        <v>25</v>
      </c>
      <c r="C59" s="57"/>
      <c r="D59" s="5" t="s">
        <v>97</v>
      </c>
      <c r="E59" s="13"/>
      <c r="F59" s="5" t="s">
        <v>89</v>
      </c>
      <c r="G59" s="9" t="s">
        <v>151</v>
      </c>
      <c r="H59" s="58">
        <f t="shared" si="1"/>
        <v>3</v>
      </c>
      <c r="I59" s="59">
        <f t="shared" si="2"/>
        <v>337.8</v>
      </c>
      <c r="J59" s="22">
        <v>779.5</v>
      </c>
      <c r="K59" s="9" t="s">
        <v>131</v>
      </c>
      <c r="L59" s="10"/>
      <c r="M59">
        <v>337.79</v>
      </c>
    </row>
    <row r="60" spans="1:13" s="11" customFormat="1" ht="14.4" x14ac:dyDescent="0.2">
      <c r="A60" s="36">
        <f t="shared" si="0"/>
        <v>55</v>
      </c>
      <c r="B60" s="81" t="s">
        <v>13</v>
      </c>
      <c r="C60" s="57" t="s">
        <v>104</v>
      </c>
      <c r="D60" s="5"/>
      <c r="E60" s="13"/>
      <c r="F60" s="5" t="s">
        <v>89</v>
      </c>
      <c r="G60" s="9" t="s">
        <v>130</v>
      </c>
      <c r="H60" s="58">
        <f t="shared" si="1"/>
        <v>3.0999999999999659</v>
      </c>
      <c r="I60" s="59">
        <f t="shared" si="2"/>
        <v>340.9</v>
      </c>
      <c r="J60" s="22">
        <v>646.6</v>
      </c>
      <c r="K60" s="9"/>
      <c r="L60" s="10"/>
      <c r="M60">
        <v>340.85</v>
      </c>
    </row>
    <row r="61" spans="1:13" s="11" customFormat="1" ht="21.6" x14ac:dyDescent="0.2">
      <c r="A61" s="36">
        <f t="shared" si="0"/>
        <v>56</v>
      </c>
      <c r="B61" s="81" t="s">
        <v>13</v>
      </c>
      <c r="C61" s="57" t="s">
        <v>104</v>
      </c>
      <c r="D61" s="9" t="s">
        <v>193</v>
      </c>
      <c r="E61" s="13"/>
      <c r="F61" s="5" t="s">
        <v>90</v>
      </c>
      <c r="G61" s="9" t="s">
        <v>132</v>
      </c>
      <c r="H61" s="58">
        <f t="shared" si="1"/>
        <v>7.2000000000000455</v>
      </c>
      <c r="I61" s="7">
        <f t="shared" si="2"/>
        <v>348.1</v>
      </c>
      <c r="J61" s="9">
        <v>576.70000000000005</v>
      </c>
      <c r="K61" s="9"/>
      <c r="L61" s="10"/>
      <c r="M61">
        <v>348.07</v>
      </c>
    </row>
    <row r="62" spans="1:13" s="11" customFormat="1" ht="14.4" x14ac:dyDescent="0.2">
      <c r="A62" s="36">
        <f t="shared" si="0"/>
        <v>57</v>
      </c>
      <c r="B62" s="81" t="s">
        <v>14</v>
      </c>
      <c r="C62" s="57" t="s">
        <v>104</v>
      </c>
      <c r="D62" s="5" t="s">
        <v>194</v>
      </c>
      <c r="E62" s="13"/>
      <c r="F62" s="5" t="s">
        <v>101</v>
      </c>
      <c r="G62" s="9" t="s">
        <v>133</v>
      </c>
      <c r="H62" s="58">
        <f t="shared" si="1"/>
        <v>5.8999999999999773</v>
      </c>
      <c r="I62" s="59">
        <f t="shared" si="2"/>
        <v>354</v>
      </c>
      <c r="J62" s="22">
        <v>622.5</v>
      </c>
      <c r="K62" s="9" t="s">
        <v>152</v>
      </c>
      <c r="L62" s="10"/>
      <c r="M62">
        <v>354.01</v>
      </c>
    </row>
    <row r="63" spans="1:13" s="11" customFormat="1" ht="14.4" x14ac:dyDescent="0.2">
      <c r="A63" s="36">
        <f t="shared" si="0"/>
        <v>58</v>
      </c>
      <c r="B63" s="81" t="s">
        <v>25</v>
      </c>
      <c r="C63" s="57" t="s">
        <v>104</v>
      </c>
      <c r="D63" s="9" t="s">
        <v>195</v>
      </c>
      <c r="E63" s="13"/>
      <c r="F63" s="42" t="s">
        <v>89</v>
      </c>
      <c r="G63" s="5" t="s">
        <v>134</v>
      </c>
      <c r="H63" s="6">
        <f t="shared" si="1"/>
        <v>62.600000000000023</v>
      </c>
      <c r="I63" s="7">
        <f t="shared" si="2"/>
        <v>416.6</v>
      </c>
      <c r="J63" s="9">
        <v>231.2</v>
      </c>
      <c r="K63" s="9"/>
      <c r="L63" s="10"/>
      <c r="M63">
        <v>416.58</v>
      </c>
    </row>
    <row r="64" spans="1:13" s="11" customFormat="1" ht="14.4" x14ac:dyDescent="0.2">
      <c r="A64" s="36">
        <f t="shared" si="0"/>
        <v>59</v>
      </c>
      <c r="B64" s="81" t="s">
        <v>13</v>
      </c>
      <c r="C64" s="57" t="s">
        <v>104</v>
      </c>
      <c r="D64" s="5" t="s">
        <v>196</v>
      </c>
      <c r="E64" s="13"/>
      <c r="F64" s="5" t="s">
        <v>100</v>
      </c>
      <c r="G64" s="5" t="s">
        <v>153</v>
      </c>
      <c r="H64" s="58">
        <f t="shared" si="1"/>
        <v>1.8999999999999773</v>
      </c>
      <c r="I64" s="59">
        <f t="shared" si="2"/>
        <v>418.5</v>
      </c>
      <c r="J64" s="22">
        <v>209</v>
      </c>
      <c r="K64" s="9" t="s">
        <v>154</v>
      </c>
      <c r="L64" s="10"/>
      <c r="M64">
        <v>418.46</v>
      </c>
    </row>
    <row r="65" spans="1:13" s="11" customFormat="1" ht="14.4" x14ac:dyDescent="0.2">
      <c r="A65" s="36">
        <f t="shared" si="0"/>
        <v>60</v>
      </c>
      <c r="B65" s="81" t="s">
        <v>24</v>
      </c>
      <c r="C65" s="57" t="s">
        <v>104</v>
      </c>
      <c r="D65" s="5" t="s">
        <v>197</v>
      </c>
      <c r="E65" s="13"/>
      <c r="F65" s="9" t="s">
        <v>100</v>
      </c>
      <c r="G65" s="9" t="s">
        <v>135</v>
      </c>
      <c r="H65" s="58">
        <f t="shared" si="1"/>
        <v>4.1000000000000227</v>
      </c>
      <c r="I65" s="59">
        <f t="shared" si="2"/>
        <v>422.6</v>
      </c>
      <c r="J65" s="22">
        <v>217.8</v>
      </c>
      <c r="K65" s="9" t="s">
        <v>155</v>
      </c>
      <c r="L65" s="10"/>
      <c r="M65">
        <v>422.62</v>
      </c>
    </row>
    <row r="66" spans="1:13" s="11" customFormat="1" ht="21.6" x14ac:dyDescent="0.2">
      <c r="A66" s="36">
        <f t="shared" si="0"/>
        <v>61</v>
      </c>
      <c r="B66" s="81" t="s">
        <v>13</v>
      </c>
      <c r="C66" s="57" t="s">
        <v>104</v>
      </c>
      <c r="D66" s="9" t="s">
        <v>198</v>
      </c>
      <c r="E66" s="13"/>
      <c r="F66" s="5" t="s">
        <v>89</v>
      </c>
      <c r="G66" s="9" t="s">
        <v>136</v>
      </c>
      <c r="H66" s="58">
        <f t="shared" si="1"/>
        <v>23.599999999999966</v>
      </c>
      <c r="I66" s="7">
        <f t="shared" si="2"/>
        <v>446.2</v>
      </c>
      <c r="J66" s="22">
        <v>76</v>
      </c>
      <c r="K66" s="9"/>
      <c r="L66" s="10"/>
      <c r="M66">
        <v>446.17</v>
      </c>
    </row>
    <row r="67" spans="1:13" s="11" customFormat="1" ht="14.4" x14ac:dyDescent="0.2">
      <c r="A67" s="36">
        <f t="shared" si="0"/>
        <v>62</v>
      </c>
      <c r="B67" s="81" t="s">
        <v>25</v>
      </c>
      <c r="C67" s="57"/>
      <c r="D67" s="9"/>
      <c r="E67" s="13"/>
      <c r="F67" s="5" t="s">
        <v>90</v>
      </c>
      <c r="G67" s="9" t="s">
        <v>145</v>
      </c>
      <c r="H67" s="58">
        <f t="shared" si="1"/>
        <v>0.19999999999998863</v>
      </c>
      <c r="I67" s="7">
        <f t="shared" si="2"/>
        <v>446.4</v>
      </c>
      <c r="J67" s="22">
        <v>70.7</v>
      </c>
      <c r="K67" s="9"/>
      <c r="L67" s="10"/>
      <c r="M67">
        <v>446.43</v>
      </c>
    </row>
    <row r="68" spans="1:13" s="11" customFormat="1" ht="14.4" x14ac:dyDescent="0.2">
      <c r="A68" s="36">
        <f t="shared" si="0"/>
        <v>63</v>
      </c>
      <c r="B68" s="81" t="s">
        <v>23</v>
      </c>
      <c r="C68" s="57"/>
      <c r="D68" s="5"/>
      <c r="E68" s="13"/>
      <c r="F68" s="5" t="s">
        <v>102</v>
      </c>
      <c r="G68" s="9" t="s">
        <v>145</v>
      </c>
      <c r="H68" s="58">
        <f t="shared" si="1"/>
        <v>3</v>
      </c>
      <c r="I68" s="7">
        <f t="shared" si="2"/>
        <v>449.4</v>
      </c>
      <c r="J68" s="22">
        <v>61.3</v>
      </c>
      <c r="K68" s="5"/>
      <c r="L68" s="10"/>
      <c r="M68">
        <v>449.4</v>
      </c>
    </row>
    <row r="69" spans="1:13" s="11" customFormat="1" ht="14.4" x14ac:dyDescent="0.2">
      <c r="A69" s="36">
        <f t="shared" si="0"/>
        <v>64</v>
      </c>
      <c r="B69" s="81" t="s">
        <v>14</v>
      </c>
      <c r="C69" s="57"/>
      <c r="D69" s="5"/>
      <c r="E69" s="61"/>
      <c r="F69" s="5" t="s">
        <v>90</v>
      </c>
      <c r="G69" s="9" t="s">
        <v>145</v>
      </c>
      <c r="H69" s="58">
        <f t="shared" si="1"/>
        <v>0.20000000000004547</v>
      </c>
      <c r="I69" s="7">
        <f t="shared" si="2"/>
        <v>449.6</v>
      </c>
      <c r="J69" s="22">
        <v>83.5</v>
      </c>
      <c r="K69" s="82"/>
      <c r="L69" s="10"/>
      <c r="M69">
        <v>449.59</v>
      </c>
    </row>
    <row r="70" spans="1:13" s="11" customFormat="1" ht="14.4" x14ac:dyDescent="0.2">
      <c r="A70" s="36">
        <f t="shared" si="0"/>
        <v>65</v>
      </c>
      <c r="B70" s="81" t="s">
        <v>25</v>
      </c>
      <c r="C70" s="57" t="s">
        <v>104</v>
      </c>
      <c r="D70" s="5" t="s">
        <v>199</v>
      </c>
      <c r="E70" s="13"/>
      <c r="F70" s="5" t="s">
        <v>89</v>
      </c>
      <c r="G70" s="9" t="s">
        <v>137</v>
      </c>
      <c r="H70" s="6">
        <f t="shared" si="1"/>
        <v>0.5</v>
      </c>
      <c r="I70" s="7">
        <f t="shared" si="2"/>
        <v>450.1</v>
      </c>
      <c r="J70" s="9">
        <v>65</v>
      </c>
      <c r="K70" s="9"/>
      <c r="L70" s="10"/>
      <c r="M70">
        <v>450.06</v>
      </c>
    </row>
    <row r="71" spans="1:13" s="11" customFormat="1" ht="14.4" x14ac:dyDescent="0.2">
      <c r="A71" s="36">
        <f t="shared" si="0"/>
        <v>66</v>
      </c>
      <c r="B71" s="81" t="s">
        <v>13</v>
      </c>
      <c r="C71" s="64" t="s">
        <v>12</v>
      </c>
      <c r="D71" s="9" t="s">
        <v>200</v>
      </c>
      <c r="E71" s="61"/>
      <c r="F71" s="5" t="s">
        <v>90</v>
      </c>
      <c r="G71" s="9" t="s">
        <v>137</v>
      </c>
      <c r="H71" s="6">
        <f t="shared" ref="H71:H76" si="3">I71-I70</f>
        <v>1.7999999999999545</v>
      </c>
      <c r="I71" s="7">
        <f t="shared" ref="I71:I76" si="4">ROUND(M71,1)</f>
        <v>451.9</v>
      </c>
      <c r="J71" s="22">
        <v>74.900000000000006</v>
      </c>
      <c r="K71" s="9" t="s">
        <v>152</v>
      </c>
      <c r="L71" s="10"/>
      <c r="M71">
        <v>451.93</v>
      </c>
    </row>
    <row r="72" spans="1:13" s="11" customFormat="1" ht="14.4" x14ac:dyDescent="0.2">
      <c r="A72" s="36">
        <f t="shared" si="0"/>
        <v>67</v>
      </c>
      <c r="B72" s="81" t="s">
        <v>13</v>
      </c>
      <c r="C72" s="64" t="s">
        <v>12</v>
      </c>
      <c r="D72" s="44" t="s">
        <v>201</v>
      </c>
      <c r="E72" s="13"/>
      <c r="F72" s="42" t="s">
        <v>100</v>
      </c>
      <c r="G72" s="9" t="s">
        <v>138</v>
      </c>
      <c r="H72" s="6">
        <f t="shared" si="3"/>
        <v>4.8000000000000114</v>
      </c>
      <c r="I72" s="7">
        <f t="shared" si="4"/>
        <v>456.7</v>
      </c>
      <c r="J72" s="9">
        <v>44.4</v>
      </c>
      <c r="K72" s="9"/>
      <c r="L72" s="10"/>
      <c r="M72">
        <v>456.73</v>
      </c>
    </row>
    <row r="73" spans="1:13" s="11" customFormat="1" ht="14.4" x14ac:dyDescent="0.2">
      <c r="A73" s="36">
        <f t="shared" si="0"/>
        <v>68</v>
      </c>
      <c r="B73" s="81" t="s">
        <v>13</v>
      </c>
      <c r="C73" s="64" t="s">
        <v>12</v>
      </c>
      <c r="D73" s="44" t="s">
        <v>202</v>
      </c>
      <c r="E73" s="13"/>
      <c r="F73" s="42" t="s">
        <v>89</v>
      </c>
      <c r="G73" s="9" t="s">
        <v>139</v>
      </c>
      <c r="H73" s="6">
        <f t="shared" si="3"/>
        <v>3.1000000000000227</v>
      </c>
      <c r="I73" s="7">
        <f t="shared" si="4"/>
        <v>459.8</v>
      </c>
      <c r="J73" s="9">
        <v>35.4</v>
      </c>
      <c r="K73" s="9"/>
      <c r="L73" s="10"/>
      <c r="M73">
        <v>459.84</v>
      </c>
    </row>
    <row r="74" spans="1:13" ht="14.4" x14ac:dyDescent="0.2">
      <c r="A74" s="36">
        <f t="shared" si="0"/>
        <v>69</v>
      </c>
      <c r="B74" s="81" t="s">
        <v>13</v>
      </c>
      <c r="C74" s="64" t="s">
        <v>12</v>
      </c>
      <c r="D74" s="44" t="s">
        <v>203</v>
      </c>
      <c r="E74" s="13"/>
      <c r="F74" s="42" t="s">
        <v>90</v>
      </c>
      <c r="G74" s="9" t="s">
        <v>145</v>
      </c>
      <c r="H74" s="6">
        <f t="shared" si="3"/>
        <v>2.5999999999999659</v>
      </c>
      <c r="I74" s="7">
        <f t="shared" si="4"/>
        <v>462.4</v>
      </c>
      <c r="J74" s="9">
        <v>27.4</v>
      </c>
      <c r="K74" s="9"/>
      <c r="L74" s="10"/>
      <c r="M74">
        <v>462.44</v>
      </c>
    </row>
    <row r="75" spans="1:13" ht="14.4" x14ac:dyDescent="0.2">
      <c r="A75" s="36">
        <f t="shared" si="0"/>
        <v>70</v>
      </c>
      <c r="B75" s="81" t="s">
        <v>23</v>
      </c>
      <c r="C75" s="57"/>
      <c r="D75" s="44"/>
      <c r="E75" s="13"/>
      <c r="F75" s="42" t="s">
        <v>103</v>
      </c>
      <c r="G75" s="9" t="s">
        <v>145</v>
      </c>
      <c r="H75" s="6">
        <f t="shared" si="3"/>
        <v>3.3000000000000114</v>
      </c>
      <c r="I75" s="7">
        <f t="shared" si="4"/>
        <v>465.7</v>
      </c>
      <c r="J75" s="9">
        <v>20</v>
      </c>
      <c r="K75" s="9" t="s">
        <v>140</v>
      </c>
      <c r="L75" s="10"/>
      <c r="M75">
        <v>465.7</v>
      </c>
    </row>
    <row r="76" spans="1:13" ht="32.4" x14ac:dyDescent="0.2">
      <c r="A76" s="37">
        <f t="shared" ref="A76:A110" si="5">A75+1</f>
        <v>71</v>
      </c>
      <c r="B76" s="54"/>
      <c r="C76" s="50"/>
      <c r="D76" s="60" t="s">
        <v>98</v>
      </c>
      <c r="E76" s="18"/>
      <c r="F76" s="43" t="s">
        <v>172</v>
      </c>
      <c r="G76" s="22" t="s">
        <v>145</v>
      </c>
      <c r="H76" s="19">
        <f t="shared" si="3"/>
        <v>1.5</v>
      </c>
      <c r="I76" s="20">
        <f t="shared" si="4"/>
        <v>467.2</v>
      </c>
      <c r="J76" s="22">
        <v>17.8</v>
      </c>
      <c r="K76" s="22" t="s">
        <v>218</v>
      </c>
      <c r="L76" s="21">
        <f>I76-I57</f>
        <v>133</v>
      </c>
      <c r="M76">
        <v>467.2</v>
      </c>
    </row>
    <row r="77" spans="1:13" ht="21.6" x14ac:dyDescent="0.2">
      <c r="A77" s="36">
        <f t="shared" si="5"/>
        <v>72</v>
      </c>
      <c r="B77" s="81" t="s">
        <v>13</v>
      </c>
      <c r="C77" s="64" t="s">
        <v>12</v>
      </c>
      <c r="D77" s="68" t="s">
        <v>204</v>
      </c>
      <c r="E77" s="23"/>
      <c r="F77" s="69" t="s">
        <v>89</v>
      </c>
      <c r="G77" s="56" t="s">
        <v>141</v>
      </c>
      <c r="H77" s="6">
        <f t="shared" ref="H77:H110" si="6">I77-I76</f>
        <v>0.10000000000002274</v>
      </c>
      <c r="I77" s="7">
        <f t="shared" ref="I77:I110" si="7">ROUND(M77,1)</f>
        <v>467.3</v>
      </c>
      <c r="J77" s="9">
        <v>17</v>
      </c>
      <c r="K77" s="9"/>
      <c r="L77" s="10"/>
      <c r="M77">
        <v>467.31</v>
      </c>
    </row>
    <row r="78" spans="1:13" ht="14.4" x14ac:dyDescent="0.2">
      <c r="A78" s="36">
        <f t="shared" si="5"/>
        <v>73</v>
      </c>
      <c r="B78" s="81" t="s">
        <v>13</v>
      </c>
      <c r="C78" s="64" t="s">
        <v>12</v>
      </c>
      <c r="D78" s="69" t="s">
        <v>221</v>
      </c>
      <c r="E78" s="23"/>
      <c r="F78" s="69" t="s">
        <v>89</v>
      </c>
      <c r="G78" s="56" t="s">
        <v>142</v>
      </c>
      <c r="H78" s="6">
        <f t="shared" si="6"/>
        <v>5.5</v>
      </c>
      <c r="I78" s="7">
        <f t="shared" si="7"/>
        <v>472.8</v>
      </c>
      <c r="J78" s="9">
        <v>8.9</v>
      </c>
      <c r="K78" s="9"/>
      <c r="L78" s="10"/>
      <c r="M78">
        <v>472.8</v>
      </c>
    </row>
    <row r="79" spans="1:13" ht="14.4" x14ac:dyDescent="0.2">
      <c r="A79" s="36">
        <f t="shared" si="5"/>
        <v>74</v>
      </c>
      <c r="B79" s="81" t="s">
        <v>13</v>
      </c>
      <c r="C79" s="64" t="s">
        <v>12</v>
      </c>
      <c r="D79" s="68" t="s">
        <v>205</v>
      </c>
      <c r="E79" s="23"/>
      <c r="F79" s="69" t="s">
        <v>89</v>
      </c>
      <c r="G79" s="56" t="s">
        <v>142</v>
      </c>
      <c r="H79" s="6">
        <f t="shared" si="6"/>
        <v>21.5</v>
      </c>
      <c r="I79" s="7">
        <f t="shared" si="7"/>
        <v>494.3</v>
      </c>
      <c r="J79" s="9">
        <v>51.2</v>
      </c>
      <c r="K79" s="9"/>
      <c r="L79" s="10"/>
      <c r="M79">
        <v>494.34</v>
      </c>
    </row>
    <row r="80" spans="1:13" ht="14.4" x14ac:dyDescent="0.2">
      <c r="A80" s="36">
        <f t="shared" si="5"/>
        <v>75</v>
      </c>
      <c r="B80" s="81" t="s">
        <v>25</v>
      </c>
      <c r="C80" s="57" t="s">
        <v>104</v>
      </c>
      <c r="D80" s="68" t="s">
        <v>206</v>
      </c>
      <c r="E80" s="23"/>
      <c r="F80" s="69" t="s">
        <v>89</v>
      </c>
      <c r="G80" s="56" t="s">
        <v>144</v>
      </c>
      <c r="H80" s="6">
        <f t="shared" si="6"/>
        <v>3.3000000000000114</v>
      </c>
      <c r="I80" s="7">
        <f t="shared" si="7"/>
        <v>497.6</v>
      </c>
      <c r="J80" s="9">
        <v>68.900000000000006</v>
      </c>
      <c r="K80" s="9"/>
      <c r="L80" s="10"/>
      <c r="M80">
        <v>497.55</v>
      </c>
    </row>
    <row r="81" spans="1:13" ht="14.4" x14ac:dyDescent="0.2">
      <c r="A81" s="36">
        <f t="shared" si="5"/>
        <v>76</v>
      </c>
      <c r="B81" s="81" t="s">
        <v>13</v>
      </c>
      <c r="C81" s="64" t="s">
        <v>12</v>
      </c>
      <c r="D81" s="68" t="s">
        <v>207</v>
      </c>
      <c r="E81" s="23"/>
      <c r="F81" s="69" t="s">
        <v>90</v>
      </c>
      <c r="G81" s="56" t="s">
        <v>145</v>
      </c>
      <c r="H81" s="6">
        <f t="shared" si="6"/>
        <v>1.3999999999999773</v>
      </c>
      <c r="I81" s="7">
        <f t="shared" si="7"/>
        <v>499</v>
      </c>
      <c r="J81" s="9">
        <v>89.5</v>
      </c>
      <c r="K81" s="9"/>
      <c r="L81" s="10"/>
      <c r="M81">
        <v>499.03</v>
      </c>
    </row>
    <row r="82" spans="1:13" ht="14.4" x14ac:dyDescent="0.2">
      <c r="A82" s="36">
        <f t="shared" si="5"/>
        <v>77</v>
      </c>
      <c r="B82" s="81" t="s">
        <v>13</v>
      </c>
      <c r="C82" s="64" t="s">
        <v>12</v>
      </c>
      <c r="D82" s="68" t="s">
        <v>208</v>
      </c>
      <c r="E82" s="23"/>
      <c r="F82" s="69" t="s">
        <v>89</v>
      </c>
      <c r="G82" s="56" t="s">
        <v>143</v>
      </c>
      <c r="H82" s="6">
        <f t="shared" si="6"/>
        <v>0.19999999999998863</v>
      </c>
      <c r="I82" s="7">
        <f t="shared" si="7"/>
        <v>499.2</v>
      </c>
      <c r="J82" s="9">
        <v>94.6</v>
      </c>
      <c r="K82" s="9"/>
      <c r="L82" s="10"/>
      <c r="M82">
        <v>499.19</v>
      </c>
    </row>
    <row r="83" spans="1:13" ht="14.4" x14ac:dyDescent="0.2">
      <c r="A83" s="36">
        <f t="shared" si="5"/>
        <v>78</v>
      </c>
      <c r="B83" s="81" t="s">
        <v>14</v>
      </c>
      <c r="C83" s="57" t="s">
        <v>104</v>
      </c>
      <c r="D83" s="68" t="s">
        <v>209</v>
      </c>
      <c r="E83" s="23"/>
      <c r="F83" s="69" t="s">
        <v>90</v>
      </c>
      <c r="G83" s="56" t="s">
        <v>146</v>
      </c>
      <c r="H83" s="6">
        <f t="shared" si="6"/>
        <v>16.000000000000057</v>
      </c>
      <c r="I83" s="7">
        <f t="shared" si="7"/>
        <v>515.20000000000005</v>
      </c>
      <c r="J83" s="9">
        <v>109.1</v>
      </c>
      <c r="K83" s="9"/>
      <c r="L83" s="10"/>
      <c r="M83">
        <v>515.16</v>
      </c>
    </row>
    <row r="84" spans="1:13" ht="14.4" x14ac:dyDescent="0.2">
      <c r="A84" s="36">
        <f t="shared" si="5"/>
        <v>79</v>
      </c>
      <c r="B84" s="81" t="s">
        <v>25</v>
      </c>
      <c r="C84" s="57"/>
      <c r="D84" s="68"/>
      <c r="E84" s="23"/>
      <c r="F84" s="69" t="s">
        <v>90</v>
      </c>
      <c r="G84" s="56" t="s">
        <v>114</v>
      </c>
      <c r="H84" s="6">
        <f t="shared" si="6"/>
        <v>0.69999999999993179</v>
      </c>
      <c r="I84" s="7">
        <f t="shared" si="7"/>
        <v>515.9</v>
      </c>
      <c r="J84" s="9">
        <v>113</v>
      </c>
      <c r="K84" s="9"/>
      <c r="L84" s="10"/>
      <c r="M84">
        <v>515.87</v>
      </c>
    </row>
    <row r="85" spans="1:13" ht="14.4" x14ac:dyDescent="0.2">
      <c r="A85" s="36">
        <f t="shared" si="5"/>
        <v>80</v>
      </c>
      <c r="B85" s="81" t="s">
        <v>13</v>
      </c>
      <c r="C85" s="64" t="s">
        <v>12</v>
      </c>
      <c r="D85" s="68"/>
      <c r="E85" s="23"/>
      <c r="F85" s="69" t="s">
        <v>90</v>
      </c>
      <c r="G85" s="56" t="s">
        <v>146</v>
      </c>
      <c r="H85" s="6">
        <f t="shared" si="6"/>
        <v>0.80000000000006821</v>
      </c>
      <c r="I85" s="7">
        <f t="shared" si="7"/>
        <v>516.70000000000005</v>
      </c>
      <c r="J85" s="9">
        <v>118.3</v>
      </c>
      <c r="K85" s="9" t="s">
        <v>156</v>
      </c>
      <c r="L85" s="10"/>
      <c r="M85">
        <v>516.71</v>
      </c>
    </row>
    <row r="86" spans="1:13" ht="14.4" x14ac:dyDescent="0.2">
      <c r="A86" s="36">
        <f t="shared" si="5"/>
        <v>81</v>
      </c>
      <c r="B86" s="81" t="s">
        <v>25</v>
      </c>
      <c r="C86" s="57"/>
      <c r="D86" s="68"/>
      <c r="E86" s="23"/>
      <c r="F86" s="69" t="s">
        <v>90</v>
      </c>
      <c r="G86" s="56" t="s">
        <v>147</v>
      </c>
      <c r="H86" s="6">
        <f t="shared" si="6"/>
        <v>4.5</v>
      </c>
      <c r="I86" s="7">
        <f t="shared" si="7"/>
        <v>521.20000000000005</v>
      </c>
      <c r="J86" s="9">
        <v>96.8</v>
      </c>
      <c r="K86" s="9"/>
      <c r="L86" s="10"/>
      <c r="M86">
        <v>521.20000000000005</v>
      </c>
    </row>
    <row r="87" spans="1:13" ht="21.6" x14ac:dyDescent="0.2">
      <c r="A87" s="36">
        <f t="shared" si="5"/>
        <v>82</v>
      </c>
      <c r="B87" s="81" t="s">
        <v>14</v>
      </c>
      <c r="C87" s="57"/>
      <c r="D87" s="68"/>
      <c r="E87" s="23"/>
      <c r="F87" s="69" t="s">
        <v>90</v>
      </c>
      <c r="G87" s="56" t="s">
        <v>158</v>
      </c>
      <c r="H87" s="6">
        <f t="shared" si="6"/>
        <v>0.19999999999993179</v>
      </c>
      <c r="I87" s="7">
        <f t="shared" si="7"/>
        <v>521.4</v>
      </c>
      <c r="J87" s="9">
        <v>98</v>
      </c>
      <c r="K87" s="9" t="s">
        <v>157</v>
      </c>
      <c r="L87" s="10"/>
      <c r="M87">
        <v>521.37</v>
      </c>
    </row>
    <row r="88" spans="1:13" ht="32.4" x14ac:dyDescent="0.2">
      <c r="A88" s="37">
        <f t="shared" si="5"/>
        <v>83</v>
      </c>
      <c r="B88" s="54"/>
      <c r="C88" s="50"/>
      <c r="D88" s="60" t="s">
        <v>87</v>
      </c>
      <c r="E88" s="18"/>
      <c r="F88" s="43" t="s">
        <v>172</v>
      </c>
      <c r="G88" s="22" t="s">
        <v>159</v>
      </c>
      <c r="H88" s="19">
        <f t="shared" si="6"/>
        <v>5.2000000000000455</v>
      </c>
      <c r="I88" s="20">
        <f t="shared" si="7"/>
        <v>526.6</v>
      </c>
      <c r="J88" s="22">
        <v>107.4</v>
      </c>
      <c r="K88" s="22" t="s">
        <v>219</v>
      </c>
      <c r="L88" s="21">
        <f>I88-I76</f>
        <v>59.400000000000034</v>
      </c>
      <c r="M88">
        <v>526.63</v>
      </c>
    </row>
    <row r="89" spans="1:13" ht="14.4" x14ac:dyDescent="0.2">
      <c r="A89" s="36">
        <f t="shared" si="5"/>
        <v>84</v>
      </c>
      <c r="B89" s="81" t="s">
        <v>13</v>
      </c>
      <c r="C89" s="64" t="s">
        <v>12</v>
      </c>
      <c r="D89" s="68" t="s">
        <v>210</v>
      </c>
      <c r="E89" s="23"/>
      <c r="F89" s="69" t="s">
        <v>89</v>
      </c>
      <c r="G89" s="56"/>
      <c r="H89" s="6">
        <f t="shared" si="6"/>
        <v>2.6999999999999318</v>
      </c>
      <c r="I89" s="7">
        <f t="shared" si="7"/>
        <v>529.29999999999995</v>
      </c>
      <c r="J89" s="9">
        <v>105.5</v>
      </c>
      <c r="K89" s="9"/>
      <c r="L89" s="10"/>
      <c r="M89">
        <v>529.33000000000004</v>
      </c>
    </row>
    <row r="90" spans="1:13" ht="21.6" x14ac:dyDescent="0.2">
      <c r="A90" s="36">
        <f t="shared" si="5"/>
        <v>85</v>
      </c>
      <c r="B90" s="81" t="s">
        <v>13</v>
      </c>
      <c r="C90" s="64" t="s">
        <v>12</v>
      </c>
      <c r="D90" s="68" t="s">
        <v>211</v>
      </c>
      <c r="E90" s="23"/>
      <c r="F90" s="69" t="s">
        <v>100</v>
      </c>
      <c r="G90" s="56" t="s">
        <v>148</v>
      </c>
      <c r="H90" s="6">
        <f t="shared" si="6"/>
        <v>0.5</v>
      </c>
      <c r="I90" s="7">
        <f t="shared" si="7"/>
        <v>529.79999999999995</v>
      </c>
      <c r="J90" s="9">
        <v>102.4</v>
      </c>
      <c r="K90" s="9" t="s">
        <v>160</v>
      </c>
      <c r="L90" s="10"/>
      <c r="M90">
        <v>529.79</v>
      </c>
    </row>
    <row r="91" spans="1:13" ht="21.6" x14ac:dyDescent="0.2">
      <c r="A91" s="36">
        <f t="shared" si="5"/>
        <v>86</v>
      </c>
      <c r="B91" s="81" t="s">
        <v>13</v>
      </c>
      <c r="C91" s="57" t="s">
        <v>104</v>
      </c>
      <c r="D91" s="68" t="s">
        <v>99</v>
      </c>
      <c r="E91" s="23"/>
      <c r="F91" s="69" t="s">
        <v>90</v>
      </c>
      <c r="G91" s="56" t="s">
        <v>149</v>
      </c>
      <c r="H91" s="6">
        <f t="shared" si="6"/>
        <v>2.3000000000000682</v>
      </c>
      <c r="I91" s="7">
        <f t="shared" si="7"/>
        <v>532.1</v>
      </c>
      <c r="J91" s="9">
        <v>90.2</v>
      </c>
      <c r="K91" s="9" t="s">
        <v>213</v>
      </c>
      <c r="L91" s="10"/>
      <c r="M91">
        <v>532.12</v>
      </c>
    </row>
    <row r="92" spans="1:13" ht="21.6" x14ac:dyDescent="0.2">
      <c r="A92" s="36">
        <f t="shared" si="5"/>
        <v>87</v>
      </c>
      <c r="B92" s="81" t="s">
        <v>161</v>
      </c>
      <c r="C92" s="57"/>
      <c r="D92" s="68"/>
      <c r="E92" s="23"/>
      <c r="F92" s="69" t="s">
        <v>89</v>
      </c>
      <c r="G92" s="56" t="s">
        <v>148</v>
      </c>
      <c r="H92" s="6">
        <f t="shared" si="6"/>
        <v>0.10000000000002274</v>
      </c>
      <c r="I92" s="7">
        <f t="shared" si="7"/>
        <v>532.20000000000005</v>
      </c>
      <c r="J92" s="9">
        <v>87.5</v>
      </c>
      <c r="K92" s="9" t="s">
        <v>162</v>
      </c>
      <c r="L92" s="10"/>
      <c r="M92">
        <v>532.22</v>
      </c>
    </row>
    <row r="93" spans="1:13" ht="14.4" x14ac:dyDescent="0.2">
      <c r="A93" s="36">
        <f t="shared" si="5"/>
        <v>88</v>
      </c>
      <c r="B93" s="81" t="s">
        <v>14</v>
      </c>
      <c r="C93" s="57"/>
      <c r="D93" s="68"/>
      <c r="E93" s="23"/>
      <c r="F93" s="69" t="s">
        <v>100</v>
      </c>
      <c r="G93" s="56" t="s">
        <v>145</v>
      </c>
      <c r="H93" s="6">
        <f t="shared" si="6"/>
        <v>2.0999999999999091</v>
      </c>
      <c r="I93" s="7">
        <f t="shared" si="7"/>
        <v>534.29999999999995</v>
      </c>
      <c r="J93" s="9">
        <v>83.2</v>
      </c>
      <c r="K93" s="9" t="s">
        <v>163</v>
      </c>
      <c r="L93" s="10"/>
      <c r="M93">
        <v>534.34</v>
      </c>
    </row>
    <row r="94" spans="1:13" ht="21.6" x14ac:dyDescent="0.2">
      <c r="A94" s="36">
        <f t="shared" si="5"/>
        <v>89</v>
      </c>
      <c r="B94" s="81" t="s">
        <v>13</v>
      </c>
      <c r="C94" s="57"/>
      <c r="D94" s="68"/>
      <c r="E94" s="23"/>
      <c r="F94" s="69" t="s">
        <v>90</v>
      </c>
      <c r="G94" s="56" t="s">
        <v>150</v>
      </c>
      <c r="H94" s="6">
        <f t="shared" si="6"/>
        <v>0.60000000000002274</v>
      </c>
      <c r="I94" s="7">
        <f t="shared" si="7"/>
        <v>534.9</v>
      </c>
      <c r="J94" s="9">
        <v>84.4</v>
      </c>
      <c r="K94" s="9" t="s">
        <v>164</v>
      </c>
      <c r="L94" s="10"/>
      <c r="M94">
        <v>534.87</v>
      </c>
    </row>
    <row r="95" spans="1:13" ht="43.2" x14ac:dyDescent="0.2">
      <c r="A95" s="70">
        <f t="shared" si="5"/>
        <v>90</v>
      </c>
      <c r="B95" s="71"/>
      <c r="C95" s="72"/>
      <c r="D95" s="73" t="s">
        <v>29</v>
      </c>
      <c r="E95" s="74"/>
      <c r="F95" s="75" t="s">
        <v>42</v>
      </c>
      <c r="G95" s="76" t="s">
        <v>54</v>
      </c>
      <c r="H95" s="77">
        <f t="shared" si="6"/>
        <v>32.100000000000023</v>
      </c>
      <c r="I95" s="78">
        <f t="shared" si="7"/>
        <v>567</v>
      </c>
      <c r="J95" s="76">
        <v>82.6</v>
      </c>
      <c r="K95" s="76" t="s">
        <v>82</v>
      </c>
      <c r="L95" s="79">
        <f>I95-I88</f>
        <v>40.399999999999977</v>
      </c>
      <c r="M95">
        <v>567.01</v>
      </c>
    </row>
    <row r="96" spans="1:13" ht="14.4" x14ac:dyDescent="0.2">
      <c r="A96" s="36">
        <f t="shared" si="5"/>
        <v>91</v>
      </c>
      <c r="B96" s="63"/>
      <c r="C96" s="64"/>
      <c r="D96" s="68" t="s">
        <v>44</v>
      </c>
      <c r="E96" s="23"/>
      <c r="F96" s="68" t="s">
        <v>42</v>
      </c>
      <c r="G96" s="56" t="s">
        <v>46</v>
      </c>
      <c r="H96" s="6">
        <f t="shared" si="6"/>
        <v>18.299999999999955</v>
      </c>
      <c r="I96" s="7">
        <f t="shared" si="7"/>
        <v>585.29999999999995</v>
      </c>
      <c r="J96" s="9">
        <v>85.2</v>
      </c>
      <c r="K96" s="9" t="s">
        <v>43</v>
      </c>
      <c r="L96" s="10"/>
      <c r="M96" s="1">
        <v>585.25</v>
      </c>
    </row>
    <row r="97" spans="1:13" ht="14.4" x14ac:dyDescent="0.2">
      <c r="A97" s="36">
        <f t="shared" si="5"/>
        <v>92</v>
      </c>
      <c r="B97" s="63" t="s">
        <v>23</v>
      </c>
      <c r="C97" s="64"/>
      <c r="D97" s="68"/>
      <c r="E97" s="23"/>
      <c r="F97" s="69" t="s">
        <v>45</v>
      </c>
      <c r="G97" s="56" t="s">
        <v>46</v>
      </c>
      <c r="H97" s="6">
        <f t="shared" si="6"/>
        <v>0.10000000000002274</v>
      </c>
      <c r="I97" s="7">
        <f t="shared" si="7"/>
        <v>585.4</v>
      </c>
      <c r="J97" s="9">
        <v>85.6</v>
      </c>
      <c r="K97" s="9" t="s">
        <v>28</v>
      </c>
      <c r="L97" s="10"/>
      <c r="M97" s="1">
        <v>585.39</v>
      </c>
    </row>
    <row r="98" spans="1:13" ht="14.4" x14ac:dyDescent="0.2">
      <c r="A98" s="36">
        <f t="shared" si="5"/>
        <v>93</v>
      </c>
      <c r="B98" s="63"/>
      <c r="C98" s="64" t="s">
        <v>12</v>
      </c>
      <c r="D98" s="68" t="s">
        <v>77</v>
      </c>
      <c r="E98" s="23"/>
      <c r="F98" s="69" t="s">
        <v>40</v>
      </c>
      <c r="G98" s="56" t="s">
        <v>48</v>
      </c>
      <c r="H98" s="6">
        <f t="shared" si="6"/>
        <v>1.7000000000000455</v>
      </c>
      <c r="I98" s="7">
        <f t="shared" si="7"/>
        <v>587.1</v>
      </c>
      <c r="J98" s="9">
        <v>90</v>
      </c>
      <c r="K98" s="9" t="s">
        <v>55</v>
      </c>
      <c r="L98" s="10"/>
      <c r="M98" s="1">
        <v>587.1</v>
      </c>
    </row>
    <row r="99" spans="1:13" ht="14.4" x14ac:dyDescent="0.2">
      <c r="A99" s="36">
        <f t="shared" si="5"/>
        <v>94</v>
      </c>
      <c r="B99" s="63" t="s">
        <v>23</v>
      </c>
      <c r="C99" s="64" t="s">
        <v>12</v>
      </c>
      <c r="D99" s="68" t="s">
        <v>78</v>
      </c>
      <c r="E99" s="23"/>
      <c r="F99" s="69" t="s">
        <v>60</v>
      </c>
      <c r="G99" s="56" t="s">
        <v>47</v>
      </c>
      <c r="H99" s="6">
        <f t="shared" si="6"/>
        <v>3</v>
      </c>
      <c r="I99" s="7">
        <f t="shared" si="7"/>
        <v>590.1</v>
      </c>
      <c r="J99" s="9">
        <v>86.9</v>
      </c>
      <c r="K99" s="9" t="s">
        <v>49</v>
      </c>
      <c r="L99" s="10"/>
      <c r="M99" s="1">
        <v>590.09</v>
      </c>
    </row>
    <row r="100" spans="1:13" ht="14.4" x14ac:dyDescent="0.2">
      <c r="A100" s="36">
        <f t="shared" si="5"/>
        <v>95</v>
      </c>
      <c r="B100" s="63" t="s">
        <v>26</v>
      </c>
      <c r="C100" s="64" t="s">
        <v>12</v>
      </c>
      <c r="D100" s="68" t="s">
        <v>79</v>
      </c>
      <c r="E100" s="23"/>
      <c r="F100" s="69" t="s">
        <v>64</v>
      </c>
      <c r="G100" s="56" t="s">
        <v>51</v>
      </c>
      <c r="H100" s="6">
        <f t="shared" si="6"/>
        <v>1.6000000000000227</v>
      </c>
      <c r="I100" s="7">
        <f t="shared" si="7"/>
        <v>591.70000000000005</v>
      </c>
      <c r="J100" s="9">
        <v>156</v>
      </c>
      <c r="K100" s="9"/>
      <c r="L100" s="10"/>
      <c r="M100" s="1">
        <v>591.66999999999996</v>
      </c>
    </row>
    <row r="101" spans="1:13" ht="14.4" x14ac:dyDescent="0.2">
      <c r="A101" s="36">
        <f t="shared" si="5"/>
        <v>96</v>
      </c>
      <c r="B101" s="63" t="s">
        <v>14</v>
      </c>
      <c r="C101" s="64"/>
      <c r="D101" s="68"/>
      <c r="E101" s="23"/>
      <c r="F101" s="69" t="s">
        <v>50</v>
      </c>
      <c r="G101" s="56" t="s">
        <v>57</v>
      </c>
      <c r="H101" s="6">
        <f t="shared" si="6"/>
        <v>2.0999999999999091</v>
      </c>
      <c r="I101" s="7">
        <f t="shared" si="7"/>
        <v>593.79999999999995</v>
      </c>
      <c r="J101" s="9">
        <v>132.30000000000001</v>
      </c>
      <c r="K101" s="9"/>
      <c r="L101" s="10"/>
      <c r="M101" s="1">
        <v>593.80999999999995</v>
      </c>
    </row>
    <row r="102" spans="1:13" ht="14.4" x14ac:dyDescent="0.2">
      <c r="A102" s="36">
        <f t="shared" si="5"/>
        <v>97</v>
      </c>
      <c r="B102" s="63" t="s">
        <v>23</v>
      </c>
      <c r="C102" s="64"/>
      <c r="D102" s="68"/>
      <c r="E102" s="23"/>
      <c r="F102" s="69" t="s">
        <v>65</v>
      </c>
      <c r="G102" s="56" t="s">
        <v>57</v>
      </c>
      <c r="H102" s="6">
        <f t="shared" si="6"/>
        <v>0.10000000000002274</v>
      </c>
      <c r="I102" s="7">
        <f t="shared" si="7"/>
        <v>593.9</v>
      </c>
      <c r="J102" s="9">
        <v>130.30000000000001</v>
      </c>
      <c r="K102" s="9"/>
      <c r="L102" s="10"/>
      <c r="M102" s="1">
        <v>593.85</v>
      </c>
    </row>
    <row r="103" spans="1:13" ht="16.8" customHeight="1" x14ac:dyDescent="0.2">
      <c r="A103" s="36">
        <f t="shared" si="5"/>
        <v>98</v>
      </c>
      <c r="B103" s="63" t="s">
        <v>25</v>
      </c>
      <c r="C103" s="64"/>
      <c r="D103" s="68" t="s">
        <v>63</v>
      </c>
      <c r="E103" s="23"/>
      <c r="F103" s="69" t="s">
        <v>41</v>
      </c>
      <c r="G103" s="56" t="s">
        <v>66</v>
      </c>
      <c r="H103" s="6">
        <f t="shared" si="6"/>
        <v>0.10000000000002274</v>
      </c>
      <c r="I103" s="7">
        <f t="shared" si="7"/>
        <v>594</v>
      </c>
      <c r="J103" s="9">
        <v>116.8</v>
      </c>
      <c r="K103" s="9"/>
      <c r="L103" s="10"/>
      <c r="M103" s="1">
        <v>593.96</v>
      </c>
    </row>
    <row r="104" spans="1:13" ht="16.8" customHeight="1" x14ac:dyDescent="0.2">
      <c r="A104" s="36">
        <f t="shared" si="5"/>
        <v>99</v>
      </c>
      <c r="B104" s="63" t="s">
        <v>62</v>
      </c>
      <c r="C104" s="64"/>
      <c r="D104" s="68"/>
      <c r="E104" s="23"/>
      <c r="F104" s="69" t="s">
        <v>20</v>
      </c>
      <c r="G104" s="56" t="s">
        <v>57</v>
      </c>
      <c r="H104" s="6">
        <f t="shared" si="6"/>
        <v>0.60000000000002274</v>
      </c>
      <c r="I104" s="7">
        <f t="shared" si="7"/>
        <v>594.6</v>
      </c>
      <c r="J104" s="9">
        <v>94.3</v>
      </c>
      <c r="K104" s="9" t="s">
        <v>67</v>
      </c>
      <c r="L104" s="10"/>
      <c r="M104" s="1">
        <v>594.6</v>
      </c>
    </row>
    <row r="105" spans="1:13" ht="14.4" x14ac:dyDescent="0.2">
      <c r="A105" s="36">
        <f t="shared" si="5"/>
        <v>100</v>
      </c>
      <c r="B105" s="81" t="s">
        <v>13</v>
      </c>
      <c r="C105" s="57" t="s">
        <v>12</v>
      </c>
      <c r="D105" s="68"/>
      <c r="E105" s="23"/>
      <c r="F105" s="69" t="s">
        <v>41</v>
      </c>
      <c r="G105" s="56" t="s">
        <v>57</v>
      </c>
      <c r="H105" s="6">
        <f t="shared" si="6"/>
        <v>0.19999999999993179</v>
      </c>
      <c r="I105" s="7">
        <f t="shared" si="7"/>
        <v>594.79999999999995</v>
      </c>
      <c r="J105" s="9">
        <v>84.3</v>
      </c>
      <c r="K105" s="9"/>
      <c r="L105" s="10"/>
      <c r="M105" s="1">
        <v>594.77</v>
      </c>
    </row>
    <row r="106" spans="1:13" ht="14.4" x14ac:dyDescent="0.2">
      <c r="A106" s="36">
        <f t="shared" si="5"/>
        <v>101</v>
      </c>
      <c r="B106" s="63" t="s">
        <v>23</v>
      </c>
      <c r="C106" s="64"/>
      <c r="D106" s="68"/>
      <c r="E106" s="23"/>
      <c r="F106" s="69" t="s">
        <v>40</v>
      </c>
      <c r="G106" s="56" t="s">
        <v>52</v>
      </c>
      <c r="H106" s="6">
        <f t="shared" si="6"/>
        <v>0.20000000000004547</v>
      </c>
      <c r="I106" s="7">
        <f t="shared" si="7"/>
        <v>595</v>
      </c>
      <c r="J106" s="9">
        <v>81</v>
      </c>
      <c r="K106" s="9"/>
      <c r="L106" s="10"/>
      <c r="M106" s="1">
        <v>595</v>
      </c>
    </row>
    <row r="107" spans="1:13" ht="21.6" x14ac:dyDescent="0.2">
      <c r="A107" s="36">
        <f t="shared" si="5"/>
        <v>102</v>
      </c>
      <c r="B107" s="63" t="s">
        <v>68</v>
      </c>
      <c r="C107" s="64" t="s">
        <v>12</v>
      </c>
      <c r="D107" s="68"/>
      <c r="E107" s="23"/>
      <c r="F107" s="69" t="s">
        <v>40</v>
      </c>
      <c r="G107" s="56" t="s">
        <v>53</v>
      </c>
      <c r="H107" s="6">
        <f t="shared" si="6"/>
        <v>2.1000000000000227</v>
      </c>
      <c r="I107" s="7">
        <f t="shared" si="7"/>
        <v>597.1</v>
      </c>
      <c r="J107" s="9">
        <v>50.4</v>
      </c>
      <c r="K107" s="9"/>
      <c r="L107" s="10"/>
      <c r="M107" s="1">
        <v>597.05999999999995</v>
      </c>
    </row>
    <row r="108" spans="1:13" ht="14.4" x14ac:dyDescent="0.2">
      <c r="A108" s="36">
        <f t="shared" si="5"/>
        <v>103</v>
      </c>
      <c r="B108" s="81" t="s">
        <v>13</v>
      </c>
      <c r="C108" s="57" t="s">
        <v>12</v>
      </c>
      <c r="D108" s="68" t="s">
        <v>212</v>
      </c>
      <c r="E108" s="23"/>
      <c r="F108" s="69" t="s">
        <v>89</v>
      </c>
      <c r="G108" s="56" t="s">
        <v>93</v>
      </c>
      <c r="H108" s="6">
        <f t="shared" si="6"/>
        <v>3.3999999999999773</v>
      </c>
      <c r="I108" s="7">
        <f t="shared" si="7"/>
        <v>600.5</v>
      </c>
      <c r="J108" s="9">
        <v>50.3</v>
      </c>
      <c r="K108" s="9"/>
      <c r="L108" s="10"/>
      <c r="M108">
        <v>600.45000000000005</v>
      </c>
    </row>
    <row r="109" spans="1:13" ht="14.4" x14ac:dyDescent="0.2">
      <c r="A109" s="36">
        <f t="shared" si="5"/>
        <v>104</v>
      </c>
      <c r="B109" s="81" t="s">
        <v>25</v>
      </c>
      <c r="C109" s="57" t="s">
        <v>12</v>
      </c>
      <c r="D109" s="68"/>
      <c r="E109" s="23"/>
      <c r="F109" s="69" t="s">
        <v>90</v>
      </c>
      <c r="G109" s="56" t="s">
        <v>92</v>
      </c>
      <c r="H109" s="6">
        <f t="shared" si="6"/>
        <v>0.39999999999997726</v>
      </c>
      <c r="I109" s="7">
        <f t="shared" si="7"/>
        <v>600.9</v>
      </c>
      <c r="J109" s="9">
        <v>49.5</v>
      </c>
      <c r="K109" s="9"/>
      <c r="L109" s="10"/>
      <c r="M109">
        <v>600.92999999999995</v>
      </c>
    </row>
    <row r="110" spans="1:13" ht="43.8" thickBot="1" x14ac:dyDescent="0.25">
      <c r="A110" s="38">
        <f t="shared" si="5"/>
        <v>105</v>
      </c>
      <c r="B110" s="55"/>
      <c r="C110" s="51"/>
      <c r="D110" s="35" t="s">
        <v>88</v>
      </c>
      <c r="E110" s="32"/>
      <c r="F110" s="31" t="s">
        <v>91</v>
      </c>
      <c r="G110" s="35"/>
      <c r="H110" s="33">
        <f t="shared" si="6"/>
        <v>0.10000000000002274</v>
      </c>
      <c r="I110" s="34">
        <f t="shared" si="7"/>
        <v>601</v>
      </c>
      <c r="J110" s="35">
        <v>52.5</v>
      </c>
      <c r="K110" s="35" t="s">
        <v>220</v>
      </c>
      <c r="L110" s="40">
        <f>I110-I95</f>
        <v>34</v>
      </c>
      <c r="M110">
        <v>601.03</v>
      </c>
    </row>
  </sheetData>
  <mergeCells count="11">
    <mergeCell ref="A4:A5"/>
    <mergeCell ref="D4:D5"/>
    <mergeCell ref="E4:E5"/>
    <mergeCell ref="B4:B5"/>
    <mergeCell ref="K4:K5"/>
    <mergeCell ref="B42:C42"/>
    <mergeCell ref="L4:L5"/>
    <mergeCell ref="C4:C5"/>
    <mergeCell ref="F4:G4"/>
    <mergeCell ref="H4:I4"/>
    <mergeCell ref="J4:J5"/>
  </mergeCells>
  <phoneticPr fontId="2"/>
  <conditionalFormatting sqref="J74">
    <cfRule type="colorScale" priority="10">
      <colorScale>
        <cfvo type="min"/>
        <cfvo type="percentile" val="50"/>
        <cfvo type="max"/>
        <color rgb="FF63BE7B"/>
        <color rgb="FFFFEB84"/>
        <color rgb="FFF8696B"/>
      </colorScale>
    </cfRule>
  </conditionalFormatting>
  <conditionalFormatting sqref="J7:J110">
    <cfRule type="colorScale" priority="1">
      <colorScale>
        <cfvo type="min"/>
        <cfvo type="percentile" val="50"/>
        <cfvo type="max"/>
        <color rgb="FF63BE7B"/>
        <color rgb="FFFFEB84"/>
        <color rgb="FFF8696B"/>
      </colorScale>
    </cfRule>
  </conditionalFormatting>
  <pageMargins left="0.25" right="0.25" top="0.75" bottom="0.75" header="0.3" footer="0.3"/>
  <pageSetup paperSize="9" scale="73" fitToHeight="0" orientation="portrait" horizontalDpi="4294967293" verticalDpi="4294967293" r:id="rId1"/>
  <headerFooter alignWithMargins="0"/>
  <rowBreaks count="1" manualBreakCount="1">
    <brk id="60" max="11" man="1"/>
  </rowBreaks>
  <webPublishItems count="1">
    <webPublishItem id="25480" divId="京都600_BAK715_25480" sourceType="range" sourceRef="A1:L73"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3.2" x14ac:dyDescent="0.2"/>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3.2" x14ac:dyDescent="0.2"/>
  <sheetData/>
  <phoneticPr fontId="2"/>
  <pageMargins left="0.75" right="0.75" top="1" bottom="1"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酢 豚</cp:lastModifiedBy>
  <cp:lastPrinted>2021-09-26T09:09:53Z</cp:lastPrinted>
  <dcterms:created xsi:type="dcterms:W3CDTF">2011-02-06T12:06:47Z</dcterms:created>
  <dcterms:modified xsi:type="dcterms:W3CDTF">2021-11-07T22:42:30Z</dcterms:modified>
</cp:coreProperties>
</file>