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BRM\2022\"/>
    </mc:Choice>
  </mc:AlternateContent>
  <xr:revisionPtr revIDLastSave="0" documentId="13_ncr:1_{26BC0E23-473E-4B6F-B616-67FE31D9C4FA}" xr6:coauthVersionLast="47" xr6:coauthVersionMax="47" xr10:uidLastSave="{00000000-0000-0000-0000-000000000000}"/>
  <bookViews>
    <workbookView xWindow="14235" yWindow="0" windowWidth="14430" windowHeight="15480" tabRatio="474" xr2:uid="{00000000-000D-0000-FFFF-FFFF00000000}"/>
  </bookViews>
  <sheets>
    <sheet name="BRM611コマ図" sheetId="5" r:id="rId1"/>
  </sheets>
  <definedNames>
    <definedName name="_xlnm.Print_Area" localSheetId="0">BRM611コマ図!$B$1:$P$118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7" i="5" l="1"/>
  <c r="C116" i="5"/>
  <c r="O107" i="5"/>
  <c r="O106" i="5"/>
  <c r="F70" i="5"/>
  <c r="F69" i="5"/>
  <c r="C44" i="5"/>
  <c r="C43" i="5"/>
  <c r="I34" i="5"/>
  <c r="I33" i="5"/>
  <c r="F8" i="5"/>
  <c r="V8" i="5"/>
  <c r="V7" i="5"/>
  <c r="U8" i="5" l="1"/>
  <c r="U7" i="5"/>
  <c r="V10" i="5"/>
  <c r="V9" i="5"/>
  <c r="V6" i="5"/>
  <c r="V5" i="5"/>
  <c r="V4" i="5"/>
  <c r="V3" i="5"/>
  <c r="V2" i="5"/>
  <c r="U10" i="5"/>
  <c r="U9" i="5"/>
  <c r="U6" i="5"/>
  <c r="U5" i="5"/>
  <c r="U4" i="5"/>
  <c r="U3" i="5"/>
  <c r="J3" i="5" l="1"/>
  <c r="J10" i="5" s="1"/>
  <c r="M109" i="5" l="1"/>
  <c r="Y6" i="5" l="1"/>
  <c r="Y8" i="5"/>
  <c r="Y10" i="5"/>
  <c r="Y12" i="5"/>
  <c r="X12" i="5" l="1"/>
  <c r="X10" i="5" l="1"/>
  <c r="X4" i="5"/>
  <c r="U2" i="5" l="1"/>
  <c r="C7" i="5" l="1"/>
  <c r="M3" i="5" l="1"/>
  <c r="P3" i="5" s="1"/>
  <c r="D12" i="5" l="1"/>
  <c r="M10" i="5"/>
  <c r="P10" i="5"/>
  <c r="G12" i="5" l="1"/>
  <c r="D19" i="5"/>
  <c r="G19" i="5" l="1"/>
  <c r="J12" i="5"/>
  <c r="M12" i="5" s="1"/>
  <c r="M19" i="5" l="1"/>
  <c r="P12" i="5"/>
  <c r="J19" i="5"/>
  <c r="D21" i="5" l="1"/>
  <c r="P19" i="5"/>
  <c r="G21" i="5" l="1"/>
  <c r="D28" i="5"/>
  <c r="G28" i="5" l="1"/>
  <c r="J21" i="5"/>
  <c r="J28" i="5" l="1"/>
  <c r="M21" i="5"/>
  <c r="P21" i="5" l="1"/>
  <c r="M28" i="5"/>
  <c r="D30" i="5" l="1"/>
  <c r="P28" i="5"/>
  <c r="G30" i="5" l="1"/>
  <c r="D37" i="5"/>
  <c r="G37" i="5" l="1"/>
  <c r="J30" i="5"/>
  <c r="M30" i="5" s="1"/>
  <c r="Y4" i="5"/>
  <c r="M37" i="5" l="1"/>
  <c r="P30" i="5"/>
  <c r="X6" i="5"/>
  <c r="X8" i="5" l="1"/>
  <c r="D39" i="5" l="1"/>
  <c r="G39" i="5" s="1"/>
  <c r="P37" i="5"/>
  <c r="J39" i="5" l="1"/>
  <c r="G46" i="5"/>
  <c r="J46" i="5" l="1"/>
  <c r="M39" i="5"/>
  <c r="P39" i="5" s="1"/>
  <c r="D48" i="5" l="1"/>
  <c r="D55" i="5" s="1"/>
  <c r="P46" i="5"/>
  <c r="M46" i="5"/>
  <c r="G48" i="5" l="1"/>
  <c r="G55" i="5" s="1"/>
  <c r="J48" i="5" l="1"/>
  <c r="J55" i="5" s="1"/>
  <c r="M48" i="5" l="1"/>
  <c r="M55" i="5" s="1"/>
  <c r="P48" i="5" l="1"/>
  <c r="P55" i="5" s="1"/>
  <c r="D57" i="5" l="1"/>
  <c r="G57" i="5" s="1"/>
  <c r="D64" i="5" l="1"/>
  <c r="G64" i="5"/>
  <c r="J57" i="5"/>
  <c r="J64" i="5" l="1"/>
  <c r="M57" i="5"/>
  <c r="P57" i="5" l="1"/>
  <c r="M64" i="5"/>
  <c r="D66" i="5" l="1"/>
  <c r="P64" i="5"/>
  <c r="D73" i="5" l="1"/>
  <c r="G66" i="5"/>
  <c r="J66" i="5" s="1"/>
  <c r="M66" i="5" s="1"/>
  <c r="P66" i="5" s="1"/>
  <c r="D75" i="5" l="1"/>
  <c r="G75" i="5" l="1"/>
  <c r="J75" i="5" l="1"/>
  <c r="M75" i="5" s="1"/>
  <c r="P75" i="5" l="1"/>
  <c r="D84" i="5" l="1"/>
  <c r="G84" i="5" l="1"/>
  <c r="J84" i="5" l="1"/>
  <c r="M84" i="5" l="1"/>
  <c r="P84" i="5" l="1"/>
  <c r="D93" i="5" l="1"/>
  <c r="G93" i="5" l="1"/>
  <c r="J93" i="5" l="1"/>
  <c r="M93" i="5" s="1"/>
  <c r="P93" i="5" s="1"/>
  <c r="D102" i="5" l="1"/>
  <c r="G102" i="5" l="1"/>
  <c r="J102" i="5" s="1"/>
  <c r="M102" i="5" l="1"/>
  <c r="P102" i="5" s="1"/>
  <c r="D111" i="5" s="1"/>
  <c r="J91" i="5"/>
  <c r="D100" i="5"/>
  <c r="G109" i="5"/>
  <c r="M82" i="5"/>
  <c r="M91" i="5"/>
  <c r="P91" i="5"/>
  <c r="D82" i="5"/>
  <c r="P73" i="5"/>
  <c r="M100" i="5"/>
  <c r="P82" i="5"/>
  <c r="P100" i="5"/>
  <c r="G82" i="5"/>
  <c r="J100" i="5"/>
  <c r="G100" i="5"/>
  <c r="G91" i="5" l="1"/>
  <c r="M73" i="5"/>
  <c r="J82" i="5"/>
  <c r="D91" i="5"/>
  <c r="D109" i="5"/>
  <c r="J73" i="5"/>
</calcChain>
</file>

<file path=xl/sharedStrings.xml><?xml version="1.0" encoding="utf-8"?>
<sst xmlns="http://schemas.openxmlformats.org/spreadsheetml/2006/main" count="79" uniqueCount="68">
  <si>
    <t>Ave15.0時刻</t>
    <rPh sb="7" eb="9">
      <t>ジコク</t>
    </rPh>
    <phoneticPr fontId="3"/>
  </si>
  <si>
    <t>区間距離</t>
    <rPh sb="0" eb="2">
      <t>クカン</t>
    </rPh>
    <rPh sb="2" eb="4">
      <t>キョリ</t>
    </rPh>
    <phoneticPr fontId="3"/>
  </si>
  <si>
    <t>積算距離</t>
    <rPh sb="0" eb="2">
      <t>セキサン</t>
    </rPh>
    <rPh sb="2" eb="4">
      <t>キョリ</t>
    </rPh>
    <phoneticPr fontId="3"/>
  </si>
  <si>
    <t>キューシート番号</t>
    <rPh sb="6" eb="8">
      <t>バンゴウ</t>
    </rPh>
    <phoneticPr fontId="3"/>
  </si>
  <si>
    <t>標高</t>
    <rPh sb="0" eb="2">
      <t>ヒョウコウ</t>
    </rPh>
    <phoneticPr fontId="3"/>
  </si>
  <si>
    <t>PC時刻</t>
    <rPh sb="2" eb="4">
      <t>ジコク</t>
    </rPh>
    <phoneticPr fontId="3"/>
  </si>
  <si>
    <t>参加者位置</t>
    <rPh sb="0" eb="3">
      <t>サンカシャ</t>
    </rPh>
    <rPh sb="3" eb="5">
      <t>イチ</t>
    </rPh>
    <phoneticPr fontId="1"/>
  </si>
  <si>
    <t>スタート時刻</t>
    <rPh sb="4" eb="6">
      <t>ジコク</t>
    </rPh>
    <phoneticPr fontId="3"/>
  </si>
  <si>
    <t>open</t>
    <phoneticPr fontId="3"/>
  </si>
  <si>
    <t>close</t>
    <phoneticPr fontId="3"/>
  </si>
  <si>
    <t>PC1</t>
    <phoneticPr fontId="3"/>
  </si>
  <si>
    <t>close</t>
    <phoneticPr fontId="3"/>
  </si>
  <si>
    <t>PC2</t>
    <phoneticPr fontId="3"/>
  </si>
  <si>
    <t>open</t>
    <phoneticPr fontId="3"/>
  </si>
  <si>
    <t>close</t>
    <phoneticPr fontId="3"/>
  </si>
  <si>
    <t>通過チェック</t>
    <rPh sb="0" eb="2">
      <t>ツウカ</t>
    </rPh>
    <phoneticPr fontId="3"/>
  </si>
  <si>
    <t>PC3</t>
    <phoneticPr fontId="3"/>
  </si>
  <si>
    <t>南中山小前</t>
    <rPh sb="0" eb="1">
      <t>ミナミ</t>
    </rPh>
    <rPh sb="1" eb="3">
      <t>ナカヤマ</t>
    </rPh>
    <rPh sb="3" eb="4">
      <t>ショウ</t>
    </rPh>
    <rPh sb="4" eb="5">
      <t>マエ</t>
    </rPh>
    <phoneticPr fontId="3"/>
  </si>
  <si>
    <t>庄田</t>
    <rPh sb="0" eb="2">
      <t>ショウダ</t>
    </rPh>
    <phoneticPr fontId="3"/>
  </si>
  <si>
    <t>大浦口</t>
    <rPh sb="0" eb="1">
      <t>オオ</t>
    </rPh>
    <rPh sb="1" eb="3">
      <t>ウラグチ</t>
    </rPh>
    <phoneticPr fontId="3"/>
  </si>
  <si>
    <t>大浦</t>
    <rPh sb="0" eb="2">
      <t>オオウラ</t>
    </rPh>
    <phoneticPr fontId="3"/>
  </si>
  <si>
    <t>戸口トンネル</t>
    <rPh sb="0" eb="2">
      <t>トグチ</t>
    </rPh>
    <phoneticPr fontId="3"/>
  </si>
  <si>
    <t>大音</t>
    <rPh sb="0" eb="1">
      <t>オオ</t>
    </rPh>
    <rPh sb="1" eb="2">
      <t>オト</t>
    </rPh>
    <phoneticPr fontId="3"/>
  </si>
  <si>
    <t>南新保</t>
    <rPh sb="0" eb="1">
      <t>ミナミ</t>
    </rPh>
    <rPh sb="1" eb="3">
      <t>シンホ</t>
    </rPh>
    <phoneticPr fontId="3"/>
  </si>
  <si>
    <t>保坂</t>
    <rPh sb="0" eb="2">
      <t>ホサカ</t>
    </rPh>
    <phoneticPr fontId="3"/>
  </si>
  <si>
    <t>市役所前</t>
    <rPh sb="0" eb="3">
      <t>シヤクショ</t>
    </rPh>
    <rPh sb="3" eb="4">
      <t>マエ</t>
    </rPh>
    <phoneticPr fontId="3"/>
  </si>
  <si>
    <t>坂尻</t>
    <rPh sb="0" eb="2">
      <t>サカジリ</t>
    </rPh>
    <phoneticPr fontId="3"/>
  </si>
  <si>
    <t>敦賀駅前</t>
    <rPh sb="0" eb="2">
      <t>ツルガ</t>
    </rPh>
    <rPh sb="2" eb="4">
      <t>エキマエ</t>
    </rPh>
    <phoneticPr fontId="3"/>
  </si>
  <si>
    <t>レシート取得</t>
    <rPh sb="4" eb="6">
      <t>シュトク</t>
    </rPh>
    <phoneticPr fontId="3"/>
  </si>
  <si>
    <t>時刻記入</t>
    <rPh sb="0" eb="2">
      <t>ジコク</t>
    </rPh>
    <rPh sb="2" eb="4">
      <t>キニュウ</t>
    </rPh>
    <phoneticPr fontId="3"/>
  </si>
  <si>
    <t>21,22</t>
    <phoneticPr fontId="3"/>
  </si>
  <si>
    <t>23,24</t>
    <phoneticPr fontId="3"/>
  </si>
  <si>
    <t>-</t>
    <phoneticPr fontId="3"/>
  </si>
  <si>
    <t>大比田</t>
    <rPh sb="0" eb="1">
      <t>オオ</t>
    </rPh>
    <rPh sb="1" eb="2">
      <t>ヒ</t>
    </rPh>
    <rPh sb="2" eb="3">
      <t>タ</t>
    </rPh>
    <phoneticPr fontId="3"/>
  </si>
  <si>
    <t>1,2</t>
    <phoneticPr fontId="3"/>
  </si>
  <si>
    <t>START</t>
    <phoneticPr fontId="3"/>
  </si>
  <si>
    <t>FINISH</t>
    <phoneticPr fontId="3"/>
  </si>
  <si>
    <t>4,5</t>
    <phoneticPr fontId="3"/>
  </si>
  <si>
    <t>9,10</t>
    <phoneticPr fontId="3"/>
  </si>
  <si>
    <t>14,15</t>
    <phoneticPr fontId="3"/>
  </si>
  <si>
    <t>16,17</t>
    <phoneticPr fontId="3"/>
  </si>
  <si>
    <t>19,20</t>
    <phoneticPr fontId="3"/>
  </si>
  <si>
    <r>
      <t>START;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48.9</t>
    </r>
    <r>
      <rPr>
        <b/>
        <sz val="9"/>
        <rFont val="ＭＳ Ｐゴシック"/>
        <family val="3"/>
        <charset val="128"/>
      </rPr>
      <t>km</t>
    </r>
    <rPh sb="6" eb="7">
      <t>ツギ</t>
    </rPh>
    <phoneticPr fontId="3"/>
  </si>
  <si>
    <t xml:space="preserve">25,26 </t>
    <phoneticPr fontId="3"/>
  </si>
  <si>
    <t>新道緑地公園角</t>
    <rPh sb="0" eb="2">
      <t>シンドウ</t>
    </rPh>
    <rPh sb="2" eb="6">
      <t>リョクチコウエン</t>
    </rPh>
    <rPh sb="6" eb="7">
      <t>カド</t>
    </rPh>
    <phoneticPr fontId="3"/>
  </si>
  <si>
    <t>瓜生小学校南</t>
    <rPh sb="0" eb="2">
      <t>ウリュウ</t>
    </rPh>
    <rPh sb="2" eb="6">
      <t>ショウガッコウミナミ</t>
    </rPh>
    <phoneticPr fontId="3"/>
  </si>
  <si>
    <t>山岸</t>
    <rPh sb="0" eb="2">
      <t>ヤマギシ</t>
    </rPh>
    <phoneticPr fontId="3"/>
  </si>
  <si>
    <t>折戸</t>
    <rPh sb="0" eb="2">
      <t>オリト</t>
    </rPh>
    <phoneticPr fontId="3"/>
  </si>
  <si>
    <t>FINISH</t>
    <phoneticPr fontId="3"/>
  </si>
  <si>
    <t>FINISH受付</t>
    <rPh sb="6" eb="8">
      <t>ウケツケ</t>
    </rPh>
    <phoneticPr fontId="3"/>
  </si>
  <si>
    <t>五松橋</t>
    <rPh sb="0" eb="1">
      <t>ゴ</t>
    </rPh>
    <rPh sb="1" eb="2">
      <t>マツ</t>
    </rPh>
    <rPh sb="2" eb="3">
      <t>バシ</t>
    </rPh>
    <phoneticPr fontId="3"/>
  </si>
  <si>
    <r>
      <t>PC1;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45.1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</si>
  <si>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r>
      <t>PC2;</t>
    </r>
    <r>
      <rPr>
        <b/>
        <sz val="8"/>
        <rFont val="ＭＳ Ｐゴシック"/>
        <family val="3"/>
        <charset val="128"/>
      </rPr>
      <t>次PC</t>
    </r>
    <r>
      <rPr>
        <b/>
        <sz val="12"/>
        <rFont val="ＭＳ Ｐゴシック"/>
        <family val="3"/>
        <charset val="128"/>
      </rPr>
      <t>64.1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</si>
  <si>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塩津浜</t>
    <rPh sb="0" eb="3">
      <t>シオツハマ</t>
    </rPh>
    <phoneticPr fontId="3"/>
  </si>
  <si>
    <t>時計台と自転車を撮影、時計台の時刻を通過時間として記入</t>
    <rPh sb="0" eb="3">
      <t>トケイダイ</t>
    </rPh>
    <rPh sb="4" eb="7">
      <t>ジテンシャ</t>
    </rPh>
    <rPh sb="8" eb="10">
      <t>サツエイ</t>
    </rPh>
    <rPh sb="11" eb="14">
      <t>トケイダイ</t>
    </rPh>
    <rPh sb="15" eb="17">
      <t>ジコク</t>
    </rPh>
    <rPh sb="18" eb="20">
      <t>ツウカ</t>
    </rPh>
    <rPh sb="20" eb="22">
      <t>ジカン</t>
    </rPh>
    <rPh sb="25" eb="27">
      <t>キニュウ</t>
    </rPh>
    <phoneticPr fontId="3"/>
  </si>
  <si>
    <t>小浜NTT前</t>
    <rPh sb="0" eb="2">
      <t>オバマ</t>
    </rPh>
    <rPh sb="5" eb="6">
      <t>マエ</t>
    </rPh>
    <phoneticPr fontId="3"/>
  </si>
  <si>
    <r>
      <t>PC3;</t>
    </r>
    <r>
      <rPr>
        <b/>
        <sz val="8"/>
        <rFont val="ＭＳ Ｐゴシック"/>
        <family val="3"/>
        <charset val="128"/>
      </rPr>
      <t>次ｺﾞｰﾙ</t>
    </r>
    <r>
      <rPr>
        <b/>
        <sz val="12"/>
        <rFont val="ＭＳ Ｐゴシック"/>
        <family val="3"/>
        <charset val="128"/>
      </rPr>
      <t>142</t>
    </r>
    <r>
      <rPr>
        <b/>
        <sz val="9"/>
        <rFont val="ＭＳ Ｐゴシック"/>
        <family val="3"/>
        <charset val="128"/>
      </rPr>
      <t>km</t>
    </r>
    <rPh sb="4" eb="5">
      <t>ツギ</t>
    </rPh>
    <phoneticPr fontId="3"/>
  </si>
  <si>
    <t>28~30</t>
    <phoneticPr fontId="3"/>
  </si>
  <si>
    <t>32,33</t>
    <phoneticPr fontId="3"/>
  </si>
  <si>
    <t>35,36</t>
    <phoneticPr fontId="3"/>
  </si>
  <si>
    <t>39,40</t>
    <phoneticPr fontId="3"/>
  </si>
  <si>
    <t>46,47</t>
    <phoneticPr fontId="3"/>
  </si>
  <si>
    <t>53,54</t>
    <phoneticPr fontId="3"/>
  </si>
  <si>
    <t>58,59</t>
    <phoneticPr fontId="3"/>
  </si>
  <si>
    <t>60,61</t>
    <phoneticPr fontId="3"/>
  </si>
  <si>
    <t>63,64</t>
    <phoneticPr fontId="3"/>
  </si>
  <si>
    <t>67,68</t>
    <phoneticPr fontId="3"/>
  </si>
  <si>
    <t>2022BRM611丸岡300㎞ 焼鯖朝定食（100周年記念）</t>
    <rPh sb="17" eb="18">
      <t>ヤキ</t>
    </rPh>
    <rPh sb="18" eb="19">
      <t>サバ</t>
    </rPh>
    <rPh sb="19" eb="20">
      <t>アサ</t>
    </rPh>
    <rPh sb="20" eb="22">
      <t>テイショク</t>
    </rPh>
    <rPh sb="26" eb="28">
      <t>シュウネン</t>
    </rPh>
    <rPh sb="28" eb="30">
      <t>キネン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</si>
</sst>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&quot;km&quot;"/>
    <numFmt numFmtId="177" formatCode="h:mm;@"/>
    <numFmt numFmtId="178" formatCode="0&quot;m&quot;"/>
    <numFmt numFmtId="179" formatCode="&quot;open&quot;\ h:mm"/>
    <numFmt numFmtId="180" formatCode="&quot;～&quot;\ h:mm"/>
    <numFmt numFmtId="181" formatCode="h:mm&quot;ｽﾀｰﾄ基準&quot;"/>
    <numFmt numFmtId="182" formatCode="&quot;Close&quot;h:mm;@"/>
    <numFmt numFmtId="183" formatCode="0.0"/>
    <numFmt numFmtId="184" formatCode="&quot;Close&quot;\ h:mm"/>
    <numFmt numFmtId="185" formatCode="&quot;open&quot;\ h:mm&quot;頃&quot;"/>
    <numFmt numFmtId="186" formatCode="0.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4"/>
      <name val="ＭＳ Ｐゴシック"/>
      <family val="3"/>
      <charset val="128"/>
    </font>
    <font>
      <b/>
      <sz val="12"/>
      <color theme="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i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178" fontId="9" fillId="0" borderId="2" xfId="0" applyNumberFormat="1" applyFont="1" applyBorder="1">
      <alignment vertical="center"/>
    </xf>
    <xf numFmtId="178" fontId="9" fillId="0" borderId="2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shrinkToFit="1"/>
    </xf>
    <xf numFmtId="0" fontId="0" fillId="0" borderId="11" xfId="0" applyBorder="1">
      <alignment vertical="center"/>
    </xf>
    <xf numFmtId="0" fontId="10" fillId="0" borderId="11" xfId="0" applyFont="1" applyBorder="1" applyAlignment="1">
      <alignment vertical="center" shrinkToFit="1"/>
    </xf>
    <xf numFmtId="177" fontId="11" fillId="0" borderId="11" xfId="0" applyNumberFormat="1" applyFont="1" applyBorder="1">
      <alignment vertical="center"/>
    </xf>
    <xf numFmtId="0" fontId="12" fillId="0" borderId="0" xfId="0" applyFont="1" applyBorder="1">
      <alignment vertical="center"/>
    </xf>
    <xf numFmtId="178" fontId="9" fillId="0" borderId="6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7" fontId="4" fillId="0" borderId="15" xfId="0" applyNumberFormat="1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8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83" fontId="4" fillId="0" borderId="0" xfId="0" applyNumberFormat="1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178" fontId="9" fillId="0" borderId="2" xfId="0" applyNumberFormat="1" applyFont="1" applyFill="1" applyBorder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177" fontId="11" fillId="0" borderId="11" xfId="0" applyNumberFormat="1" applyFont="1" applyFill="1" applyBorder="1">
      <alignment vertical="center"/>
    </xf>
    <xf numFmtId="177" fontId="11" fillId="0" borderId="10" xfId="0" applyNumberFormat="1" applyFont="1" applyBorder="1">
      <alignment vertical="center"/>
    </xf>
    <xf numFmtId="0" fontId="13" fillId="0" borderId="2" xfId="0" applyFont="1" applyBorder="1" applyAlignment="1">
      <alignment horizontal="right" vertical="center"/>
    </xf>
    <xf numFmtId="177" fontId="13" fillId="0" borderId="1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7" fontId="13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3" borderId="9" xfId="0" applyFont="1" applyFill="1" applyBorder="1" applyAlignment="1">
      <alignment horizontal="left" vertical="center" shrinkToFit="1"/>
    </xf>
    <xf numFmtId="178" fontId="9" fillId="0" borderId="0" xfId="0" applyNumberFormat="1" applyFont="1" applyBorder="1">
      <alignment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shrinkToFit="1"/>
    </xf>
    <xf numFmtId="177" fontId="13" fillId="0" borderId="10" xfId="0" applyNumberFormat="1" applyFont="1" applyBorder="1" applyAlignment="1">
      <alignment horizontal="right" vertical="center"/>
    </xf>
    <xf numFmtId="186" fontId="0" fillId="0" borderId="0" xfId="0" applyNumberFormat="1" applyBorder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left" vertical="center" shrinkToFit="1"/>
    </xf>
    <xf numFmtId="176" fontId="2" fillId="4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horizontal="right" vertical="center" shrinkToFi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79" fontId="5" fillId="0" borderId="0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/>
    </xf>
    <xf numFmtId="181" fontId="5" fillId="0" borderId="0" xfId="0" applyNumberFormat="1" applyFont="1" applyBorder="1" applyAlignment="1">
      <alignment horizontal="right" vertical="center" shrinkToFit="1"/>
    </xf>
    <xf numFmtId="181" fontId="5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4" fontId="2" fillId="0" borderId="2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77" fontId="11" fillId="0" borderId="12" xfId="0" applyNumberFormat="1" applyFont="1" applyBorder="1" applyAlignment="1">
      <alignment horizontal="left" vertical="center"/>
    </xf>
    <xf numFmtId="177" fontId="11" fillId="0" borderId="10" xfId="0" applyNumberFormat="1" applyFont="1" applyBorder="1" applyAlignment="1">
      <alignment horizontal="left" vertical="center"/>
    </xf>
    <xf numFmtId="0" fontId="2" fillId="4" borderId="7" xfId="0" applyFont="1" applyFill="1" applyBorder="1" applyAlignment="1">
      <alignment vertical="center" shrinkToFit="1"/>
    </xf>
    <xf numFmtId="0" fontId="2" fillId="4" borderId="8" xfId="0" applyFont="1" applyFill="1" applyBorder="1" applyAlignment="1">
      <alignment vertical="center" shrinkToFit="1"/>
    </xf>
    <xf numFmtId="0" fontId="2" fillId="3" borderId="7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185" fontId="5" fillId="0" borderId="0" xfId="0" applyNumberFormat="1" applyFont="1" applyBorder="1" applyAlignment="1">
      <alignment horizontal="right" vertical="center" shrinkToFit="1"/>
    </xf>
    <xf numFmtId="176" fontId="4" fillId="3" borderId="3" xfId="0" applyNumberFormat="1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  <color rgb="FF00CC00"/>
      <color rgb="FF800000"/>
      <color rgb="FF008000"/>
      <color rgb="FF009900"/>
      <color rgb="FF00FF00"/>
      <color rgb="FFFF00FF"/>
      <color rgb="FFFFFFFF"/>
      <color rgb="FFFF99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104775</xdr:colOff>
      <xdr:row>105</xdr:row>
      <xdr:rowOff>9525</xdr:rowOff>
    </xdr:from>
    <xdr:ext cx="314739" cy="293188"/>
    <xdr:pic>
      <xdr:nvPicPr>
        <xdr:cNvPr id="814" name="Picture 12589">
          <a:extLst>
            <a:ext uri="{FF2B5EF4-FFF2-40B4-BE49-F238E27FC236}">
              <a16:creationId xmlns:a16="http://schemas.microsoft.com/office/drawing/2014/main" id="{EC1EFD6F-56B3-4C20-B3AE-1654FB387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9030950"/>
          <a:ext cx="314739" cy="2931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 editAs="oneCell">
    <xdr:from>
      <xdr:col>3</xdr:col>
      <xdr:colOff>752475</xdr:colOff>
      <xdr:row>69</xdr:row>
      <xdr:rowOff>8793</xdr:rowOff>
    </xdr:from>
    <xdr:to>
      <xdr:col>5</xdr:col>
      <xdr:colOff>114300</xdr:colOff>
      <xdr:row>69</xdr:row>
      <xdr:rowOff>8793</xdr:rowOff>
    </xdr:to>
    <xdr:sp macro="" textlink="">
      <xdr:nvSpPr>
        <xdr:cNvPr id="772" name="Line 6499">
          <a:extLst>
            <a:ext uri="{FF2B5EF4-FFF2-40B4-BE49-F238E27FC236}">
              <a16:creationId xmlns:a16="http://schemas.microsoft.com/office/drawing/2014/main" id="{56D2307C-3641-F9F5-2976-F7D93E916B3F}"/>
            </a:ext>
          </a:extLst>
        </xdr:cNvPr>
        <xdr:cNvSpPr>
          <a:spLocks noChangeShapeType="1"/>
        </xdr:cNvSpPr>
      </xdr:nvSpPr>
      <xdr:spPr bwMode="auto">
        <a:xfrm>
          <a:off x="1695450" y="12515118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219488</xdr:colOff>
      <xdr:row>65</xdr:row>
      <xdr:rowOff>106973</xdr:rowOff>
    </xdr:from>
    <xdr:to>
      <xdr:col>4</xdr:col>
      <xdr:colOff>225582</xdr:colOff>
      <xdr:row>68</xdr:row>
      <xdr:rowOff>71610</xdr:rowOff>
    </xdr:to>
    <xdr:sp macro="" textlink="">
      <xdr:nvSpPr>
        <xdr:cNvPr id="771" name="Line 6499">
          <a:extLst>
            <a:ext uri="{FF2B5EF4-FFF2-40B4-BE49-F238E27FC236}">
              <a16:creationId xmlns:a16="http://schemas.microsoft.com/office/drawing/2014/main" id="{FBCDF26F-A73F-07F2-C33C-7535D56F78CB}"/>
            </a:ext>
          </a:extLst>
        </xdr:cNvPr>
        <xdr:cNvSpPr>
          <a:spLocks noChangeShapeType="1"/>
        </xdr:cNvSpPr>
      </xdr:nvSpPr>
      <xdr:spPr bwMode="auto">
        <a:xfrm flipV="1">
          <a:off x="1933988" y="11889398"/>
          <a:ext cx="6094" cy="5075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209550</xdr:colOff>
      <xdr:row>66</xdr:row>
      <xdr:rowOff>57150</xdr:rowOff>
    </xdr:from>
    <xdr:to>
      <xdr:col>2</xdr:col>
      <xdr:colOff>314325</xdr:colOff>
      <xdr:row>72</xdr:row>
      <xdr:rowOff>85725</xdr:rowOff>
    </xdr:to>
    <xdr:sp macro="" textlink="">
      <xdr:nvSpPr>
        <xdr:cNvPr id="37" name="フリーフォーム: 図形 36">
          <a:extLst>
            <a:ext uri="{FF2B5EF4-FFF2-40B4-BE49-F238E27FC236}">
              <a16:creationId xmlns:a16="http://schemas.microsoft.com/office/drawing/2014/main" id="{6A23EDA9-F27A-163F-D810-2F76AD9A31EC}"/>
            </a:ext>
          </a:extLst>
        </xdr:cNvPr>
        <xdr:cNvSpPr/>
      </xdr:nvSpPr>
      <xdr:spPr bwMode="auto">
        <a:xfrm>
          <a:off x="742950" y="12020550"/>
          <a:ext cx="104775" cy="1114425"/>
        </a:xfrm>
        <a:custGeom>
          <a:avLst/>
          <a:gdLst>
            <a:gd name="connsiteX0" fmla="*/ 104775 w 104775"/>
            <a:gd name="connsiteY0" fmla="*/ 1114425 h 1114425"/>
            <a:gd name="connsiteX1" fmla="*/ 104775 w 104775"/>
            <a:gd name="connsiteY1" fmla="*/ 485775 h 1114425"/>
            <a:gd name="connsiteX2" fmla="*/ 0 w 104775"/>
            <a:gd name="connsiteY2" fmla="*/ 0 h 1114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4775" h="1114425">
              <a:moveTo>
                <a:pt x="104775" y="1114425"/>
              </a:moveTo>
              <a:lnTo>
                <a:pt x="104775" y="4857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123825</xdr:colOff>
      <xdr:row>42</xdr:row>
      <xdr:rowOff>142875</xdr:rowOff>
    </xdr:from>
    <xdr:to>
      <xdr:col>12</xdr:col>
      <xdr:colOff>76200</xdr:colOff>
      <xdr:row>45</xdr:row>
      <xdr:rowOff>123825</xdr:rowOff>
    </xdr:to>
    <xdr:sp macro="" textlink="">
      <xdr:nvSpPr>
        <xdr:cNvPr id="38" name="フリーフォーム: 図形 37">
          <a:extLst>
            <a:ext uri="{FF2B5EF4-FFF2-40B4-BE49-F238E27FC236}">
              <a16:creationId xmlns:a16="http://schemas.microsoft.com/office/drawing/2014/main" id="{E8C2A86E-D314-01A1-A568-A31284A17EC3}"/>
            </a:ext>
          </a:extLst>
        </xdr:cNvPr>
        <xdr:cNvSpPr/>
      </xdr:nvSpPr>
      <xdr:spPr bwMode="auto">
        <a:xfrm>
          <a:off x="5019675" y="7762875"/>
          <a:ext cx="771525" cy="523875"/>
        </a:xfrm>
        <a:custGeom>
          <a:avLst/>
          <a:gdLst>
            <a:gd name="connsiteX0" fmla="*/ 771525 w 771525"/>
            <a:gd name="connsiteY0" fmla="*/ 542925 h 542925"/>
            <a:gd name="connsiteX1" fmla="*/ 771525 w 771525"/>
            <a:gd name="connsiteY1" fmla="*/ 0 h 542925"/>
            <a:gd name="connsiteX2" fmla="*/ 0 w 771525"/>
            <a:gd name="connsiteY2" fmla="*/ 0 h 5429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1525" h="542925">
              <a:moveTo>
                <a:pt x="771525" y="542925"/>
              </a:moveTo>
              <a:lnTo>
                <a:pt x="77152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97029</xdr:colOff>
      <xdr:row>30</xdr:row>
      <xdr:rowOff>19050</xdr:rowOff>
    </xdr:from>
    <xdr:to>
      <xdr:col>11</xdr:col>
      <xdr:colOff>268144</xdr:colOff>
      <xdr:row>36</xdr:row>
      <xdr:rowOff>123825</xdr:rowOff>
    </xdr:to>
    <xdr:sp macro="" textlink="">
      <xdr:nvSpPr>
        <xdr:cNvPr id="35" name="フリーフォーム: 図形 34">
          <a:extLst>
            <a:ext uri="{FF2B5EF4-FFF2-40B4-BE49-F238E27FC236}">
              <a16:creationId xmlns:a16="http://schemas.microsoft.com/office/drawing/2014/main" id="{510C0DF1-37A1-C304-7F94-A4FFEAE362AC}"/>
            </a:ext>
          </a:extLst>
        </xdr:cNvPr>
        <xdr:cNvSpPr/>
      </xdr:nvSpPr>
      <xdr:spPr bwMode="auto">
        <a:xfrm>
          <a:off x="5402454" y="5467350"/>
          <a:ext cx="171115" cy="1190625"/>
        </a:xfrm>
        <a:custGeom>
          <a:avLst/>
          <a:gdLst>
            <a:gd name="connsiteX0" fmla="*/ 7746 w 171115"/>
            <a:gd name="connsiteY0" fmla="*/ 1190625 h 1190625"/>
            <a:gd name="connsiteX1" fmla="*/ 17271 w 171115"/>
            <a:gd name="connsiteY1" fmla="*/ 647700 h 1190625"/>
            <a:gd name="connsiteX2" fmla="*/ 160146 w 171115"/>
            <a:gd name="connsiteY2" fmla="*/ 257175 h 1190625"/>
            <a:gd name="connsiteX3" fmla="*/ 150621 w 171115"/>
            <a:gd name="connsiteY3" fmla="*/ 0 h 1190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115" h="1190625">
              <a:moveTo>
                <a:pt x="7746" y="1190625"/>
              </a:moveTo>
              <a:cubicBezTo>
                <a:pt x="-192" y="996950"/>
                <a:pt x="-8129" y="803275"/>
                <a:pt x="17271" y="647700"/>
              </a:cubicBezTo>
              <a:cubicBezTo>
                <a:pt x="42671" y="492125"/>
                <a:pt x="137921" y="365125"/>
                <a:pt x="160146" y="257175"/>
              </a:cubicBezTo>
              <a:cubicBezTo>
                <a:pt x="182371" y="149225"/>
                <a:pt x="166496" y="74612"/>
                <a:pt x="150621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177721</xdr:colOff>
      <xdr:row>30</xdr:row>
      <xdr:rowOff>66675</xdr:rowOff>
    </xdr:from>
    <xdr:to>
      <xdr:col>12</xdr:col>
      <xdr:colOff>400050</xdr:colOff>
      <xdr:row>32</xdr:row>
      <xdr:rowOff>95250</xdr:rowOff>
    </xdr:to>
    <xdr:sp macro="" textlink="">
      <xdr:nvSpPr>
        <xdr:cNvPr id="36" name="フリーフォーム: 図形 35">
          <a:extLst>
            <a:ext uri="{FF2B5EF4-FFF2-40B4-BE49-F238E27FC236}">
              <a16:creationId xmlns:a16="http://schemas.microsoft.com/office/drawing/2014/main" id="{987E57DB-24AD-B92F-2F46-F8EE5B5D1EB3}"/>
            </a:ext>
          </a:extLst>
        </xdr:cNvPr>
        <xdr:cNvSpPr/>
      </xdr:nvSpPr>
      <xdr:spPr bwMode="auto">
        <a:xfrm>
          <a:off x="5483146" y="5514975"/>
          <a:ext cx="631904" cy="390525"/>
        </a:xfrm>
        <a:custGeom>
          <a:avLst/>
          <a:gdLst>
            <a:gd name="connsiteX0" fmla="*/ 12779 w 631904"/>
            <a:gd name="connsiteY0" fmla="*/ 390525 h 390525"/>
            <a:gd name="connsiteX1" fmla="*/ 41354 w 631904"/>
            <a:gd name="connsiteY1" fmla="*/ 333375 h 390525"/>
            <a:gd name="connsiteX2" fmla="*/ 355679 w 631904"/>
            <a:gd name="connsiteY2" fmla="*/ 209550 h 390525"/>
            <a:gd name="connsiteX3" fmla="*/ 631904 w 631904"/>
            <a:gd name="connsiteY3" fmla="*/ 0 h 390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31904" h="390525">
              <a:moveTo>
                <a:pt x="12779" y="390525"/>
              </a:moveTo>
              <a:cubicBezTo>
                <a:pt x="-1509" y="377031"/>
                <a:pt x="-15796" y="363537"/>
                <a:pt x="41354" y="333375"/>
              </a:cubicBezTo>
              <a:cubicBezTo>
                <a:pt x="98504" y="303213"/>
                <a:pt x="257254" y="265112"/>
                <a:pt x="355679" y="209550"/>
              </a:cubicBezTo>
              <a:cubicBezTo>
                <a:pt x="454104" y="153987"/>
                <a:pt x="543004" y="76993"/>
                <a:pt x="631904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28169</xdr:colOff>
      <xdr:row>34</xdr:row>
      <xdr:rowOff>19456</xdr:rowOff>
    </xdr:from>
    <xdr:to>
      <xdr:col>11</xdr:col>
      <xdr:colOff>187394</xdr:colOff>
      <xdr:row>35</xdr:row>
      <xdr:rowOff>34995</xdr:rowOff>
    </xdr:to>
    <xdr:grpSp>
      <xdr:nvGrpSpPr>
        <xdr:cNvPr id="739" name="Group 17064">
          <a:extLst>
            <a:ext uri="{FF2B5EF4-FFF2-40B4-BE49-F238E27FC236}">
              <a16:creationId xmlns:a16="http://schemas.microsoft.com/office/drawing/2014/main" id="{646D2EB5-D6B0-42EC-BA5C-114B124DBE9F}"/>
            </a:ext>
          </a:extLst>
        </xdr:cNvPr>
        <xdr:cNvGrpSpPr>
          <a:grpSpLocks/>
        </xdr:cNvGrpSpPr>
      </xdr:nvGrpSpPr>
      <xdr:grpSpPr bwMode="auto">
        <a:xfrm>
          <a:off x="5333594" y="6191656"/>
          <a:ext cx="159225" cy="196514"/>
          <a:chOff x="1084" y="110"/>
          <a:chExt cx="86" cy="28"/>
        </a:xfrm>
      </xdr:grpSpPr>
      <xdr:sp macro="" textlink="">
        <xdr:nvSpPr>
          <xdr:cNvPr id="740" name="Rectangle 6595">
            <a:extLst>
              <a:ext uri="{FF2B5EF4-FFF2-40B4-BE49-F238E27FC236}">
                <a16:creationId xmlns:a16="http://schemas.microsoft.com/office/drawing/2014/main" id="{53366DAA-6672-25D9-1624-BAD745EB7085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41" name="Freeform 6598">
            <a:extLst>
              <a:ext uri="{FF2B5EF4-FFF2-40B4-BE49-F238E27FC236}">
                <a16:creationId xmlns:a16="http://schemas.microsoft.com/office/drawing/2014/main" id="{DF58D0F7-7666-EFFD-F215-60BD3F880B3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42" name="Freeform 6598">
            <a:extLst>
              <a:ext uri="{FF2B5EF4-FFF2-40B4-BE49-F238E27FC236}">
                <a16:creationId xmlns:a16="http://schemas.microsoft.com/office/drawing/2014/main" id="{EF846B30-8D4D-ACE7-3350-BD34F8B1C773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11</xdr:col>
      <xdr:colOff>247650</xdr:colOff>
      <xdr:row>15</xdr:row>
      <xdr:rowOff>19050</xdr:rowOff>
    </xdr:from>
    <xdr:to>
      <xdr:col>11</xdr:col>
      <xdr:colOff>247650</xdr:colOff>
      <xdr:row>18</xdr:row>
      <xdr:rowOff>57150</xdr:rowOff>
    </xdr:to>
    <xdr:sp macro="" textlink="">
      <xdr:nvSpPr>
        <xdr:cNvPr id="32" name="フリーフォーム: 図形 31">
          <a:extLst>
            <a:ext uri="{FF2B5EF4-FFF2-40B4-BE49-F238E27FC236}">
              <a16:creationId xmlns:a16="http://schemas.microsoft.com/office/drawing/2014/main" id="{154E3204-E704-C508-747A-F919E49E6883}"/>
            </a:ext>
          </a:extLst>
        </xdr:cNvPr>
        <xdr:cNvSpPr/>
      </xdr:nvSpPr>
      <xdr:spPr bwMode="auto">
        <a:xfrm>
          <a:off x="5553075" y="2752725"/>
          <a:ext cx="0" cy="581025"/>
        </a:xfrm>
        <a:custGeom>
          <a:avLst/>
          <a:gdLst>
            <a:gd name="connsiteX0" fmla="*/ 0 w 0"/>
            <a:gd name="connsiteY0" fmla="*/ 581025 h 581025"/>
            <a:gd name="connsiteX1" fmla="*/ 0 w 0"/>
            <a:gd name="connsiteY1" fmla="*/ 0 h 5810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581025">
              <a:moveTo>
                <a:pt x="0" y="58102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66675</xdr:colOff>
      <xdr:row>102</xdr:row>
      <xdr:rowOff>9525</xdr:rowOff>
    </xdr:from>
    <xdr:ext cx="426713" cy="372721"/>
    <xdr:sp macro="" textlink="">
      <xdr:nvSpPr>
        <xdr:cNvPr id="722" name="AutoShape 650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/>
        </xdr:cNvSpPr>
      </xdr:nvSpPr>
      <xdr:spPr bwMode="auto">
        <a:xfrm>
          <a:off x="6553200" y="1848802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</a:t>
          </a:r>
        </a:p>
      </xdr:txBody>
    </xdr:sp>
    <xdr:clientData/>
  </xdr:oneCellAnchor>
  <xdr:oneCellAnchor>
    <xdr:from>
      <xdr:col>14</xdr:col>
      <xdr:colOff>142875</xdr:colOff>
      <xdr:row>104</xdr:row>
      <xdr:rowOff>76200</xdr:rowOff>
    </xdr:from>
    <xdr:ext cx="352952" cy="345282"/>
    <xdr:grpSp>
      <xdr:nvGrpSpPr>
        <xdr:cNvPr id="705" name="Group 667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GrpSpPr>
          <a:grpSpLocks/>
        </xdr:cNvGrpSpPr>
      </xdr:nvGrpSpPr>
      <xdr:grpSpPr bwMode="auto">
        <a:xfrm>
          <a:off x="7038975" y="18916650"/>
          <a:ext cx="352952" cy="345282"/>
          <a:chOff x="536" y="109"/>
          <a:chExt cx="46" cy="44"/>
        </a:xfrm>
      </xdr:grpSpPr>
      <xdr:pic>
        <xdr:nvPicPr>
          <xdr:cNvPr id="706" name="Picture 6673" descr="route2">
            <a:extLst>
              <a:ext uri="{FF2B5EF4-FFF2-40B4-BE49-F238E27FC236}">
                <a16:creationId xmlns:a16="http://schemas.microsoft.com/office/drawing/2014/main" id="{00000000-0008-0000-0000-0000C2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07" name="Text Box 6674">
            <a:extLst>
              <a:ext uri="{FF2B5EF4-FFF2-40B4-BE49-F238E27FC236}">
                <a16:creationId xmlns:a16="http://schemas.microsoft.com/office/drawing/2014/main" id="{00000000-0008-0000-0000-0000C3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11</xdr:col>
      <xdr:colOff>274912</xdr:colOff>
      <xdr:row>102</xdr:row>
      <xdr:rowOff>61091</xdr:rowOff>
    </xdr:from>
    <xdr:ext cx="426713" cy="372721"/>
    <xdr:sp macro="" textlink="">
      <xdr:nvSpPr>
        <xdr:cNvPr id="721" name="AutoShape 6505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/>
        </xdr:cNvSpPr>
      </xdr:nvSpPr>
      <xdr:spPr bwMode="auto">
        <a:xfrm>
          <a:off x="8761687" y="1853959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oneCellAnchor>
  <xdr:oneCellAnchor>
    <xdr:from>
      <xdr:col>8</xdr:col>
      <xdr:colOff>390525</xdr:colOff>
      <xdr:row>102</xdr:row>
      <xdr:rowOff>9526</xdr:rowOff>
    </xdr:from>
    <xdr:ext cx="426713" cy="372721"/>
    <xdr:sp macro="" textlink="">
      <xdr:nvSpPr>
        <xdr:cNvPr id="718" name="AutoShape 650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/>
        </xdr:cNvSpPr>
      </xdr:nvSpPr>
      <xdr:spPr bwMode="auto">
        <a:xfrm>
          <a:off x="4105275" y="1848802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106</a:t>
          </a:r>
        </a:p>
      </xdr:txBody>
    </xdr:sp>
    <xdr:clientData/>
  </xdr:oneCellAnchor>
  <xdr:oneCellAnchor>
    <xdr:from>
      <xdr:col>8</xdr:col>
      <xdr:colOff>51289</xdr:colOff>
      <xdr:row>78</xdr:row>
      <xdr:rowOff>36634</xdr:rowOff>
    </xdr:from>
    <xdr:ext cx="426713" cy="372721"/>
    <xdr:sp macro="" textlink="">
      <xdr:nvSpPr>
        <xdr:cNvPr id="669" name="AutoShape 6505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/>
        </xdr:cNvSpPr>
      </xdr:nvSpPr>
      <xdr:spPr bwMode="auto">
        <a:xfrm>
          <a:off x="586154" y="1433878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244</a:t>
          </a:r>
        </a:p>
      </xdr:txBody>
    </xdr:sp>
    <xdr:clientData/>
  </xdr:oneCellAnchor>
  <xdr:twoCellAnchor>
    <xdr:from>
      <xdr:col>6</xdr:col>
      <xdr:colOff>116414</xdr:colOff>
      <xdr:row>75</xdr:row>
      <xdr:rowOff>65942</xdr:rowOff>
    </xdr:from>
    <xdr:to>
      <xdr:col>6</xdr:col>
      <xdr:colOff>227135</xdr:colOff>
      <xdr:row>81</xdr:row>
      <xdr:rowOff>80597</xdr:rowOff>
    </xdr:to>
    <xdr:sp macro="" textlink="">
      <xdr:nvSpPr>
        <xdr:cNvPr id="18" name="フリーフォーム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7421356" y="12170019"/>
          <a:ext cx="110721" cy="1113693"/>
        </a:xfrm>
        <a:custGeom>
          <a:avLst/>
          <a:gdLst>
            <a:gd name="connsiteX0" fmla="*/ 30125 w 110721"/>
            <a:gd name="connsiteY0" fmla="*/ 0 h 1113693"/>
            <a:gd name="connsiteX1" fmla="*/ 817 w 110721"/>
            <a:gd name="connsiteY1" fmla="*/ 263769 h 1113693"/>
            <a:gd name="connsiteX2" fmla="*/ 8144 w 110721"/>
            <a:gd name="connsiteY2" fmla="*/ 534866 h 1113693"/>
            <a:gd name="connsiteX3" fmla="*/ 8144 w 110721"/>
            <a:gd name="connsiteY3" fmla="*/ 791308 h 1113693"/>
            <a:gd name="connsiteX4" fmla="*/ 110721 w 110721"/>
            <a:gd name="connsiteY4" fmla="*/ 1113693 h 1113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0721" h="1113693">
              <a:moveTo>
                <a:pt x="30125" y="0"/>
              </a:moveTo>
              <a:cubicBezTo>
                <a:pt x="17302" y="87312"/>
                <a:pt x="4480" y="174625"/>
                <a:pt x="817" y="263769"/>
              </a:cubicBezTo>
              <a:cubicBezTo>
                <a:pt x="-2846" y="352913"/>
                <a:pt x="6923" y="446943"/>
                <a:pt x="8144" y="534866"/>
              </a:cubicBezTo>
              <a:cubicBezTo>
                <a:pt x="9365" y="622789"/>
                <a:pt x="-8952" y="694837"/>
                <a:pt x="8144" y="791308"/>
              </a:cubicBezTo>
              <a:cubicBezTo>
                <a:pt x="25240" y="887779"/>
                <a:pt x="110721" y="1113693"/>
                <a:pt x="110721" y="1113693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381000</xdr:colOff>
      <xdr:row>76</xdr:row>
      <xdr:rowOff>168518</xdr:rowOff>
    </xdr:from>
    <xdr:to>
      <xdr:col>6</xdr:col>
      <xdr:colOff>293249</xdr:colOff>
      <xdr:row>77</xdr:row>
      <xdr:rowOff>176016</xdr:rowOff>
    </xdr:to>
    <xdr:grpSp>
      <xdr:nvGrpSpPr>
        <xdr:cNvPr id="660" name="Group 1706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GrpSpPr>
          <a:grpSpLocks/>
        </xdr:cNvGrpSpPr>
      </xdr:nvGrpSpPr>
      <xdr:grpSpPr bwMode="auto">
        <a:xfrm rot="10800000">
          <a:off x="2505075" y="13941668"/>
          <a:ext cx="321824" cy="188473"/>
          <a:chOff x="1084" y="110"/>
          <a:chExt cx="86" cy="28"/>
        </a:xfrm>
      </xdr:grpSpPr>
      <xdr:sp macro="" textlink="">
        <xdr:nvSpPr>
          <xdr:cNvPr id="661" name="Rectangle 6595">
            <a:extLst>
              <a:ext uri="{FF2B5EF4-FFF2-40B4-BE49-F238E27FC236}">
                <a16:creationId xmlns:a16="http://schemas.microsoft.com/office/drawing/2014/main" id="{00000000-0008-0000-0000-00009502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62" name="Freeform 6598">
            <a:extLst>
              <a:ext uri="{FF2B5EF4-FFF2-40B4-BE49-F238E27FC236}">
                <a16:creationId xmlns:a16="http://schemas.microsoft.com/office/drawing/2014/main" id="{00000000-0008-0000-0000-00009602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63" name="Freeform 6598">
            <a:extLst>
              <a:ext uri="{FF2B5EF4-FFF2-40B4-BE49-F238E27FC236}">
                <a16:creationId xmlns:a16="http://schemas.microsoft.com/office/drawing/2014/main" id="{00000000-0008-0000-0000-00009702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4</xdr:col>
      <xdr:colOff>1321</xdr:colOff>
      <xdr:row>75</xdr:row>
      <xdr:rowOff>81513</xdr:rowOff>
    </xdr:from>
    <xdr:ext cx="417188" cy="408122"/>
    <xdr:grpSp>
      <xdr:nvGrpSpPr>
        <xdr:cNvPr id="655" name="Group 667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GrpSpPr>
          <a:grpSpLocks/>
        </xdr:cNvGrpSpPr>
      </xdr:nvGrpSpPr>
      <xdr:grpSpPr bwMode="auto">
        <a:xfrm>
          <a:off x="1715821" y="13673688"/>
          <a:ext cx="417188" cy="408122"/>
          <a:chOff x="536" y="109"/>
          <a:chExt cx="46" cy="44"/>
        </a:xfrm>
      </xdr:grpSpPr>
      <xdr:pic>
        <xdr:nvPicPr>
          <xdr:cNvPr id="656" name="Picture 6673" descr="route2">
            <a:extLst>
              <a:ext uri="{FF2B5EF4-FFF2-40B4-BE49-F238E27FC236}">
                <a16:creationId xmlns:a16="http://schemas.microsoft.com/office/drawing/2014/main" id="{00000000-0008-0000-0000-000090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7" name="Text Box 6674">
            <a:extLst>
              <a:ext uri="{FF2B5EF4-FFF2-40B4-BE49-F238E27FC236}">
                <a16:creationId xmlns:a16="http://schemas.microsoft.com/office/drawing/2014/main" id="{00000000-0008-0000-0000-000091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2</xdr:col>
      <xdr:colOff>356152</xdr:colOff>
      <xdr:row>78</xdr:row>
      <xdr:rowOff>107674</xdr:rowOff>
    </xdr:from>
    <xdr:to>
      <xdr:col>3</xdr:col>
      <xdr:colOff>554934</xdr:colOff>
      <xdr:row>81</xdr:row>
      <xdr:rowOff>91109</xdr:rowOff>
    </xdr:to>
    <xdr:sp macro="" textlink="">
      <xdr:nvSpPr>
        <xdr:cNvPr id="25" name="フリーフォーム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5632174" y="12697239"/>
          <a:ext cx="604630" cy="530087"/>
        </a:xfrm>
        <a:custGeom>
          <a:avLst/>
          <a:gdLst>
            <a:gd name="connsiteX0" fmla="*/ 0 w 604630"/>
            <a:gd name="connsiteY0" fmla="*/ 530087 h 530087"/>
            <a:gd name="connsiteX1" fmla="*/ 0 w 604630"/>
            <a:gd name="connsiteY1" fmla="*/ 0 h 530087"/>
            <a:gd name="connsiteX2" fmla="*/ 604630 w 604630"/>
            <a:gd name="connsiteY2" fmla="*/ 0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04630" h="530087">
              <a:moveTo>
                <a:pt x="0" y="530087"/>
              </a:moveTo>
              <a:lnTo>
                <a:pt x="0" y="0"/>
              </a:lnTo>
              <a:lnTo>
                <a:pt x="60463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280653</xdr:colOff>
      <xdr:row>21</xdr:row>
      <xdr:rowOff>17841</xdr:rowOff>
    </xdr:from>
    <xdr:ext cx="361660" cy="315899"/>
    <xdr:sp macro="" textlink="">
      <xdr:nvSpPr>
        <xdr:cNvPr id="644" name="AutoShape 6505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rrowheads="1"/>
        </xdr:cNvSpPr>
      </xdr:nvSpPr>
      <xdr:spPr bwMode="auto">
        <a:xfrm>
          <a:off x="1216588" y="3860971"/>
          <a:ext cx="361660" cy="31589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199</a:t>
          </a:r>
        </a:p>
      </xdr:txBody>
    </xdr:sp>
    <xdr:clientData/>
  </xdr:oneCellAnchor>
  <xdr:oneCellAnchor>
    <xdr:from>
      <xdr:col>11</xdr:col>
      <xdr:colOff>32121</xdr:colOff>
      <xdr:row>3</xdr:row>
      <xdr:rowOff>32565</xdr:rowOff>
    </xdr:from>
    <xdr:ext cx="426713" cy="372721"/>
    <xdr:sp macro="" textlink="">
      <xdr:nvSpPr>
        <xdr:cNvPr id="641" name="AutoShape 6505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rrowheads="1"/>
        </xdr:cNvSpPr>
      </xdr:nvSpPr>
      <xdr:spPr bwMode="auto">
        <a:xfrm>
          <a:off x="5308143" y="59578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oneCellAnchor>
  <xdr:twoCellAnchor>
    <xdr:from>
      <xdr:col>10</xdr:col>
      <xdr:colOff>49696</xdr:colOff>
      <xdr:row>5</xdr:row>
      <xdr:rowOff>33131</xdr:rowOff>
    </xdr:from>
    <xdr:to>
      <xdr:col>12</xdr:col>
      <xdr:colOff>621195</xdr:colOff>
      <xdr:row>7</xdr:row>
      <xdr:rowOff>57978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4919870" y="960783"/>
          <a:ext cx="1383195" cy="389282"/>
        </a:xfrm>
        <a:custGeom>
          <a:avLst/>
          <a:gdLst>
            <a:gd name="connsiteX0" fmla="*/ 0 w 1383195"/>
            <a:gd name="connsiteY0" fmla="*/ 0 h 389282"/>
            <a:gd name="connsiteX1" fmla="*/ 265043 w 1383195"/>
            <a:gd name="connsiteY1" fmla="*/ 115956 h 389282"/>
            <a:gd name="connsiteX2" fmla="*/ 629478 w 1383195"/>
            <a:gd name="connsiteY2" fmla="*/ 207065 h 389282"/>
            <a:gd name="connsiteX3" fmla="*/ 1002195 w 1383195"/>
            <a:gd name="connsiteY3" fmla="*/ 306456 h 389282"/>
            <a:gd name="connsiteX4" fmla="*/ 1383195 w 1383195"/>
            <a:gd name="connsiteY4" fmla="*/ 389282 h 3892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383195" h="389282">
              <a:moveTo>
                <a:pt x="0" y="0"/>
              </a:moveTo>
              <a:cubicBezTo>
                <a:pt x="80065" y="40722"/>
                <a:pt x="160130" y="81445"/>
                <a:pt x="265043" y="115956"/>
              </a:cubicBezTo>
              <a:cubicBezTo>
                <a:pt x="369956" y="150467"/>
                <a:pt x="629478" y="207065"/>
                <a:pt x="629478" y="207065"/>
              </a:cubicBezTo>
              <a:cubicBezTo>
                <a:pt x="752337" y="238815"/>
                <a:pt x="876576" y="276087"/>
                <a:pt x="1002195" y="306456"/>
              </a:cubicBezTo>
              <a:cubicBezTo>
                <a:pt x="1127815" y="336826"/>
                <a:pt x="1325217" y="376858"/>
                <a:pt x="1383195" y="389282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256648</xdr:colOff>
      <xdr:row>5</xdr:row>
      <xdr:rowOff>85839</xdr:rowOff>
    </xdr:from>
    <xdr:to>
      <xdr:col>10</xdr:col>
      <xdr:colOff>399798</xdr:colOff>
      <xdr:row>6</xdr:row>
      <xdr:rowOff>28807</xdr:rowOff>
    </xdr:to>
    <xdr:grpSp>
      <xdr:nvGrpSpPr>
        <xdr:cNvPr id="630" name="Group 17064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GrpSpPr>
          <a:grpSpLocks/>
        </xdr:cNvGrpSpPr>
      </xdr:nvGrpSpPr>
      <xdr:grpSpPr bwMode="auto">
        <a:xfrm rot="6347347">
          <a:off x="5162101" y="1000161"/>
          <a:ext cx="123943" cy="143150"/>
          <a:chOff x="1084" y="110"/>
          <a:chExt cx="86" cy="28"/>
        </a:xfrm>
      </xdr:grpSpPr>
      <xdr:sp macro="" textlink="">
        <xdr:nvSpPr>
          <xdr:cNvPr id="638" name="Rectangle 6595">
            <a:extLst>
              <a:ext uri="{FF2B5EF4-FFF2-40B4-BE49-F238E27FC236}">
                <a16:creationId xmlns:a16="http://schemas.microsoft.com/office/drawing/2014/main" id="{00000000-0008-0000-0000-00007E02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39" name="Freeform 6598">
            <a:extLst>
              <a:ext uri="{FF2B5EF4-FFF2-40B4-BE49-F238E27FC236}">
                <a16:creationId xmlns:a16="http://schemas.microsoft.com/office/drawing/2014/main" id="{00000000-0008-0000-0000-00007F02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0" name="Freeform 6598">
            <a:extLst>
              <a:ext uri="{FF2B5EF4-FFF2-40B4-BE49-F238E27FC236}">
                <a16:creationId xmlns:a16="http://schemas.microsoft.com/office/drawing/2014/main" id="{00000000-0008-0000-0000-00008002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330295</xdr:colOff>
      <xdr:row>3</xdr:row>
      <xdr:rowOff>7717</xdr:rowOff>
    </xdr:from>
    <xdr:ext cx="426713" cy="372721"/>
    <xdr:sp macro="" textlink="">
      <xdr:nvSpPr>
        <xdr:cNvPr id="606" name="AutoShape 65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4430186" y="57093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oneCellAnchor>
  <xdr:oneCellAnchor>
    <xdr:from>
      <xdr:col>1</xdr:col>
      <xdr:colOff>101602</xdr:colOff>
      <xdr:row>94</xdr:row>
      <xdr:rowOff>25484</xdr:rowOff>
    </xdr:from>
    <xdr:ext cx="352952" cy="345282"/>
    <xdr:grpSp>
      <xdr:nvGrpSpPr>
        <xdr:cNvPr id="633" name="Group 667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GrpSpPr>
          <a:grpSpLocks/>
        </xdr:cNvGrpSpPr>
      </xdr:nvGrpSpPr>
      <xdr:grpSpPr bwMode="auto">
        <a:xfrm>
          <a:off x="225427" y="17056184"/>
          <a:ext cx="352952" cy="345282"/>
          <a:chOff x="536" y="109"/>
          <a:chExt cx="46" cy="44"/>
        </a:xfrm>
      </xdr:grpSpPr>
      <xdr:pic>
        <xdr:nvPicPr>
          <xdr:cNvPr id="634" name="Picture 6673" descr="route2">
            <a:extLst>
              <a:ext uri="{FF2B5EF4-FFF2-40B4-BE49-F238E27FC236}">
                <a16:creationId xmlns:a16="http://schemas.microsoft.com/office/drawing/2014/main" id="{00000000-0008-0000-0000-00007A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5" name="Text Box 6674">
            <a:extLst>
              <a:ext uri="{FF2B5EF4-FFF2-40B4-BE49-F238E27FC236}">
                <a16:creationId xmlns:a16="http://schemas.microsoft.com/office/drawing/2014/main" id="{00000000-0008-0000-0000-00007B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4</xdr:col>
      <xdr:colOff>357923</xdr:colOff>
      <xdr:row>34</xdr:row>
      <xdr:rowOff>4885</xdr:rowOff>
    </xdr:from>
    <xdr:ext cx="426713" cy="372721"/>
    <xdr:sp macro="" textlink="">
      <xdr:nvSpPr>
        <xdr:cNvPr id="1999" name="AutoShape 6505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/>
        </xdr:cNvSpPr>
      </xdr:nvSpPr>
      <xdr:spPr bwMode="auto">
        <a:xfrm>
          <a:off x="2083006" y="614321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</a:p>
      </xdr:txBody>
    </xdr:sp>
    <xdr:clientData/>
  </xdr:oneCellAnchor>
  <xdr:twoCellAnchor>
    <xdr:from>
      <xdr:col>4</xdr:col>
      <xdr:colOff>380999</xdr:colOff>
      <xdr:row>30</xdr:row>
      <xdr:rowOff>137583</xdr:rowOff>
    </xdr:from>
    <xdr:to>
      <xdr:col>6</xdr:col>
      <xdr:colOff>243416</xdr:colOff>
      <xdr:row>36</xdr:row>
      <xdr:rowOff>116416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106082" y="5556250"/>
          <a:ext cx="687917" cy="1058333"/>
        </a:xfrm>
        <a:custGeom>
          <a:avLst/>
          <a:gdLst>
            <a:gd name="connsiteX0" fmla="*/ 687917 w 687917"/>
            <a:gd name="connsiteY0" fmla="*/ 1058333 h 1058333"/>
            <a:gd name="connsiteX1" fmla="*/ 687917 w 687917"/>
            <a:gd name="connsiteY1" fmla="*/ 571500 h 1058333"/>
            <a:gd name="connsiteX2" fmla="*/ 0 w 687917"/>
            <a:gd name="connsiteY2" fmla="*/ 571500 h 1058333"/>
            <a:gd name="connsiteX3" fmla="*/ 0 w 687917"/>
            <a:gd name="connsiteY3" fmla="*/ 0 h 1058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7917" h="1058333">
              <a:moveTo>
                <a:pt x="687917" y="1058333"/>
              </a:moveTo>
              <a:lnTo>
                <a:pt x="687917" y="571500"/>
              </a:lnTo>
              <a:lnTo>
                <a:pt x="0" y="5715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246100</xdr:colOff>
      <xdr:row>93</xdr:row>
      <xdr:rowOff>16810</xdr:rowOff>
    </xdr:from>
    <xdr:to>
      <xdr:col>15</xdr:col>
      <xdr:colOff>92234</xdr:colOff>
      <xdr:row>94</xdr:row>
      <xdr:rowOff>92683</xdr:rowOff>
    </xdr:to>
    <xdr:pic>
      <xdr:nvPicPr>
        <xdr:cNvPr id="2325" name="図 2324" descr="クリックすると新しいウィンドウで開きます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551525" y="18495310"/>
          <a:ext cx="255709" cy="2568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300404</xdr:colOff>
      <xdr:row>102</xdr:row>
      <xdr:rowOff>14654</xdr:rowOff>
    </xdr:from>
    <xdr:ext cx="361660" cy="315899"/>
    <xdr:sp macro="" textlink="">
      <xdr:nvSpPr>
        <xdr:cNvPr id="1405" name="AutoShape 6505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/>
        </xdr:cNvSpPr>
      </xdr:nvSpPr>
      <xdr:spPr bwMode="auto">
        <a:xfrm>
          <a:off x="835269" y="5524500"/>
          <a:ext cx="361660" cy="31589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oneCellAnchor>
    <xdr:from>
      <xdr:col>4</xdr:col>
      <xdr:colOff>95250</xdr:colOff>
      <xdr:row>103</xdr:row>
      <xdr:rowOff>1</xdr:rowOff>
    </xdr:from>
    <xdr:ext cx="426713" cy="372721"/>
    <xdr:sp macro="" textlink="">
      <xdr:nvSpPr>
        <xdr:cNvPr id="1403" name="AutoShape 6505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/>
        </xdr:cNvSpPr>
      </xdr:nvSpPr>
      <xdr:spPr bwMode="auto">
        <a:xfrm>
          <a:off x="219808" y="569302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106</a:t>
          </a:r>
        </a:p>
      </xdr:txBody>
    </xdr:sp>
    <xdr:clientData/>
  </xdr:oneCellAnchor>
  <xdr:twoCellAnchor>
    <xdr:from>
      <xdr:col>10</xdr:col>
      <xdr:colOff>233596</xdr:colOff>
      <xdr:row>85</xdr:row>
      <xdr:rowOff>58615</xdr:rowOff>
    </xdr:from>
    <xdr:to>
      <xdr:col>11</xdr:col>
      <xdr:colOff>371825</xdr:colOff>
      <xdr:row>90</xdr:row>
      <xdr:rowOff>58615</xdr:rowOff>
    </xdr:to>
    <xdr:sp macro="" textlink="">
      <xdr:nvSpPr>
        <xdr:cNvPr id="2773" name="フリーフォーム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/>
      </xdr:nvSpPr>
      <xdr:spPr bwMode="auto">
        <a:xfrm>
          <a:off x="19437461" y="4103077"/>
          <a:ext cx="548537" cy="915865"/>
        </a:xfrm>
        <a:custGeom>
          <a:avLst/>
          <a:gdLst>
            <a:gd name="connsiteX0" fmla="*/ 300404 w 454269"/>
            <a:gd name="connsiteY0" fmla="*/ 600807 h 666750"/>
            <a:gd name="connsiteX1" fmla="*/ 424961 w 454269"/>
            <a:gd name="connsiteY1" fmla="*/ 666750 h 666750"/>
            <a:gd name="connsiteX2" fmla="*/ 454269 w 454269"/>
            <a:gd name="connsiteY2" fmla="*/ 80596 h 666750"/>
            <a:gd name="connsiteX3" fmla="*/ 146538 w 454269"/>
            <a:gd name="connsiteY3" fmla="*/ 0 h 666750"/>
            <a:gd name="connsiteX4" fmla="*/ 0 w 454269"/>
            <a:gd name="connsiteY4" fmla="*/ 542192 h 666750"/>
            <a:gd name="connsiteX0" fmla="*/ 300404 w 481160"/>
            <a:gd name="connsiteY0" fmla="*/ 600807 h 666750"/>
            <a:gd name="connsiteX1" fmla="*/ 424961 w 481160"/>
            <a:gd name="connsiteY1" fmla="*/ 666750 h 666750"/>
            <a:gd name="connsiteX2" fmla="*/ 454269 w 481160"/>
            <a:gd name="connsiteY2" fmla="*/ 80596 h 666750"/>
            <a:gd name="connsiteX3" fmla="*/ 146538 w 481160"/>
            <a:gd name="connsiteY3" fmla="*/ 0 h 666750"/>
            <a:gd name="connsiteX4" fmla="*/ 0 w 481160"/>
            <a:gd name="connsiteY4" fmla="*/ 542192 h 666750"/>
            <a:gd name="connsiteX0" fmla="*/ 300404 w 506869"/>
            <a:gd name="connsiteY0" fmla="*/ 600807 h 666750"/>
            <a:gd name="connsiteX1" fmla="*/ 424961 w 506869"/>
            <a:gd name="connsiteY1" fmla="*/ 666750 h 666750"/>
            <a:gd name="connsiteX2" fmla="*/ 454269 w 506869"/>
            <a:gd name="connsiteY2" fmla="*/ 80596 h 666750"/>
            <a:gd name="connsiteX3" fmla="*/ 146538 w 506869"/>
            <a:gd name="connsiteY3" fmla="*/ 0 h 666750"/>
            <a:gd name="connsiteX4" fmla="*/ 0 w 506869"/>
            <a:gd name="connsiteY4" fmla="*/ 542192 h 666750"/>
            <a:gd name="connsiteX0" fmla="*/ 300404 w 474404"/>
            <a:gd name="connsiteY0" fmla="*/ 600807 h 666750"/>
            <a:gd name="connsiteX1" fmla="*/ 424961 w 474404"/>
            <a:gd name="connsiteY1" fmla="*/ 666750 h 666750"/>
            <a:gd name="connsiteX2" fmla="*/ 410308 w 474404"/>
            <a:gd name="connsiteY2" fmla="*/ 65942 h 666750"/>
            <a:gd name="connsiteX3" fmla="*/ 146538 w 474404"/>
            <a:gd name="connsiteY3" fmla="*/ 0 h 666750"/>
            <a:gd name="connsiteX4" fmla="*/ 0 w 474404"/>
            <a:gd name="connsiteY4" fmla="*/ 542192 h 666750"/>
            <a:gd name="connsiteX0" fmla="*/ 373673 w 547673"/>
            <a:gd name="connsiteY0" fmla="*/ 600807 h 915865"/>
            <a:gd name="connsiteX1" fmla="*/ 498230 w 547673"/>
            <a:gd name="connsiteY1" fmla="*/ 666750 h 915865"/>
            <a:gd name="connsiteX2" fmla="*/ 483577 w 547673"/>
            <a:gd name="connsiteY2" fmla="*/ 65942 h 915865"/>
            <a:gd name="connsiteX3" fmla="*/ 219807 w 547673"/>
            <a:gd name="connsiteY3" fmla="*/ 0 h 915865"/>
            <a:gd name="connsiteX4" fmla="*/ 0 w 547673"/>
            <a:gd name="connsiteY4" fmla="*/ 915865 h 915865"/>
            <a:gd name="connsiteX0" fmla="*/ 374608 w 548608"/>
            <a:gd name="connsiteY0" fmla="*/ 600807 h 915865"/>
            <a:gd name="connsiteX1" fmla="*/ 499165 w 548608"/>
            <a:gd name="connsiteY1" fmla="*/ 666750 h 915865"/>
            <a:gd name="connsiteX2" fmla="*/ 484512 w 548608"/>
            <a:gd name="connsiteY2" fmla="*/ 65942 h 915865"/>
            <a:gd name="connsiteX3" fmla="*/ 220742 w 548608"/>
            <a:gd name="connsiteY3" fmla="*/ 0 h 915865"/>
            <a:gd name="connsiteX4" fmla="*/ 935 w 548608"/>
            <a:gd name="connsiteY4" fmla="*/ 915865 h 915865"/>
            <a:gd name="connsiteX0" fmla="*/ 374537 w 548537"/>
            <a:gd name="connsiteY0" fmla="*/ 600807 h 915865"/>
            <a:gd name="connsiteX1" fmla="*/ 499094 w 548537"/>
            <a:gd name="connsiteY1" fmla="*/ 666750 h 915865"/>
            <a:gd name="connsiteX2" fmla="*/ 484441 w 548537"/>
            <a:gd name="connsiteY2" fmla="*/ 65942 h 915865"/>
            <a:gd name="connsiteX3" fmla="*/ 220671 w 548537"/>
            <a:gd name="connsiteY3" fmla="*/ 0 h 915865"/>
            <a:gd name="connsiteX4" fmla="*/ 864 w 548537"/>
            <a:gd name="connsiteY4" fmla="*/ 915865 h 915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48537" h="915865">
              <a:moveTo>
                <a:pt x="374537" y="600807"/>
              </a:moveTo>
              <a:lnTo>
                <a:pt x="499094" y="666750"/>
              </a:lnTo>
              <a:cubicBezTo>
                <a:pt x="508863" y="471365"/>
                <a:pt x="613884" y="158750"/>
                <a:pt x="484441" y="65942"/>
              </a:cubicBezTo>
              <a:lnTo>
                <a:pt x="220671" y="0"/>
              </a:lnTo>
              <a:cubicBezTo>
                <a:pt x="162056" y="539749"/>
                <a:pt x="-13790" y="471366"/>
                <a:pt x="864" y="915865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45926</xdr:colOff>
      <xdr:row>85</xdr:row>
      <xdr:rowOff>13571</xdr:rowOff>
    </xdr:from>
    <xdr:to>
      <xdr:col>11</xdr:col>
      <xdr:colOff>236593</xdr:colOff>
      <xdr:row>86</xdr:row>
      <xdr:rowOff>7828</xdr:rowOff>
    </xdr:to>
    <xdr:grpSp>
      <xdr:nvGrpSpPr>
        <xdr:cNvPr id="2215" name="Group 1706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GrpSpPr>
          <a:grpSpLocks/>
        </xdr:cNvGrpSpPr>
      </xdr:nvGrpSpPr>
      <xdr:grpSpPr bwMode="auto">
        <a:xfrm rot="5931412">
          <a:off x="5359069" y="15407778"/>
          <a:ext cx="175232" cy="190667"/>
          <a:chOff x="1084" y="110"/>
          <a:chExt cx="86" cy="28"/>
        </a:xfrm>
      </xdr:grpSpPr>
      <xdr:sp macro="" textlink="">
        <xdr:nvSpPr>
          <xdr:cNvPr id="2216" name="Rectangle 6595">
            <a:extLst>
              <a:ext uri="{FF2B5EF4-FFF2-40B4-BE49-F238E27FC236}">
                <a16:creationId xmlns:a16="http://schemas.microsoft.com/office/drawing/2014/main" id="{00000000-0008-0000-0000-0000A808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17" name="Freeform 6598">
            <a:extLst>
              <a:ext uri="{FF2B5EF4-FFF2-40B4-BE49-F238E27FC236}">
                <a16:creationId xmlns:a16="http://schemas.microsoft.com/office/drawing/2014/main" id="{00000000-0008-0000-0000-0000A908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18" name="Freeform 6598">
            <a:extLst>
              <a:ext uri="{FF2B5EF4-FFF2-40B4-BE49-F238E27FC236}">
                <a16:creationId xmlns:a16="http://schemas.microsoft.com/office/drawing/2014/main" id="{00000000-0008-0000-0000-0000AA08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9</xdr:col>
      <xdr:colOff>95250</xdr:colOff>
      <xdr:row>84</xdr:row>
      <xdr:rowOff>131886</xdr:rowOff>
    </xdr:from>
    <xdr:to>
      <xdr:col>9</xdr:col>
      <xdr:colOff>95250</xdr:colOff>
      <xdr:row>87</xdr:row>
      <xdr:rowOff>96522</xdr:rowOff>
    </xdr:to>
    <xdr:sp macro="" textlink="">
      <xdr:nvSpPr>
        <xdr:cNvPr id="2199" name="Line 6499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ShapeType="1"/>
        </xdr:cNvSpPr>
      </xdr:nvSpPr>
      <xdr:spPr bwMode="auto">
        <a:xfrm flipV="1">
          <a:off x="18529788" y="3993174"/>
          <a:ext cx="0" cy="5141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388325</xdr:colOff>
      <xdr:row>84</xdr:row>
      <xdr:rowOff>168518</xdr:rowOff>
    </xdr:from>
    <xdr:to>
      <xdr:col>9</xdr:col>
      <xdr:colOff>219807</xdr:colOff>
      <xdr:row>85</xdr:row>
      <xdr:rowOff>169247</xdr:rowOff>
    </xdr:to>
    <xdr:grpSp>
      <xdr:nvGrpSpPr>
        <xdr:cNvPr id="2201" name="Group 17064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GrpSpPr>
          <a:grpSpLocks/>
        </xdr:cNvGrpSpPr>
      </xdr:nvGrpSpPr>
      <xdr:grpSpPr bwMode="auto">
        <a:xfrm rot="10800000">
          <a:off x="4103075" y="15389468"/>
          <a:ext cx="241057" cy="181704"/>
          <a:chOff x="1084" y="110"/>
          <a:chExt cx="86" cy="28"/>
        </a:xfrm>
      </xdr:grpSpPr>
      <xdr:sp macro="" textlink="">
        <xdr:nvSpPr>
          <xdr:cNvPr id="2202" name="Rectangle 6595">
            <a:extLst>
              <a:ext uri="{FF2B5EF4-FFF2-40B4-BE49-F238E27FC236}">
                <a16:creationId xmlns:a16="http://schemas.microsoft.com/office/drawing/2014/main" id="{00000000-0008-0000-0000-00009A08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03" name="Freeform 6598">
            <a:extLst>
              <a:ext uri="{FF2B5EF4-FFF2-40B4-BE49-F238E27FC236}">
                <a16:creationId xmlns:a16="http://schemas.microsoft.com/office/drawing/2014/main" id="{00000000-0008-0000-0000-00009B08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04" name="Freeform 6598">
            <a:extLst>
              <a:ext uri="{FF2B5EF4-FFF2-40B4-BE49-F238E27FC236}">
                <a16:creationId xmlns:a16="http://schemas.microsoft.com/office/drawing/2014/main" id="{00000000-0008-0000-0000-00009C08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5</xdr:col>
      <xdr:colOff>190500</xdr:colOff>
      <xdr:row>85</xdr:row>
      <xdr:rowOff>166247</xdr:rowOff>
    </xdr:from>
    <xdr:ext cx="271096" cy="286687"/>
    <xdr:pic>
      <xdr:nvPicPr>
        <xdr:cNvPr id="2194" name="Picture 4139" descr="lawson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5135" y="14102055"/>
          <a:ext cx="271096" cy="286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168521</xdr:colOff>
      <xdr:row>85</xdr:row>
      <xdr:rowOff>131884</xdr:rowOff>
    </xdr:from>
    <xdr:to>
      <xdr:col>3</xdr:col>
      <xdr:colOff>359020</xdr:colOff>
      <xdr:row>87</xdr:row>
      <xdr:rowOff>175844</xdr:rowOff>
    </xdr:to>
    <xdr:sp macro="" textlink="">
      <xdr:nvSpPr>
        <xdr:cNvPr id="2762" name="フリーフォーム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/>
      </xdr:nvSpPr>
      <xdr:spPr bwMode="auto">
        <a:xfrm>
          <a:off x="15423175" y="4176346"/>
          <a:ext cx="190499" cy="410306"/>
        </a:xfrm>
        <a:custGeom>
          <a:avLst/>
          <a:gdLst>
            <a:gd name="connsiteX0" fmla="*/ 73269 w 271096"/>
            <a:gd name="connsiteY0" fmla="*/ 461596 h 461596"/>
            <a:gd name="connsiteX1" fmla="*/ 0 w 271096"/>
            <a:gd name="connsiteY1" fmla="*/ 124558 h 461596"/>
            <a:gd name="connsiteX2" fmla="*/ 117230 w 271096"/>
            <a:gd name="connsiteY2" fmla="*/ 0 h 461596"/>
            <a:gd name="connsiteX3" fmla="*/ 271096 w 271096"/>
            <a:gd name="connsiteY3" fmla="*/ 131884 h 461596"/>
            <a:gd name="connsiteX4" fmla="*/ 271096 w 271096"/>
            <a:gd name="connsiteY4" fmla="*/ 454269 h 461596"/>
            <a:gd name="connsiteX0" fmla="*/ 73269 w 271096"/>
            <a:gd name="connsiteY0" fmla="*/ 461596 h 461596"/>
            <a:gd name="connsiteX1" fmla="*/ 0 w 271096"/>
            <a:gd name="connsiteY1" fmla="*/ 124558 h 461596"/>
            <a:gd name="connsiteX2" fmla="*/ 117230 w 271096"/>
            <a:gd name="connsiteY2" fmla="*/ 0 h 461596"/>
            <a:gd name="connsiteX3" fmla="*/ 271096 w 271096"/>
            <a:gd name="connsiteY3" fmla="*/ 131884 h 461596"/>
            <a:gd name="connsiteX4" fmla="*/ 271096 w 271096"/>
            <a:gd name="connsiteY4" fmla="*/ 454269 h 461596"/>
            <a:gd name="connsiteX0" fmla="*/ 73269 w 271096"/>
            <a:gd name="connsiteY0" fmla="*/ 461596 h 461596"/>
            <a:gd name="connsiteX1" fmla="*/ 0 w 271096"/>
            <a:gd name="connsiteY1" fmla="*/ 124558 h 461596"/>
            <a:gd name="connsiteX2" fmla="*/ 183172 w 271096"/>
            <a:gd name="connsiteY2" fmla="*/ 0 h 461596"/>
            <a:gd name="connsiteX3" fmla="*/ 271096 w 271096"/>
            <a:gd name="connsiteY3" fmla="*/ 131884 h 461596"/>
            <a:gd name="connsiteX4" fmla="*/ 271096 w 271096"/>
            <a:gd name="connsiteY4" fmla="*/ 454269 h 461596"/>
            <a:gd name="connsiteX0" fmla="*/ 73269 w 271096"/>
            <a:gd name="connsiteY0" fmla="*/ 461596 h 461596"/>
            <a:gd name="connsiteX1" fmla="*/ 0 w 271096"/>
            <a:gd name="connsiteY1" fmla="*/ 124558 h 461596"/>
            <a:gd name="connsiteX2" fmla="*/ 183172 w 271096"/>
            <a:gd name="connsiteY2" fmla="*/ 0 h 461596"/>
            <a:gd name="connsiteX3" fmla="*/ 271096 w 271096"/>
            <a:gd name="connsiteY3" fmla="*/ 131884 h 461596"/>
            <a:gd name="connsiteX4" fmla="*/ 271096 w 271096"/>
            <a:gd name="connsiteY4" fmla="*/ 454269 h 461596"/>
            <a:gd name="connsiteX0" fmla="*/ 73269 w 271096"/>
            <a:gd name="connsiteY0" fmla="*/ 468923 h 468923"/>
            <a:gd name="connsiteX1" fmla="*/ 0 w 271096"/>
            <a:gd name="connsiteY1" fmla="*/ 131885 h 468923"/>
            <a:gd name="connsiteX2" fmla="*/ 168518 w 271096"/>
            <a:gd name="connsiteY2" fmla="*/ 0 h 468923"/>
            <a:gd name="connsiteX3" fmla="*/ 271096 w 271096"/>
            <a:gd name="connsiteY3" fmla="*/ 139211 h 468923"/>
            <a:gd name="connsiteX4" fmla="*/ 271096 w 271096"/>
            <a:gd name="connsiteY4" fmla="*/ 461596 h 468923"/>
            <a:gd name="connsiteX0" fmla="*/ 73269 w 271096"/>
            <a:gd name="connsiteY0" fmla="*/ 468923 h 468923"/>
            <a:gd name="connsiteX1" fmla="*/ 0 w 271096"/>
            <a:gd name="connsiteY1" fmla="*/ 131885 h 468923"/>
            <a:gd name="connsiteX2" fmla="*/ 168518 w 271096"/>
            <a:gd name="connsiteY2" fmla="*/ 0 h 468923"/>
            <a:gd name="connsiteX3" fmla="*/ 271096 w 271096"/>
            <a:gd name="connsiteY3" fmla="*/ 139211 h 468923"/>
            <a:gd name="connsiteX4" fmla="*/ 271096 w 271096"/>
            <a:gd name="connsiteY4" fmla="*/ 461596 h 468923"/>
            <a:gd name="connsiteX0" fmla="*/ 73269 w 271096"/>
            <a:gd name="connsiteY0" fmla="*/ 468970 h 468970"/>
            <a:gd name="connsiteX1" fmla="*/ 0 w 271096"/>
            <a:gd name="connsiteY1" fmla="*/ 131932 h 468970"/>
            <a:gd name="connsiteX2" fmla="*/ 168518 w 271096"/>
            <a:gd name="connsiteY2" fmla="*/ 47 h 468970"/>
            <a:gd name="connsiteX3" fmla="*/ 271096 w 271096"/>
            <a:gd name="connsiteY3" fmla="*/ 139258 h 468970"/>
            <a:gd name="connsiteX4" fmla="*/ 271096 w 271096"/>
            <a:gd name="connsiteY4" fmla="*/ 461643 h 468970"/>
            <a:gd name="connsiteX0" fmla="*/ 73269 w 271096"/>
            <a:gd name="connsiteY0" fmla="*/ 468999 h 468999"/>
            <a:gd name="connsiteX1" fmla="*/ 0 w 271096"/>
            <a:gd name="connsiteY1" fmla="*/ 131961 h 468999"/>
            <a:gd name="connsiteX2" fmla="*/ 168518 w 271096"/>
            <a:gd name="connsiteY2" fmla="*/ 76 h 468999"/>
            <a:gd name="connsiteX3" fmla="*/ 271096 w 271096"/>
            <a:gd name="connsiteY3" fmla="*/ 139287 h 468999"/>
            <a:gd name="connsiteX4" fmla="*/ 271096 w 271096"/>
            <a:gd name="connsiteY4" fmla="*/ 461672 h 468999"/>
            <a:gd name="connsiteX0" fmla="*/ 73269 w 271096"/>
            <a:gd name="connsiteY0" fmla="*/ 468999 h 468999"/>
            <a:gd name="connsiteX1" fmla="*/ 0 w 271096"/>
            <a:gd name="connsiteY1" fmla="*/ 131961 h 468999"/>
            <a:gd name="connsiteX2" fmla="*/ 168518 w 271096"/>
            <a:gd name="connsiteY2" fmla="*/ 76 h 468999"/>
            <a:gd name="connsiteX3" fmla="*/ 271096 w 271096"/>
            <a:gd name="connsiteY3" fmla="*/ 139287 h 468999"/>
            <a:gd name="connsiteX4" fmla="*/ 271096 w 271096"/>
            <a:gd name="connsiteY4" fmla="*/ 461672 h 4689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71096" h="468999">
              <a:moveTo>
                <a:pt x="73269" y="468999"/>
              </a:moveTo>
              <a:lnTo>
                <a:pt x="0" y="131961"/>
              </a:lnTo>
              <a:cubicBezTo>
                <a:pt x="2442" y="53807"/>
                <a:pt x="19538" y="-2367"/>
                <a:pt x="168518" y="76"/>
              </a:cubicBezTo>
              <a:cubicBezTo>
                <a:pt x="275980" y="2519"/>
                <a:pt x="266210" y="78229"/>
                <a:pt x="271096" y="139287"/>
              </a:cubicBezTo>
              <a:lnTo>
                <a:pt x="271096" y="461672"/>
              </a:lnTo>
            </a:path>
          </a:pathLst>
        </a:custGeom>
        <a:noFill/>
        <a:ln w="9525" cap="flat" cmpd="sng" algn="ctr">
          <a:solidFill>
            <a:sysClr val="windowText" lastClr="000000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241789</xdr:colOff>
      <xdr:row>75</xdr:row>
      <xdr:rowOff>21981</xdr:rowOff>
    </xdr:from>
    <xdr:ext cx="426713" cy="372721"/>
    <xdr:sp macro="" textlink="">
      <xdr:nvSpPr>
        <xdr:cNvPr id="2110" name="AutoShape 6505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/>
        </xdr:cNvSpPr>
      </xdr:nvSpPr>
      <xdr:spPr bwMode="auto">
        <a:xfrm>
          <a:off x="12316558" y="388326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</a:p>
      </xdr:txBody>
    </xdr:sp>
    <xdr:clientData/>
  </xdr:oneCellAnchor>
  <xdr:oneCellAnchor>
    <xdr:from>
      <xdr:col>11</xdr:col>
      <xdr:colOff>320919</xdr:colOff>
      <xdr:row>75</xdr:row>
      <xdr:rowOff>108440</xdr:rowOff>
    </xdr:from>
    <xdr:ext cx="426713" cy="372721"/>
    <xdr:sp macro="" textlink="">
      <xdr:nvSpPr>
        <xdr:cNvPr id="2111" name="AutoShape 6505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/>
        </xdr:cNvSpPr>
      </xdr:nvSpPr>
      <xdr:spPr bwMode="auto">
        <a:xfrm>
          <a:off x="11985381" y="396972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</a:t>
          </a:r>
        </a:p>
      </xdr:txBody>
    </xdr:sp>
    <xdr:clientData/>
  </xdr:oneCellAnchor>
  <xdr:oneCellAnchor>
    <xdr:from>
      <xdr:col>10</xdr:col>
      <xdr:colOff>402981</xdr:colOff>
      <xdr:row>76</xdr:row>
      <xdr:rowOff>21981</xdr:rowOff>
    </xdr:from>
    <xdr:ext cx="426713" cy="372721"/>
    <xdr:sp macro="" textlink="">
      <xdr:nvSpPr>
        <xdr:cNvPr id="2107" name="AutoShape 6505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/>
        </xdr:cNvSpPr>
      </xdr:nvSpPr>
      <xdr:spPr bwMode="auto">
        <a:xfrm>
          <a:off x="11657135" y="406644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225</a:t>
          </a:r>
        </a:p>
      </xdr:txBody>
    </xdr:sp>
    <xdr:clientData/>
  </xdr:oneCellAnchor>
  <xdr:oneCellAnchor>
    <xdr:from>
      <xdr:col>1</xdr:col>
      <xdr:colOff>161193</xdr:colOff>
      <xdr:row>76</xdr:row>
      <xdr:rowOff>7327</xdr:rowOff>
    </xdr:from>
    <xdr:ext cx="426713" cy="372721"/>
    <xdr:sp macro="" textlink="">
      <xdr:nvSpPr>
        <xdr:cNvPr id="2132" name="AutoShape 650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/>
        </xdr:cNvSpPr>
      </xdr:nvSpPr>
      <xdr:spPr bwMode="auto">
        <a:xfrm>
          <a:off x="1875693" y="405178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216</a:t>
          </a:r>
        </a:p>
      </xdr:txBody>
    </xdr:sp>
    <xdr:clientData/>
  </xdr:oneCellAnchor>
  <xdr:oneCellAnchor>
    <xdr:from>
      <xdr:col>13</xdr:col>
      <xdr:colOff>36635</xdr:colOff>
      <xdr:row>57</xdr:row>
      <xdr:rowOff>117230</xdr:rowOff>
    </xdr:from>
    <xdr:ext cx="426713" cy="372721"/>
    <xdr:sp macro="" textlink="">
      <xdr:nvSpPr>
        <xdr:cNvPr id="2095" name="AutoShape 6505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/>
        </xdr:cNvSpPr>
      </xdr:nvSpPr>
      <xdr:spPr bwMode="auto">
        <a:xfrm>
          <a:off x="24010327" y="232996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oneCellAnchor>
  <xdr:oneCellAnchor>
    <xdr:from>
      <xdr:col>13</xdr:col>
      <xdr:colOff>337039</xdr:colOff>
      <xdr:row>58</xdr:row>
      <xdr:rowOff>109904</xdr:rowOff>
    </xdr:from>
    <xdr:ext cx="426713" cy="372721"/>
    <xdr:sp macro="" textlink="">
      <xdr:nvSpPr>
        <xdr:cNvPr id="2097" name="AutoShape 6505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/>
        </xdr:cNvSpPr>
      </xdr:nvSpPr>
      <xdr:spPr bwMode="auto">
        <a:xfrm>
          <a:off x="24310731" y="250580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oneCellAnchor>
  <xdr:oneCellAnchor>
    <xdr:from>
      <xdr:col>12</xdr:col>
      <xdr:colOff>219808</xdr:colOff>
      <xdr:row>59</xdr:row>
      <xdr:rowOff>124558</xdr:rowOff>
    </xdr:from>
    <xdr:ext cx="426713" cy="372721"/>
    <xdr:sp macro="" textlink="">
      <xdr:nvSpPr>
        <xdr:cNvPr id="2090" name="AutoShape 6505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/>
        </xdr:cNvSpPr>
      </xdr:nvSpPr>
      <xdr:spPr bwMode="auto">
        <a:xfrm>
          <a:off x="23424173" y="270363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218</a:t>
          </a:r>
        </a:p>
      </xdr:txBody>
    </xdr:sp>
    <xdr:clientData/>
  </xdr:oneCellAnchor>
  <xdr:oneCellAnchor>
    <xdr:from>
      <xdr:col>1</xdr:col>
      <xdr:colOff>168519</xdr:colOff>
      <xdr:row>60</xdr:row>
      <xdr:rowOff>117231</xdr:rowOff>
    </xdr:from>
    <xdr:ext cx="314739" cy="293188"/>
    <xdr:pic>
      <xdr:nvPicPr>
        <xdr:cNvPr id="2073" name="Picture 1258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77" y="11122269"/>
          <a:ext cx="314739" cy="2931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3</xdr:col>
      <xdr:colOff>109903</xdr:colOff>
      <xdr:row>57</xdr:row>
      <xdr:rowOff>168520</xdr:rowOff>
    </xdr:from>
    <xdr:ext cx="417188" cy="408122"/>
    <xdr:grpSp>
      <xdr:nvGrpSpPr>
        <xdr:cNvPr id="2069" name="Group 6672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GrpSpPr>
          <a:grpSpLocks/>
        </xdr:cNvGrpSpPr>
      </xdr:nvGrpSpPr>
      <xdr:grpSpPr bwMode="auto">
        <a:xfrm>
          <a:off x="1052878" y="10503145"/>
          <a:ext cx="417188" cy="408122"/>
          <a:chOff x="536" y="109"/>
          <a:chExt cx="46" cy="44"/>
        </a:xfrm>
      </xdr:grpSpPr>
      <xdr:pic>
        <xdr:nvPicPr>
          <xdr:cNvPr id="2070" name="Picture 6673" descr="route2">
            <a:extLst>
              <a:ext uri="{FF2B5EF4-FFF2-40B4-BE49-F238E27FC236}">
                <a16:creationId xmlns:a16="http://schemas.microsoft.com/office/drawing/2014/main" id="{00000000-0008-0000-0000-000016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71" name="Text Box 6674">
            <a:extLst>
              <a:ext uri="{FF2B5EF4-FFF2-40B4-BE49-F238E27FC236}">
                <a16:creationId xmlns:a16="http://schemas.microsoft.com/office/drawing/2014/main" id="{00000000-0008-0000-0000-000017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</xdr:col>
      <xdr:colOff>199419</xdr:colOff>
      <xdr:row>58</xdr:row>
      <xdr:rowOff>179032</xdr:rowOff>
    </xdr:from>
    <xdr:ext cx="426713" cy="372721"/>
    <xdr:sp macro="" textlink="">
      <xdr:nvSpPr>
        <xdr:cNvPr id="2065" name="AutoShape 6505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/>
        </xdr:cNvSpPr>
      </xdr:nvSpPr>
      <xdr:spPr bwMode="auto">
        <a:xfrm>
          <a:off x="734284" y="1081772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oneCellAnchor>
  <xdr:oneCellAnchor>
    <xdr:from>
      <xdr:col>14</xdr:col>
      <xdr:colOff>341217</xdr:colOff>
      <xdr:row>48</xdr:row>
      <xdr:rowOff>142395</xdr:rowOff>
    </xdr:from>
    <xdr:ext cx="426713" cy="372721"/>
    <xdr:sp macro="" textlink="">
      <xdr:nvSpPr>
        <xdr:cNvPr id="2059" name="AutoShape 650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/>
        </xdr:cNvSpPr>
      </xdr:nvSpPr>
      <xdr:spPr bwMode="auto">
        <a:xfrm>
          <a:off x="7288864" y="877092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oneCellAnchor>
  <xdr:oneCellAnchor>
    <xdr:from>
      <xdr:col>12</xdr:col>
      <xdr:colOff>60209</xdr:colOff>
      <xdr:row>48</xdr:row>
      <xdr:rowOff>76453</xdr:rowOff>
    </xdr:from>
    <xdr:ext cx="426713" cy="372721"/>
    <xdr:sp macro="" textlink="">
      <xdr:nvSpPr>
        <xdr:cNvPr id="2034" name="AutoShape 650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/>
        </xdr:cNvSpPr>
      </xdr:nvSpPr>
      <xdr:spPr bwMode="auto">
        <a:xfrm>
          <a:off x="15314863" y="228918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54</a:t>
          </a:r>
        </a:p>
      </xdr:txBody>
    </xdr:sp>
    <xdr:clientData/>
  </xdr:oneCellAnchor>
  <xdr:twoCellAnchor>
    <xdr:from>
      <xdr:col>10</xdr:col>
      <xdr:colOff>307732</xdr:colOff>
      <xdr:row>41</xdr:row>
      <xdr:rowOff>83087</xdr:rowOff>
    </xdr:from>
    <xdr:to>
      <xdr:col>12</xdr:col>
      <xdr:colOff>73270</xdr:colOff>
      <xdr:row>45</xdr:row>
      <xdr:rowOff>109904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5202117" y="7607837"/>
          <a:ext cx="586153" cy="759509"/>
        </a:xfrm>
        <a:custGeom>
          <a:avLst/>
          <a:gdLst>
            <a:gd name="connsiteX0" fmla="*/ 586154 w 586154"/>
            <a:gd name="connsiteY0" fmla="*/ 769327 h 769327"/>
            <a:gd name="connsiteX1" fmla="*/ 586154 w 586154"/>
            <a:gd name="connsiteY1" fmla="*/ 109904 h 769327"/>
            <a:gd name="connsiteX2" fmla="*/ 0 w 586154"/>
            <a:gd name="connsiteY2" fmla="*/ 0 h 769327"/>
            <a:gd name="connsiteX0" fmla="*/ 586154 w 586154"/>
            <a:gd name="connsiteY0" fmla="*/ 769327 h 769327"/>
            <a:gd name="connsiteX1" fmla="*/ 586154 w 586154"/>
            <a:gd name="connsiteY1" fmla="*/ 109904 h 769327"/>
            <a:gd name="connsiteX2" fmla="*/ 0 w 586154"/>
            <a:gd name="connsiteY2" fmla="*/ 0 h 769327"/>
            <a:gd name="connsiteX0" fmla="*/ 586154 w 586154"/>
            <a:gd name="connsiteY0" fmla="*/ 747534 h 747534"/>
            <a:gd name="connsiteX1" fmla="*/ 586154 w 586154"/>
            <a:gd name="connsiteY1" fmla="*/ 88111 h 747534"/>
            <a:gd name="connsiteX2" fmla="*/ 0 w 586154"/>
            <a:gd name="connsiteY2" fmla="*/ 14842 h 747534"/>
            <a:gd name="connsiteX0" fmla="*/ 586154 w 586154"/>
            <a:gd name="connsiteY0" fmla="*/ 759509 h 759509"/>
            <a:gd name="connsiteX1" fmla="*/ 586154 w 586154"/>
            <a:gd name="connsiteY1" fmla="*/ 100086 h 759509"/>
            <a:gd name="connsiteX2" fmla="*/ 0 w 586154"/>
            <a:gd name="connsiteY2" fmla="*/ 26817 h 7595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6154" h="759509">
              <a:moveTo>
                <a:pt x="586154" y="759509"/>
              </a:moveTo>
              <a:lnTo>
                <a:pt x="586154" y="100086"/>
              </a:lnTo>
              <a:cubicBezTo>
                <a:pt x="573942" y="-68433"/>
                <a:pt x="224693" y="26817"/>
                <a:pt x="0" y="26817"/>
              </a:cubicBezTo>
            </a:path>
          </a:pathLst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54219</xdr:colOff>
      <xdr:row>40</xdr:row>
      <xdr:rowOff>14654</xdr:rowOff>
    </xdr:from>
    <xdr:ext cx="426713" cy="372721"/>
    <xdr:sp macro="" textlink="">
      <xdr:nvSpPr>
        <xdr:cNvPr id="2052" name="AutoShape 6505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/>
        </xdr:cNvSpPr>
      </xdr:nvSpPr>
      <xdr:spPr bwMode="auto">
        <a:xfrm>
          <a:off x="3359394" y="7272704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336</a:t>
          </a:r>
        </a:p>
      </xdr:txBody>
    </xdr:sp>
    <xdr:clientData/>
  </xdr:oneCellAnchor>
  <xdr:oneCellAnchor>
    <xdr:from>
      <xdr:col>6</xdr:col>
      <xdr:colOff>192593</xdr:colOff>
      <xdr:row>40</xdr:row>
      <xdr:rowOff>46054</xdr:rowOff>
    </xdr:from>
    <xdr:ext cx="426713" cy="372721"/>
    <xdr:sp macro="" textlink="">
      <xdr:nvSpPr>
        <xdr:cNvPr id="2044" name="AutoShape 6505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/>
        </xdr:cNvSpPr>
      </xdr:nvSpPr>
      <xdr:spPr bwMode="auto">
        <a:xfrm>
          <a:off x="2723522" y="714898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514</a:t>
          </a:r>
        </a:p>
      </xdr:txBody>
    </xdr:sp>
    <xdr:clientData/>
  </xdr:oneCellAnchor>
  <xdr:twoCellAnchor>
    <xdr:from>
      <xdr:col>6</xdr:col>
      <xdr:colOff>30560</xdr:colOff>
      <xdr:row>41</xdr:row>
      <xdr:rowOff>120218</xdr:rowOff>
    </xdr:from>
    <xdr:to>
      <xdr:col>6</xdr:col>
      <xdr:colOff>227074</xdr:colOff>
      <xdr:row>42</xdr:row>
      <xdr:rowOff>98468</xdr:rowOff>
    </xdr:to>
    <xdr:grpSp>
      <xdr:nvGrpSpPr>
        <xdr:cNvPr id="2035" name="Group 1706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GrpSpPr>
          <a:grpSpLocks/>
        </xdr:cNvGrpSpPr>
      </xdr:nvGrpSpPr>
      <xdr:grpSpPr bwMode="auto">
        <a:xfrm rot="17263843">
          <a:off x="2582854" y="7540599"/>
          <a:ext cx="159225" cy="196514"/>
          <a:chOff x="1084" y="110"/>
          <a:chExt cx="86" cy="28"/>
        </a:xfrm>
      </xdr:grpSpPr>
      <xdr:sp macro="" textlink="">
        <xdr:nvSpPr>
          <xdr:cNvPr id="2036" name="Rectangle 6595">
            <a:extLst>
              <a:ext uri="{FF2B5EF4-FFF2-40B4-BE49-F238E27FC236}">
                <a16:creationId xmlns:a16="http://schemas.microsoft.com/office/drawing/2014/main" id="{00000000-0008-0000-0000-0000F407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37" name="Freeform 6598">
            <a:extLst>
              <a:ext uri="{FF2B5EF4-FFF2-40B4-BE49-F238E27FC236}">
                <a16:creationId xmlns:a16="http://schemas.microsoft.com/office/drawing/2014/main" id="{00000000-0008-0000-0000-0000F507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38" name="Freeform 6598">
            <a:extLst>
              <a:ext uri="{FF2B5EF4-FFF2-40B4-BE49-F238E27FC236}">
                <a16:creationId xmlns:a16="http://schemas.microsoft.com/office/drawing/2014/main" id="{00000000-0008-0000-0000-0000F607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</xdr:col>
      <xdr:colOff>212097</xdr:colOff>
      <xdr:row>31</xdr:row>
      <xdr:rowOff>51289</xdr:rowOff>
    </xdr:from>
    <xdr:to>
      <xdr:col>3</xdr:col>
      <xdr:colOff>378220</xdr:colOff>
      <xdr:row>36</xdr:row>
      <xdr:rowOff>87923</xdr:rowOff>
    </xdr:to>
    <xdr:sp macro="" textlink="">
      <xdr:nvSpPr>
        <xdr:cNvPr id="2759" name="フリーフォーム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/>
      </xdr:nvSpPr>
      <xdr:spPr bwMode="auto">
        <a:xfrm>
          <a:off x="25006405" y="798635"/>
          <a:ext cx="166123" cy="952500"/>
        </a:xfrm>
        <a:custGeom>
          <a:avLst/>
          <a:gdLst>
            <a:gd name="connsiteX0" fmla="*/ 37018 w 166123"/>
            <a:gd name="connsiteY0" fmla="*/ 952500 h 952500"/>
            <a:gd name="connsiteX1" fmla="*/ 7710 w 166123"/>
            <a:gd name="connsiteY1" fmla="*/ 681403 h 952500"/>
            <a:gd name="connsiteX2" fmla="*/ 161576 w 166123"/>
            <a:gd name="connsiteY2" fmla="*/ 373673 h 952500"/>
            <a:gd name="connsiteX3" fmla="*/ 110287 w 166123"/>
            <a:gd name="connsiteY3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66123" h="952500">
              <a:moveTo>
                <a:pt x="37018" y="952500"/>
              </a:moveTo>
              <a:cubicBezTo>
                <a:pt x="11984" y="865187"/>
                <a:pt x="-13050" y="777874"/>
                <a:pt x="7710" y="681403"/>
              </a:cubicBezTo>
              <a:cubicBezTo>
                <a:pt x="28470" y="584932"/>
                <a:pt x="144480" y="487240"/>
                <a:pt x="161576" y="373673"/>
              </a:cubicBezTo>
              <a:cubicBezTo>
                <a:pt x="178672" y="260106"/>
                <a:pt x="144479" y="130053"/>
                <a:pt x="110287" y="0"/>
              </a:cubicBezTo>
            </a:path>
          </a:pathLst>
        </a:custGeom>
        <a:noFill/>
        <a:ln w="2857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150081</xdr:colOff>
      <xdr:row>33</xdr:row>
      <xdr:rowOff>113688</xdr:rowOff>
    </xdr:from>
    <xdr:to>
      <xdr:col>3</xdr:col>
      <xdr:colOff>424961</xdr:colOff>
      <xdr:row>34</xdr:row>
      <xdr:rowOff>51288</xdr:rowOff>
    </xdr:to>
    <xdr:grpSp>
      <xdr:nvGrpSpPr>
        <xdr:cNvPr id="1991" name="Group 17064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GrpSpPr>
          <a:grpSpLocks/>
        </xdr:cNvGrpSpPr>
      </xdr:nvGrpSpPr>
      <xdr:grpSpPr bwMode="auto">
        <a:xfrm rot="10800000">
          <a:off x="1093056" y="6104913"/>
          <a:ext cx="274880" cy="118575"/>
          <a:chOff x="1084" y="110"/>
          <a:chExt cx="86" cy="28"/>
        </a:xfrm>
      </xdr:grpSpPr>
      <xdr:sp macro="" textlink="">
        <xdr:nvSpPr>
          <xdr:cNvPr id="1992" name="Rectangle 6595">
            <a:extLst>
              <a:ext uri="{FF2B5EF4-FFF2-40B4-BE49-F238E27FC236}">
                <a16:creationId xmlns:a16="http://schemas.microsoft.com/office/drawing/2014/main" id="{00000000-0008-0000-0000-0000C807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93" name="Freeform 6598">
            <a:extLst>
              <a:ext uri="{FF2B5EF4-FFF2-40B4-BE49-F238E27FC236}">
                <a16:creationId xmlns:a16="http://schemas.microsoft.com/office/drawing/2014/main" id="{00000000-0008-0000-0000-0000C907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94" name="Freeform 6598">
            <a:extLst>
              <a:ext uri="{FF2B5EF4-FFF2-40B4-BE49-F238E27FC236}">
                <a16:creationId xmlns:a16="http://schemas.microsoft.com/office/drawing/2014/main" id="{00000000-0008-0000-0000-0000CA07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115320</xdr:colOff>
      <xdr:row>30</xdr:row>
      <xdr:rowOff>65942</xdr:rowOff>
    </xdr:from>
    <xdr:ext cx="426713" cy="372721"/>
    <xdr:sp macro="" textlink="">
      <xdr:nvSpPr>
        <xdr:cNvPr id="1068" name="AutoShape 6505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/>
        </xdr:cNvSpPr>
      </xdr:nvSpPr>
      <xdr:spPr bwMode="auto">
        <a:xfrm>
          <a:off x="24909628" y="63011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202</a:t>
          </a:r>
        </a:p>
      </xdr:txBody>
    </xdr:sp>
    <xdr:clientData/>
  </xdr:oneCellAnchor>
  <xdr:twoCellAnchor>
    <xdr:from>
      <xdr:col>2</xdr:col>
      <xdr:colOff>73270</xdr:colOff>
      <xdr:row>30</xdr:row>
      <xdr:rowOff>65942</xdr:rowOff>
    </xdr:from>
    <xdr:to>
      <xdr:col>3</xdr:col>
      <xdr:colOff>109905</xdr:colOff>
      <xdr:row>36</xdr:row>
      <xdr:rowOff>131884</xdr:rowOff>
    </xdr:to>
    <xdr:sp macro="" textlink="">
      <xdr:nvSpPr>
        <xdr:cNvPr id="2758" name="フリーフォーム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/>
      </xdr:nvSpPr>
      <xdr:spPr bwMode="auto">
        <a:xfrm>
          <a:off x="24457270" y="630115"/>
          <a:ext cx="446943" cy="1164981"/>
        </a:xfrm>
        <a:custGeom>
          <a:avLst/>
          <a:gdLst>
            <a:gd name="connsiteX0" fmla="*/ 0 w 446943"/>
            <a:gd name="connsiteY0" fmla="*/ 1164981 h 1164981"/>
            <a:gd name="connsiteX1" fmla="*/ 0 w 446943"/>
            <a:gd name="connsiteY1" fmla="*/ 1164981 h 1164981"/>
            <a:gd name="connsiteX2" fmla="*/ 0 w 446943"/>
            <a:gd name="connsiteY2" fmla="*/ 637443 h 1164981"/>
            <a:gd name="connsiteX3" fmla="*/ 175846 w 446943"/>
            <a:gd name="connsiteY3" fmla="*/ 637443 h 1164981"/>
            <a:gd name="connsiteX4" fmla="*/ 432289 w 446943"/>
            <a:gd name="connsiteY4" fmla="*/ 520212 h 1164981"/>
            <a:gd name="connsiteX5" fmla="*/ 446943 w 446943"/>
            <a:gd name="connsiteY5" fmla="*/ 0 h 1164981"/>
            <a:gd name="connsiteX0" fmla="*/ 0 w 446943"/>
            <a:gd name="connsiteY0" fmla="*/ 1164981 h 1164981"/>
            <a:gd name="connsiteX1" fmla="*/ 0 w 446943"/>
            <a:gd name="connsiteY1" fmla="*/ 1164981 h 1164981"/>
            <a:gd name="connsiteX2" fmla="*/ 0 w 446943"/>
            <a:gd name="connsiteY2" fmla="*/ 637443 h 1164981"/>
            <a:gd name="connsiteX3" fmla="*/ 175846 w 446943"/>
            <a:gd name="connsiteY3" fmla="*/ 637443 h 1164981"/>
            <a:gd name="connsiteX4" fmla="*/ 432289 w 446943"/>
            <a:gd name="connsiteY4" fmla="*/ 520212 h 1164981"/>
            <a:gd name="connsiteX5" fmla="*/ 446943 w 446943"/>
            <a:gd name="connsiteY5" fmla="*/ 0 h 1164981"/>
            <a:gd name="connsiteX0" fmla="*/ 0 w 446943"/>
            <a:gd name="connsiteY0" fmla="*/ 1164981 h 1164981"/>
            <a:gd name="connsiteX1" fmla="*/ 0 w 446943"/>
            <a:gd name="connsiteY1" fmla="*/ 1164981 h 1164981"/>
            <a:gd name="connsiteX2" fmla="*/ 0 w 446943"/>
            <a:gd name="connsiteY2" fmla="*/ 637443 h 1164981"/>
            <a:gd name="connsiteX3" fmla="*/ 175846 w 446943"/>
            <a:gd name="connsiteY3" fmla="*/ 637443 h 1164981"/>
            <a:gd name="connsiteX4" fmla="*/ 432289 w 446943"/>
            <a:gd name="connsiteY4" fmla="*/ 520212 h 1164981"/>
            <a:gd name="connsiteX5" fmla="*/ 446943 w 446943"/>
            <a:gd name="connsiteY5" fmla="*/ 0 h 1164981"/>
            <a:gd name="connsiteX0" fmla="*/ 0 w 446943"/>
            <a:gd name="connsiteY0" fmla="*/ 1164981 h 1164981"/>
            <a:gd name="connsiteX1" fmla="*/ 0 w 446943"/>
            <a:gd name="connsiteY1" fmla="*/ 1164981 h 1164981"/>
            <a:gd name="connsiteX2" fmla="*/ 0 w 446943"/>
            <a:gd name="connsiteY2" fmla="*/ 637443 h 1164981"/>
            <a:gd name="connsiteX3" fmla="*/ 175846 w 446943"/>
            <a:gd name="connsiteY3" fmla="*/ 637443 h 1164981"/>
            <a:gd name="connsiteX4" fmla="*/ 432289 w 446943"/>
            <a:gd name="connsiteY4" fmla="*/ 520212 h 1164981"/>
            <a:gd name="connsiteX5" fmla="*/ 446943 w 446943"/>
            <a:gd name="connsiteY5" fmla="*/ 0 h 1164981"/>
            <a:gd name="connsiteX0" fmla="*/ 0 w 446943"/>
            <a:gd name="connsiteY0" fmla="*/ 1164981 h 1164981"/>
            <a:gd name="connsiteX1" fmla="*/ 0 w 446943"/>
            <a:gd name="connsiteY1" fmla="*/ 1164981 h 1164981"/>
            <a:gd name="connsiteX2" fmla="*/ 0 w 446943"/>
            <a:gd name="connsiteY2" fmla="*/ 637443 h 1164981"/>
            <a:gd name="connsiteX3" fmla="*/ 175846 w 446943"/>
            <a:gd name="connsiteY3" fmla="*/ 637443 h 1164981"/>
            <a:gd name="connsiteX4" fmla="*/ 432289 w 446943"/>
            <a:gd name="connsiteY4" fmla="*/ 520212 h 1164981"/>
            <a:gd name="connsiteX5" fmla="*/ 446943 w 446943"/>
            <a:gd name="connsiteY5" fmla="*/ 0 h 11649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46943" h="1164981">
              <a:moveTo>
                <a:pt x="0" y="1164981"/>
              </a:moveTo>
              <a:lnTo>
                <a:pt x="0" y="1164981"/>
              </a:lnTo>
              <a:lnTo>
                <a:pt x="0" y="637443"/>
              </a:lnTo>
              <a:lnTo>
                <a:pt x="175846" y="637443"/>
              </a:lnTo>
              <a:cubicBezTo>
                <a:pt x="305288" y="649655"/>
                <a:pt x="412750" y="727809"/>
                <a:pt x="432289" y="520212"/>
              </a:cubicBezTo>
              <a:lnTo>
                <a:pt x="4469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170428</xdr:colOff>
      <xdr:row>22</xdr:row>
      <xdr:rowOff>103213</xdr:rowOff>
    </xdr:from>
    <xdr:ext cx="426713" cy="372721"/>
    <xdr:sp macro="" textlink="">
      <xdr:nvSpPr>
        <xdr:cNvPr id="1988" name="AutoShape 6505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/>
        </xdr:cNvSpPr>
      </xdr:nvSpPr>
      <xdr:spPr bwMode="auto">
        <a:xfrm>
          <a:off x="20194909" y="85055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</a:p>
      </xdr:txBody>
    </xdr:sp>
    <xdr:clientData/>
  </xdr:oneCellAnchor>
  <xdr:oneCellAnchor>
    <xdr:from>
      <xdr:col>5</xdr:col>
      <xdr:colOff>307412</xdr:colOff>
      <xdr:row>21</xdr:row>
      <xdr:rowOff>66579</xdr:rowOff>
    </xdr:from>
    <xdr:ext cx="426713" cy="372721"/>
    <xdr:sp macro="" textlink="">
      <xdr:nvSpPr>
        <xdr:cNvPr id="1037" name="AutoShape 6505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18331643" y="630752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200</a:t>
          </a:r>
        </a:p>
      </xdr:txBody>
    </xdr:sp>
    <xdr:clientData/>
  </xdr:oneCellAnchor>
  <xdr:twoCellAnchor>
    <xdr:from>
      <xdr:col>5</xdr:col>
      <xdr:colOff>0</xdr:colOff>
      <xdr:row>21</xdr:row>
      <xdr:rowOff>80597</xdr:rowOff>
    </xdr:from>
    <xdr:to>
      <xdr:col>6</xdr:col>
      <xdr:colOff>659423</xdr:colOff>
      <xdr:row>27</xdr:row>
      <xdr:rowOff>117231</xdr:rowOff>
    </xdr:to>
    <xdr:sp macro="" textlink="">
      <xdr:nvSpPr>
        <xdr:cNvPr id="2756" name="フリーフォーム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/>
      </xdr:nvSpPr>
      <xdr:spPr bwMode="auto">
        <a:xfrm rot="10800000">
          <a:off x="18024231" y="644770"/>
          <a:ext cx="1069730" cy="1135673"/>
        </a:xfrm>
        <a:custGeom>
          <a:avLst/>
          <a:gdLst>
            <a:gd name="connsiteX0" fmla="*/ 1069730 w 1069730"/>
            <a:gd name="connsiteY0" fmla="*/ 0 h 1135673"/>
            <a:gd name="connsiteX1" fmla="*/ 1069730 w 1069730"/>
            <a:gd name="connsiteY1" fmla="*/ 351693 h 1135673"/>
            <a:gd name="connsiteX2" fmla="*/ 476250 w 1069730"/>
            <a:gd name="connsiteY2" fmla="*/ 586154 h 1135673"/>
            <a:gd name="connsiteX3" fmla="*/ 388327 w 1069730"/>
            <a:gd name="connsiteY3" fmla="*/ 791308 h 1135673"/>
            <a:gd name="connsiteX4" fmla="*/ 0 w 1069730"/>
            <a:gd name="connsiteY4" fmla="*/ 1135673 h 1135673"/>
            <a:gd name="connsiteX0" fmla="*/ 1069730 w 1069730"/>
            <a:gd name="connsiteY0" fmla="*/ 0 h 1135673"/>
            <a:gd name="connsiteX1" fmla="*/ 1069730 w 1069730"/>
            <a:gd name="connsiteY1" fmla="*/ 351693 h 1135673"/>
            <a:gd name="connsiteX2" fmla="*/ 476250 w 1069730"/>
            <a:gd name="connsiteY2" fmla="*/ 586154 h 1135673"/>
            <a:gd name="connsiteX3" fmla="*/ 388327 w 1069730"/>
            <a:gd name="connsiteY3" fmla="*/ 791308 h 1135673"/>
            <a:gd name="connsiteX4" fmla="*/ 0 w 1069730"/>
            <a:gd name="connsiteY4" fmla="*/ 1135673 h 1135673"/>
            <a:gd name="connsiteX0" fmla="*/ 1069730 w 1069730"/>
            <a:gd name="connsiteY0" fmla="*/ 0 h 1135673"/>
            <a:gd name="connsiteX1" fmla="*/ 1069730 w 1069730"/>
            <a:gd name="connsiteY1" fmla="*/ 351693 h 1135673"/>
            <a:gd name="connsiteX2" fmla="*/ 476250 w 1069730"/>
            <a:gd name="connsiteY2" fmla="*/ 586154 h 1135673"/>
            <a:gd name="connsiteX3" fmla="*/ 388327 w 1069730"/>
            <a:gd name="connsiteY3" fmla="*/ 791308 h 1135673"/>
            <a:gd name="connsiteX4" fmla="*/ 0 w 1069730"/>
            <a:gd name="connsiteY4" fmla="*/ 1135673 h 1135673"/>
            <a:gd name="connsiteX0" fmla="*/ 1069730 w 1069730"/>
            <a:gd name="connsiteY0" fmla="*/ 0 h 1135673"/>
            <a:gd name="connsiteX1" fmla="*/ 1069730 w 1069730"/>
            <a:gd name="connsiteY1" fmla="*/ 351693 h 1135673"/>
            <a:gd name="connsiteX2" fmla="*/ 476250 w 1069730"/>
            <a:gd name="connsiteY2" fmla="*/ 586154 h 1135673"/>
            <a:gd name="connsiteX3" fmla="*/ 388327 w 1069730"/>
            <a:gd name="connsiteY3" fmla="*/ 791308 h 1135673"/>
            <a:gd name="connsiteX4" fmla="*/ 0 w 1069730"/>
            <a:gd name="connsiteY4" fmla="*/ 1135673 h 1135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9730" h="1135673">
              <a:moveTo>
                <a:pt x="1069730" y="0"/>
              </a:moveTo>
              <a:lnTo>
                <a:pt x="1069730" y="351693"/>
              </a:lnTo>
              <a:cubicBezTo>
                <a:pt x="842596" y="371232"/>
                <a:pt x="666750" y="464039"/>
                <a:pt x="476250" y="586154"/>
              </a:cubicBezTo>
              <a:lnTo>
                <a:pt x="388327" y="791308"/>
              </a:lnTo>
              <a:cubicBezTo>
                <a:pt x="310173" y="957384"/>
                <a:pt x="129442" y="1020885"/>
                <a:pt x="0" y="1135673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75499</xdr:colOff>
      <xdr:row>12</xdr:row>
      <xdr:rowOff>60528</xdr:rowOff>
    </xdr:from>
    <xdr:ext cx="426713" cy="372721"/>
    <xdr:sp macro="" textlink="">
      <xdr:nvSpPr>
        <xdr:cNvPr id="1984" name="AutoShape 6505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/>
        </xdr:cNvSpPr>
      </xdr:nvSpPr>
      <xdr:spPr bwMode="auto">
        <a:xfrm>
          <a:off x="12919595" y="624701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oneCellAnchor>
  <xdr:twoCellAnchor>
    <xdr:from>
      <xdr:col>7</xdr:col>
      <xdr:colOff>21981</xdr:colOff>
      <xdr:row>13</xdr:row>
      <xdr:rowOff>117231</xdr:rowOff>
    </xdr:from>
    <xdr:to>
      <xdr:col>8</xdr:col>
      <xdr:colOff>256442</xdr:colOff>
      <xdr:row>16</xdr:row>
      <xdr:rowOff>29308</xdr:rowOff>
    </xdr:to>
    <xdr:sp macro="" textlink="">
      <xdr:nvSpPr>
        <xdr:cNvPr id="2753" name="フリーフォーム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/>
      </xdr:nvSpPr>
      <xdr:spPr bwMode="auto">
        <a:xfrm>
          <a:off x="11276135" y="864577"/>
          <a:ext cx="644769" cy="461596"/>
        </a:xfrm>
        <a:custGeom>
          <a:avLst/>
          <a:gdLst>
            <a:gd name="connsiteX0" fmla="*/ 0 w 644769"/>
            <a:gd name="connsiteY0" fmla="*/ 461596 h 461596"/>
            <a:gd name="connsiteX1" fmla="*/ 300403 w 644769"/>
            <a:gd name="connsiteY1" fmla="*/ 263769 h 461596"/>
            <a:gd name="connsiteX2" fmla="*/ 571500 w 644769"/>
            <a:gd name="connsiteY2" fmla="*/ 102577 h 461596"/>
            <a:gd name="connsiteX3" fmla="*/ 644769 w 644769"/>
            <a:gd name="connsiteY3" fmla="*/ 0 h 461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44769" h="461596">
              <a:moveTo>
                <a:pt x="0" y="461596"/>
              </a:moveTo>
              <a:cubicBezTo>
                <a:pt x="102576" y="392600"/>
                <a:pt x="205153" y="323605"/>
                <a:pt x="300403" y="263769"/>
              </a:cubicBezTo>
              <a:cubicBezTo>
                <a:pt x="395653" y="203932"/>
                <a:pt x="514106" y="146538"/>
                <a:pt x="571500" y="102577"/>
              </a:cubicBezTo>
              <a:cubicBezTo>
                <a:pt x="628894" y="58615"/>
                <a:pt x="636831" y="29307"/>
                <a:pt x="644769" y="0"/>
              </a:cubicBez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86612</xdr:colOff>
      <xdr:row>15</xdr:row>
      <xdr:rowOff>47014</xdr:rowOff>
    </xdr:from>
    <xdr:to>
      <xdr:col>7</xdr:col>
      <xdr:colOff>236720</xdr:colOff>
      <xdr:row>15</xdr:row>
      <xdr:rowOff>166110</xdr:rowOff>
    </xdr:to>
    <xdr:grpSp>
      <xdr:nvGrpSpPr>
        <xdr:cNvPr id="1977" name="Group 17064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GrpSpPr>
          <a:grpSpLocks/>
        </xdr:cNvGrpSpPr>
      </xdr:nvGrpSpPr>
      <xdr:grpSpPr bwMode="auto">
        <a:xfrm rot="14037357">
          <a:off x="3407293" y="2765183"/>
          <a:ext cx="119096" cy="150108"/>
          <a:chOff x="1084" y="110"/>
          <a:chExt cx="86" cy="28"/>
        </a:xfrm>
      </xdr:grpSpPr>
      <xdr:sp macro="" textlink="">
        <xdr:nvSpPr>
          <xdr:cNvPr id="1978" name="Rectangle 6595">
            <a:extLst>
              <a:ext uri="{FF2B5EF4-FFF2-40B4-BE49-F238E27FC236}">
                <a16:creationId xmlns:a16="http://schemas.microsoft.com/office/drawing/2014/main" id="{00000000-0008-0000-0000-0000BA07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79" name="Freeform 6598">
            <a:extLst>
              <a:ext uri="{FF2B5EF4-FFF2-40B4-BE49-F238E27FC236}">
                <a16:creationId xmlns:a16="http://schemas.microsoft.com/office/drawing/2014/main" id="{00000000-0008-0000-0000-0000BB07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80" name="Freeform 6598">
            <a:extLst>
              <a:ext uri="{FF2B5EF4-FFF2-40B4-BE49-F238E27FC236}">
                <a16:creationId xmlns:a16="http://schemas.microsoft.com/office/drawing/2014/main" id="{00000000-0008-0000-0000-0000BC07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3</xdr:col>
      <xdr:colOff>288881</xdr:colOff>
      <xdr:row>16</xdr:row>
      <xdr:rowOff>7718</xdr:rowOff>
    </xdr:from>
    <xdr:ext cx="426713" cy="372721"/>
    <xdr:sp macro="" textlink="">
      <xdr:nvSpPr>
        <xdr:cNvPr id="999" name="AutoShape 6505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/>
        </xdr:cNvSpPr>
      </xdr:nvSpPr>
      <xdr:spPr bwMode="auto">
        <a:xfrm>
          <a:off x="9183766" y="130458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113</a:t>
          </a:r>
        </a:p>
      </xdr:txBody>
    </xdr:sp>
    <xdr:clientData/>
  </xdr:oneCellAnchor>
  <xdr:twoCellAnchor>
    <xdr:from>
      <xdr:col>1</xdr:col>
      <xdr:colOff>351693</xdr:colOff>
      <xdr:row>14</xdr:row>
      <xdr:rowOff>175846</xdr:rowOff>
    </xdr:from>
    <xdr:to>
      <xdr:col>3</xdr:col>
      <xdr:colOff>747347</xdr:colOff>
      <xdr:row>18</xdr:row>
      <xdr:rowOff>7326</xdr:rowOff>
    </xdr:to>
    <xdr:sp macro="" textlink="">
      <xdr:nvSpPr>
        <xdr:cNvPr id="27" name="フリーフォーム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8425962" y="1106365"/>
          <a:ext cx="1216270" cy="564173"/>
        </a:xfrm>
        <a:custGeom>
          <a:avLst/>
          <a:gdLst>
            <a:gd name="connsiteX0" fmla="*/ 0 w 1216270"/>
            <a:gd name="connsiteY0" fmla="*/ 564173 h 564173"/>
            <a:gd name="connsiteX1" fmla="*/ 0 w 1216270"/>
            <a:gd name="connsiteY1" fmla="*/ 7327 h 564173"/>
            <a:gd name="connsiteX2" fmla="*/ 146539 w 1216270"/>
            <a:gd name="connsiteY2" fmla="*/ 0 h 564173"/>
            <a:gd name="connsiteX3" fmla="*/ 725366 w 1216270"/>
            <a:gd name="connsiteY3" fmla="*/ 58616 h 564173"/>
            <a:gd name="connsiteX4" fmla="*/ 1216270 w 1216270"/>
            <a:gd name="connsiteY4" fmla="*/ 190500 h 564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16270" h="564173">
              <a:moveTo>
                <a:pt x="0" y="564173"/>
              </a:moveTo>
              <a:lnTo>
                <a:pt x="0" y="7327"/>
              </a:lnTo>
              <a:lnTo>
                <a:pt x="146539" y="0"/>
              </a:lnTo>
              <a:lnTo>
                <a:pt x="725366" y="58616"/>
              </a:lnTo>
              <a:lnTo>
                <a:pt x="1216270" y="1905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115899</xdr:colOff>
      <xdr:row>3</xdr:row>
      <xdr:rowOff>14315</xdr:rowOff>
    </xdr:from>
    <xdr:ext cx="426713" cy="372721"/>
    <xdr:sp macro="" textlink="">
      <xdr:nvSpPr>
        <xdr:cNvPr id="1967" name="AutoShape 6505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/>
        </xdr:cNvSpPr>
      </xdr:nvSpPr>
      <xdr:spPr bwMode="auto">
        <a:xfrm>
          <a:off x="6648928" y="57460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110</a:t>
          </a:r>
        </a:p>
      </xdr:txBody>
    </xdr:sp>
    <xdr:clientData/>
  </xdr:oneCellAnchor>
  <xdr:twoCellAnchor>
    <xdr:from>
      <xdr:col>13</xdr:col>
      <xdr:colOff>58615</xdr:colOff>
      <xdr:row>5</xdr:row>
      <xdr:rowOff>87923</xdr:rowOff>
    </xdr:from>
    <xdr:to>
      <xdr:col>15</xdr:col>
      <xdr:colOff>725366</xdr:colOff>
      <xdr:row>5</xdr:row>
      <xdr:rowOff>125104</xdr:rowOff>
    </xdr:to>
    <xdr:sp macro="" textlink="">
      <xdr:nvSpPr>
        <xdr:cNvPr id="22" name="フリーフォーム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6542942" y="1018442"/>
          <a:ext cx="1487366" cy="37181"/>
        </a:xfrm>
        <a:custGeom>
          <a:avLst/>
          <a:gdLst>
            <a:gd name="connsiteX0" fmla="*/ 0 w 1487366"/>
            <a:gd name="connsiteY0" fmla="*/ 21981 h 37181"/>
            <a:gd name="connsiteX1" fmla="*/ 542193 w 1487366"/>
            <a:gd name="connsiteY1" fmla="*/ 21981 h 37181"/>
            <a:gd name="connsiteX2" fmla="*/ 1230923 w 1487366"/>
            <a:gd name="connsiteY2" fmla="*/ 36635 h 37181"/>
            <a:gd name="connsiteX3" fmla="*/ 1487366 w 1487366"/>
            <a:gd name="connsiteY3" fmla="*/ 0 h 371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87366" h="37181">
              <a:moveTo>
                <a:pt x="0" y="21981"/>
              </a:moveTo>
              <a:lnTo>
                <a:pt x="542193" y="21981"/>
              </a:lnTo>
              <a:cubicBezTo>
                <a:pt x="747347" y="24423"/>
                <a:pt x="1073394" y="40298"/>
                <a:pt x="1230923" y="36635"/>
              </a:cubicBezTo>
              <a:cubicBezTo>
                <a:pt x="1388452" y="32972"/>
                <a:pt x="1487366" y="0"/>
                <a:pt x="1487366" y="0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58615</xdr:colOff>
      <xdr:row>7</xdr:row>
      <xdr:rowOff>7280</xdr:rowOff>
    </xdr:from>
    <xdr:to>
      <xdr:col>15</xdr:col>
      <xdr:colOff>681404</xdr:colOff>
      <xdr:row>7</xdr:row>
      <xdr:rowOff>58987</xdr:rowOff>
    </xdr:to>
    <xdr:sp macro="" textlink="">
      <xdr:nvSpPr>
        <xdr:cNvPr id="24" name="フリーフォーム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6542942" y="1304145"/>
          <a:ext cx="1443404" cy="51707"/>
        </a:xfrm>
        <a:custGeom>
          <a:avLst/>
          <a:gdLst>
            <a:gd name="connsiteX0" fmla="*/ 0 w 1443404"/>
            <a:gd name="connsiteY0" fmla="*/ 44009 h 51707"/>
            <a:gd name="connsiteX1" fmla="*/ 827943 w 1443404"/>
            <a:gd name="connsiteY1" fmla="*/ 47 h 51707"/>
            <a:gd name="connsiteX2" fmla="*/ 1289539 w 1443404"/>
            <a:gd name="connsiteY2" fmla="*/ 51336 h 51707"/>
            <a:gd name="connsiteX3" fmla="*/ 1443404 w 1443404"/>
            <a:gd name="connsiteY3" fmla="*/ 22028 h 517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43404" h="51707">
              <a:moveTo>
                <a:pt x="0" y="44009"/>
              </a:moveTo>
              <a:cubicBezTo>
                <a:pt x="306510" y="21417"/>
                <a:pt x="613020" y="-1174"/>
                <a:pt x="827943" y="47"/>
              </a:cubicBezTo>
              <a:cubicBezTo>
                <a:pt x="1042866" y="1268"/>
                <a:pt x="1186962" y="47673"/>
                <a:pt x="1289539" y="51336"/>
              </a:cubicBezTo>
              <a:cubicBezTo>
                <a:pt x="1392116" y="54999"/>
                <a:pt x="1420202" y="30576"/>
                <a:pt x="1443404" y="22028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95253</xdr:colOff>
      <xdr:row>5</xdr:row>
      <xdr:rowOff>21981</xdr:rowOff>
    </xdr:from>
    <xdr:to>
      <xdr:col>14</xdr:col>
      <xdr:colOff>270856</xdr:colOff>
      <xdr:row>7</xdr:row>
      <xdr:rowOff>117231</xdr:rowOff>
    </xdr:to>
    <xdr:grpSp>
      <xdr:nvGrpSpPr>
        <xdr:cNvPr id="1955" name="Group 1706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GrpSpPr>
          <a:grpSpLocks/>
        </xdr:cNvGrpSpPr>
      </xdr:nvGrpSpPr>
      <xdr:grpSpPr bwMode="auto">
        <a:xfrm rot="16200000">
          <a:off x="6850555" y="1086704"/>
          <a:ext cx="457200" cy="175603"/>
          <a:chOff x="1084" y="110"/>
          <a:chExt cx="86" cy="28"/>
        </a:xfrm>
      </xdr:grpSpPr>
      <xdr:sp macro="" textlink="">
        <xdr:nvSpPr>
          <xdr:cNvPr id="1956" name="Rectangle 6595">
            <a:extLst>
              <a:ext uri="{FF2B5EF4-FFF2-40B4-BE49-F238E27FC236}">
                <a16:creationId xmlns:a16="http://schemas.microsoft.com/office/drawing/2014/main" id="{00000000-0008-0000-0000-0000A407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57" name="Freeform 6598">
            <a:extLst>
              <a:ext uri="{FF2B5EF4-FFF2-40B4-BE49-F238E27FC236}">
                <a16:creationId xmlns:a16="http://schemas.microsoft.com/office/drawing/2014/main" id="{00000000-0008-0000-0000-0000A507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58" name="Freeform 6598">
            <a:extLst>
              <a:ext uri="{FF2B5EF4-FFF2-40B4-BE49-F238E27FC236}">
                <a16:creationId xmlns:a16="http://schemas.microsoft.com/office/drawing/2014/main" id="{00000000-0008-0000-0000-0000A607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14</xdr:col>
      <xdr:colOff>271102</xdr:colOff>
      <xdr:row>5</xdr:row>
      <xdr:rowOff>21981</xdr:rowOff>
    </xdr:from>
    <xdr:to>
      <xdr:col>15</xdr:col>
      <xdr:colOff>21984</xdr:colOff>
      <xdr:row>7</xdr:row>
      <xdr:rowOff>117231</xdr:rowOff>
    </xdr:to>
    <xdr:grpSp>
      <xdr:nvGrpSpPr>
        <xdr:cNvPr id="1959" name="Group 17064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GrpSpPr>
          <a:grpSpLocks/>
        </xdr:cNvGrpSpPr>
      </xdr:nvGrpSpPr>
      <xdr:grpSpPr bwMode="auto">
        <a:xfrm rot="16200000">
          <a:off x="7018831" y="1094277"/>
          <a:ext cx="457200" cy="160457"/>
          <a:chOff x="1084" y="110"/>
          <a:chExt cx="86" cy="28"/>
        </a:xfrm>
      </xdr:grpSpPr>
      <xdr:sp macro="" textlink="">
        <xdr:nvSpPr>
          <xdr:cNvPr id="1960" name="Rectangle 6595">
            <a:extLst>
              <a:ext uri="{FF2B5EF4-FFF2-40B4-BE49-F238E27FC236}">
                <a16:creationId xmlns:a16="http://schemas.microsoft.com/office/drawing/2014/main" id="{00000000-0008-0000-0000-0000A807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961" name="Freeform 6598">
            <a:extLst>
              <a:ext uri="{FF2B5EF4-FFF2-40B4-BE49-F238E27FC236}">
                <a16:creationId xmlns:a16="http://schemas.microsoft.com/office/drawing/2014/main" id="{00000000-0008-0000-0000-0000A907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62" name="Freeform 6598">
            <a:extLst>
              <a:ext uri="{FF2B5EF4-FFF2-40B4-BE49-F238E27FC236}">
                <a16:creationId xmlns:a16="http://schemas.microsoft.com/office/drawing/2014/main" id="{00000000-0008-0000-0000-0000AA07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9</xdr:col>
      <xdr:colOff>180825</xdr:colOff>
      <xdr:row>49</xdr:row>
      <xdr:rowOff>16510</xdr:rowOff>
    </xdr:from>
    <xdr:ext cx="426713" cy="372721"/>
    <xdr:sp macro="" textlink="">
      <xdr:nvSpPr>
        <xdr:cNvPr id="1718" name="AutoShape 650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/>
        </xdr:cNvSpPr>
      </xdr:nvSpPr>
      <xdr:spPr bwMode="auto">
        <a:xfrm>
          <a:off x="4305150" y="890333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557</a:t>
          </a:r>
        </a:p>
      </xdr:txBody>
    </xdr:sp>
    <xdr:clientData/>
  </xdr:oneCellAnchor>
  <xdr:oneCellAnchor>
    <xdr:from>
      <xdr:col>4</xdr:col>
      <xdr:colOff>66524</xdr:colOff>
      <xdr:row>48</xdr:row>
      <xdr:rowOff>29699</xdr:rowOff>
    </xdr:from>
    <xdr:ext cx="426713" cy="372721"/>
    <xdr:sp macro="" textlink="">
      <xdr:nvSpPr>
        <xdr:cNvPr id="1406" name="AutoShape 65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/>
        </xdr:cNvSpPr>
      </xdr:nvSpPr>
      <xdr:spPr bwMode="auto">
        <a:xfrm>
          <a:off x="9730736" y="224243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557</a:t>
          </a:r>
        </a:p>
      </xdr:txBody>
    </xdr:sp>
    <xdr:clientData/>
  </xdr:oneCellAnchor>
  <xdr:oneCellAnchor>
    <xdr:from>
      <xdr:col>2</xdr:col>
      <xdr:colOff>173617</xdr:colOff>
      <xdr:row>42</xdr:row>
      <xdr:rowOff>82823</xdr:rowOff>
    </xdr:from>
    <xdr:ext cx="314739" cy="293188"/>
    <xdr:pic>
      <xdr:nvPicPr>
        <xdr:cNvPr id="1137" name="Picture 1258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425" y="7790746"/>
          <a:ext cx="314739" cy="29318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twoCellAnchor>
    <xdr:from>
      <xdr:col>2</xdr:col>
      <xdr:colOff>24476</xdr:colOff>
      <xdr:row>42</xdr:row>
      <xdr:rowOff>28371</xdr:rowOff>
    </xdr:from>
    <xdr:to>
      <xdr:col>2</xdr:col>
      <xdr:colOff>309135</xdr:colOff>
      <xdr:row>45</xdr:row>
      <xdr:rowOff>121595</xdr:rowOff>
    </xdr:to>
    <xdr:sp macro="" textlink="">
      <xdr:nvSpPr>
        <xdr:cNvPr id="1756" name="フリーフォーム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 bwMode="auto">
        <a:xfrm>
          <a:off x="2149284" y="7736294"/>
          <a:ext cx="284659" cy="642743"/>
        </a:xfrm>
        <a:custGeom>
          <a:avLst/>
          <a:gdLst>
            <a:gd name="connsiteX0" fmla="*/ 0 w 303989"/>
            <a:gd name="connsiteY0" fmla="*/ 672830 h 672830"/>
            <a:gd name="connsiteX1" fmla="*/ 0 w 303989"/>
            <a:gd name="connsiteY1" fmla="*/ 0 h 672830"/>
            <a:gd name="connsiteX2" fmla="*/ 303989 w 303989"/>
            <a:gd name="connsiteY2" fmla="*/ 0 h 672830"/>
            <a:gd name="connsiteX3" fmla="*/ 303989 w 303989"/>
            <a:gd name="connsiteY3" fmla="*/ 149968 h 6728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3989" h="672830">
              <a:moveTo>
                <a:pt x="0" y="672830"/>
              </a:moveTo>
              <a:lnTo>
                <a:pt x="0" y="0"/>
              </a:lnTo>
              <a:lnTo>
                <a:pt x="303989" y="0"/>
              </a:lnTo>
              <a:lnTo>
                <a:pt x="303989" y="149968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50333</xdr:colOff>
      <xdr:row>42</xdr:row>
      <xdr:rowOff>16562</xdr:rowOff>
    </xdr:from>
    <xdr:to>
      <xdr:col>2</xdr:col>
      <xdr:colOff>53199</xdr:colOff>
      <xdr:row>42</xdr:row>
      <xdr:rowOff>16562</xdr:rowOff>
    </xdr:to>
    <xdr:sp macro="" textlink="">
      <xdr:nvSpPr>
        <xdr:cNvPr id="1120" name="Line 649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flipV="1">
          <a:off x="1764833" y="7724485"/>
          <a:ext cx="41317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20193</xdr:colOff>
      <xdr:row>41</xdr:row>
      <xdr:rowOff>110561</xdr:rowOff>
    </xdr:from>
    <xdr:to>
      <xdr:col>1</xdr:col>
      <xdr:colOff>261740</xdr:colOff>
      <xdr:row>42</xdr:row>
      <xdr:rowOff>146190</xdr:rowOff>
    </xdr:to>
    <xdr:grpSp>
      <xdr:nvGrpSpPr>
        <xdr:cNvPr id="1129" name="Group 17064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GrpSpPr>
          <a:grpSpLocks/>
        </xdr:cNvGrpSpPr>
      </xdr:nvGrpSpPr>
      <xdr:grpSpPr bwMode="auto">
        <a:xfrm rot="17450986">
          <a:off x="156490" y="7537114"/>
          <a:ext cx="216604" cy="241547"/>
          <a:chOff x="1084" y="110"/>
          <a:chExt cx="86" cy="28"/>
        </a:xfrm>
      </xdr:grpSpPr>
      <xdr:sp macro="" textlink="">
        <xdr:nvSpPr>
          <xdr:cNvPr id="1130" name="Rectangle 6595">
            <a:extLst>
              <a:ext uri="{FF2B5EF4-FFF2-40B4-BE49-F238E27FC236}">
                <a16:creationId xmlns:a16="http://schemas.microsoft.com/office/drawing/2014/main" id="{00000000-0008-0000-0000-00006A04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" name="Freeform 6598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32" name="Freeform 659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12</xdr:col>
      <xdr:colOff>712302</xdr:colOff>
      <xdr:row>22</xdr:row>
      <xdr:rowOff>140804</xdr:rowOff>
    </xdr:from>
    <xdr:ext cx="426713" cy="372721"/>
    <xdr:sp macro="" textlink="">
      <xdr:nvSpPr>
        <xdr:cNvPr id="1061" name="AutoShape 6505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/>
        </xdr:cNvSpPr>
      </xdr:nvSpPr>
      <xdr:spPr bwMode="auto">
        <a:xfrm>
          <a:off x="20631976" y="886239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136</a:t>
          </a:r>
        </a:p>
      </xdr:txBody>
    </xdr:sp>
    <xdr:clientData/>
  </xdr:oneCellAnchor>
  <xdr:oneCellAnchor>
    <xdr:from>
      <xdr:col>14</xdr:col>
      <xdr:colOff>66261</xdr:colOff>
      <xdr:row>24</xdr:row>
      <xdr:rowOff>49696</xdr:rowOff>
    </xdr:from>
    <xdr:ext cx="417188" cy="408122"/>
    <xdr:grpSp>
      <xdr:nvGrpSpPr>
        <xdr:cNvPr id="1058" name="Group 667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GrpSpPr>
          <a:grpSpLocks/>
        </xdr:cNvGrpSpPr>
      </xdr:nvGrpSpPr>
      <xdr:grpSpPr bwMode="auto">
        <a:xfrm>
          <a:off x="6962361" y="4412146"/>
          <a:ext cx="417188" cy="408122"/>
          <a:chOff x="536" y="109"/>
          <a:chExt cx="46" cy="44"/>
        </a:xfrm>
      </xdr:grpSpPr>
      <xdr:pic>
        <xdr:nvPicPr>
          <xdr:cNvPr id="1059" name="Picture 6673" descr="route2">
            <a:extLst>
              <a:ext uri="{FF2B5EF4-FFF2-40B4-BE49-F238E27FC236}">
                <a16:creationId xmlns:a16="http://schemas.microsoft.com/office/drawing/2014/main" id="{00000000-0008-0000-0000-00002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0" name="Text Box 6674">
            <a:extLst>
              <a:ext uri="{FF2B5EF4-FFF2-40B4-BE49-F238E27FC236}">
                <a16:creationId xmlns:a16="http://schemas.microsoft.com/office/drawing/2014/main" id="{00000000-0008-0000-0000-00002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2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15</xdr:col>
      <xdr:colOff>430694</xdr:colOff>
      <xdr:row>23</xdr:row>
      <xdr:rowOff>24847</xdr:rowOff>
    </xdr:from>
    <xdr:to>
      <xdr:col>15</xdr:col>
      <xdr:colOff>430695</xdr:colOff>
      <xdr:row>25</xdr:row>
      <xdr:rowOff>157369</xdr:rowOff>
    </xdr:to>
    <xdr:sp macro="" textlink="">
      <xdr:nvSpPr>
        <xdr:cNvPr id="1056" name="Line 649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ShapeType="1"/>
        </xdr:cNvSpPr>
      </xdr:nvSpPr>
      <xdr:spPr bwMode="auto">
        <a:xfrm flipH="1" flipV="1">
          <a:off x="21932346" y="952499"/>
          <a:ext cx="1" cy="49695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16564</xdr:colOff>
      <xdr:row>22</xdr:row>
      <xdr:rowOff>91108</xdr:rowOff>
    </xdr:from>
    <xdr:to>
      <xdr:col>15</xdr:col>
      <xdr:colOff>74543</xdr:colOff>
      <xdr:row>22</xdr:row>
      <xdr:rowOff>91108</xdr:rowOff>
    </xdr:to>
    <xdr:sp macro="" textlink="">
      <xdr:nvSpPr>
        <xdr:cNvPr id="1055" name="Line 649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ShapeType="1"/>
        </xdr:cNvSpPr>
      </xdr:nvSpPr>
      <xdr:spPr bwMode="auto">
        <a:xfrm flipH="1" flipV="1">
          <a:off x="21112368" y="836543"/>
          <a:ext cx="46382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231911</xdr:colOff>
      <xdr:row>22</xdr:row>
      <xdr:rowOff>0</xdr:rowOff>
    </xdr:from>
    <xdr:ext cx="426713" cy="372721"/>
    <xdr:sp macro="" textlink="">
      <xdr:nvSpPr>
        <xdr:cNvPr id="1047" name="AutoShape 6505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20151585" y="74543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201</a:t>
          </a:r>
        </a:p>
      </xdr:txBody>
    </xdr:sp>
    <xdr:clientData/>
  </xdr:oneCellAnchor>
  <xdr:oneCellAnchor>
    <xdr:from>
      <xdr:col>7</xdr:col>
      <xdr:colOff>16564</xdr:colOff>
      <xdr:row>22</xdr:row>
      <xdr:rowOff>132521</xdr:rowOff>
    </xdr:from>
    <xdr:ext cx="426713" cy="372721"/>
    <xdr:sp macro="" textlink="">
      <xdr:nvSpPr>
        <xdr:cNvPr id="1042" name="AutoShape 650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17542564" y="877956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198</a:t>
          </a:r>
        </a:p>
      </xdr:txBody>
    </xdr:sp>
    <xdr:clientData/>
  </xdr:oneCellAnchor>
  <xdr:oneCellAnchor>
    <xdr:from>
      <xdr:col>4</xdr:col>
      <xdr:colOff>23893</xdr:colOff>
      <xdr:row>23</xdr:row>
      <xdr:rowOff>150362</xdr:rowOff>
    </xdr:from>
    <xdr:ext cx="361660" cy="315899"/>
    <xdr:sp macro="" textlink="">
      <xdr:nvSpPr>
        <xdr:cNvPr id="1036" name="AutoShape 650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/>
        </xdr:cNvSpPr>
      </xdr:nvSpPr>
      <xdr:spPr bwMode="auto">
        <a:xfrm>
          <a:off x="17637816" y="1080881"/>
          <a:ext cx="361660" cy="31589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199</a:t>
          </a:r>
        </a:p>
      </xdr:txBody>
    </xdr:sp>
    <xdr:clientData/>
  </xdr:oneCellAnchor>
  <xdr:oneCellAnchor>
    <xdr:from>
      <xdr:col>2</xdr:col>
      <xdr:colOff>273326</xdr:colOff>
      <xdr:row>21</xdr:row>
      <xdr:rowOff>57978</xdr:rowOff>
    </xdr:from>
    <xdr:ext cx="426713" cy="372721"/>
    <xdr:sp macro="" textlink="">
      <xdr:nvSpPr>
        <xdr:cNvPr id="1033" name="AutoShape 6505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5041217" y="62119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</a:t>
          </a:r>
        </a:p>
      </xdr:txBody>
    </xdr:sp>
    <xdr:clientData/>
  </xdr:oneCellAnchor>
  <xdr:oneCellAnchor>
    <xdr:from>
      <xdr:col>14</xdr:col>
      <xdr:colOff>0</xdr:colOff>
      <xdr:row>12</xdr:row>
      <xdr:rowOff>49697</xdr:rowOff>
    </xdr:from>
    <xdr:ext cx="361660" cy="315899"/>
    <xdr:sp macro="" textlink="">
      <xdr:nvSpPr>
        <xdr:cNvPr id="1029" name="AutoShape 650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13185913" y="612914"/>
          <a:ext cx="361660" cy="31589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193</a:t>
          </a:r>
        </a:p>
      </xdr:txBody>
    </xdr:sp>
    <xdr:clientData/>
  </xdr:oneCellAnchor>
  <xdr:oneCellAnchor>
    <xdr:from>
      <xdr:col>9</xdr:col>
      <xdr:colOff>82826</xdr:colOff>
      <xdr:row>12</xdr:row>
      <xdr:rowOff>16566</xdr:rowOff>
    </xdr:from>
    <xdr:ext cx="426713" cy="372721"/>
    <xdr:sp macro="" textlink="">
      <xdr:nvSpPr>
        <xdr:cNvPr id="1021" name="AutoShape 6505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/>
        </xdr:cNvSpPr>
      </xdr:nvSpPr>
      <xdr:spPr bwMode="auto">
        <a:xfrm>
          <a:off x="12092609" y="579783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25</a:t>
          </a:r>
        </a:p>
      </xdr:txBody>
    </xdr:sp>
    <xdr:clientData/>
  </xdr:oneCellAnchor>
  <xdr:oneCellAnchor>
    <xdr:from>
      <xdr:col>8</xdr:col>
      <xdr:colOff>140805</xdr:colOff>
      <xdr:row>15</xdr:row>
      <xdr:rowOff>91108</xdr:rowOff>
    </xdr:from>
    <xdr:ext cx="426713" cy="372721"/>
    <xdr:sp macro="" textlink="">
      <xdr:nvSpPr>
        <xdr:cNvPr id="1019" name="AutoShape 6505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/>
        </xdr:cNvSpPr>
      </xdr:nvSpPr>
      <xdr:spPr bwMode="auto">
        <a:xfrm>
          <a:off x="11744740" y="120097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32</a:t>
          </a:r>
        </a:p>
      </xdr:txBody>
    </xdr:sp>
    <xdr:clientData/>
  </xdr:oneCellAnchor>
  <xdr:twoCellAnchor>
    <xdr:from>
      <xdr:col>7</xdr:col>
      <xdr:colOff>114480</xdr:colOff>
      <xdr:row>15</xdr:row>
      <xdr:rowOff>11983</xdr:rowOff>
    </xdr:from>
    <xdr:to>
      <xdr:col>7</xdr:col>
      <xdr:colOff>233389</xdr:colOff>
      <xdr:row>16</xdr:row>
      <xdr:rowOff>21145</xdr:rowOff>
    </xdr:to>
    <xdr:sp macro="" textlink="">
      <xdr:nvSpPr>
        <xdr:cNvPr id="1018" name="Line 64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ShapeType="1"/>
        </xdr:cNvSpPr>
      </xdr:nvSpPr>
      <xdr:spPr bwMode="auto">
        <a:xfrm rot="10549560">
          <a:off x="11312567" y="1121853"/>
          <a:ext cx="118909" cy="19137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403413</xdr:colOff>
      <xdr:row>3</xdr:row>
      <xdr:rowOff>85725</xdr:rowOff>
    </xdr:from>
    <xdr:to>
      <xdr:col>2</xdr:col>
      <xdr:colOff>403413</xdr:colOff>
      <xdr:row>9</xdr:row>
      <xdr:rowOff>57150</xdr:rowOff>
    </xdr:to>
    <xdr:sp macro="" textlink="">
      <xdr:nvSpPr>
        <xdr:cNvPr id="966" name="フリーフォーム 394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/>
        </xdr:cNvSpPr>
      </xdr:nvSpPr>
      <xdr:spPr bwMode="auto">
        <a:xfrm>
          <a:off x="9446560" y="668431"/>
          <a:ext cx="0" cy="1047190"/>
        </a:xfrm>
        <a:custGeom>
          <a:avLst/>
          <a:gdLst>
            <a:gd name="T0" fmla="*/ 1057275 h 1057275"/>
            <a:gd name="T1" fmla="*/ 0 h 1057275"/>
            <a:gd name="T2" fmla="*/ 0 60000 65536"/>
            <a:gd name="T3" fmla="*/ 0 60000 65536"/>
          </a:gdLst>
          <a:ahLst/>
          <a:cxnLst>
            <a:cxn ang="T2">
              <a:pos x="0" y="T0"/>
            </a:cxn>
            <a:cxn ang="T3">
              <a:pos x="0" y="T1"/>
            </a:cxn>
          </a:cxnLst>
          <a:rect l="0" t="0" r="r" b="b"/>
          <a:pathLst>
            <a:path h="1057275">
              <a:moveTo>
                <a:pt x="0" y="1057275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967" name="Line 649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ShapeType="1"/>
        </xdr:cNvSpPr>
      </xdr:nvSpPr>
      <xdr:spPr bwMode="auto">
        <a:xfrm flipV="1">
          <a:off x="8941735" y="969869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304591</xdr:colOff>
      <xdr:row>8</xdr:row>
      <xdr:rowOff>51546</xdr:rowOff>
    </xdr:from>
    <xdr:to>
      <xdr:col>3</xdr:col>
      <xdr:colOff>91678</xdr:colOff>
      <xdr:row>9</xdr:row>
      <xdr:rowOff>62294</xdr:rowOff>
    </xdr:to>
    <xdr:sp macro="" textlink="">
      <xdr:nvSpPr>
        <xdr:cNvPr id="968" name="AutoShape 650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/>
        </xdr:cNvSpPr>
      </xdr:nvSpPr>
      <xdr:spPr bwMode="auto">
        <a:xfrm>
          <a:off x="837991" y="1537446"/>
          <a:ext cx="196662" cy="1887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302910</xdr:colOff>
      <xdr:row>4</xdr:row>
      <xdr:rowOff>104775</xdr:rowOff>
    </xdr:from>
    <xdr:to>
      <xdr:col>3</xdr:col>
      <xdr:colOff>89997</xdr:colOff>
      <xdr:row>5</xdr:row>
      <xdr:rowOff>130037</xdr:rowOff>
    </xdr:to>
    <xdr:sp macro="" textlink="">
      <xdr:nvSpPr>
        <xdr:cNvPr id="969" name="Oval 650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/>
        </xdr:cNvSpPr>
      </xdr:nvSpPr>
      <xdr:spPr bwMode="auto">
        <a:xfrm>
          <a:off x="9351660" y="866775"/>
          <a:ext cx="197853" cy="20090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970" name="Line 649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ShapeType="1"/>
        </xdr:cNvSpPr>
      </xdr:nvSpPr>
      <xdr:spPr bwMode="auto">
        <a:xfrm flipV="1">
          <a:off x="8941735" y="1318932"/>
          <a:ext cx="103990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313206</xdr:colOff>
      <xdr:row>5</xdr:row>
      <xdr:rowOff>28575</xdr:rowOff>
    </xdr:from>
    <xdr:to>
      <xdr:col>3</xdr:col>
      <xdr:colOff>523874</xdr:colOff>
      <xdr:row>5</xdr:row>
      <xdr:rowOff>28575</xdr:rowOff>
    </xdr:to>
    <xdr:sp macro="" textlink="">
      <xdr:nvSpPr>
        <xdr:cNvPr id="1705" name="Line 649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ShapeType="1"/>
        </xdr:cNvSpPr>
      </xdr:nvSpPr>
      <xdr:spPr bwMode="auto">
        <a:xfrm flipV="1">
          <a:off x="437031" y="971550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302910</xdr:colOff>
      <xdr:row>4</xdr:row>
      <xdr:rowOff>111672</xdr:rowOff>
    </xdr:from>
    <xdr:to>
      <xdr:col>3</xdr:col>
      <xdr:colOff>89997</xdr:colOff>
      <xdr:row>5</xdr:row>
      <xdr:rowOff>123468</xdr:rowOff>
    </xdr:to>
    <xdr:sp macro="" textlink="">
      <xdr:nvSpPr>
        <xdr:cNvPr id="1706" name="Oval 650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/>
        </xdr:cNvSpPr>
      </xdr:nvSpPr>
      <xdr:spPr bwMode="auto">
        <a:xfrm>
          <a:off x="834996" y="860534"/>
          <a:ext cx="194363" cy="19572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313206</xdr:colOff>
      <xdr:row>7</xdr:row>
      <xdr:rowOff>19050</xdr:rowOff>
    </xdr:from>
    <xdr:to>
      <xdr:col>3</xdr:col>
      <xdr:colOff>523874</xdr:colOff>
      <xdr:row>7</xdr:row>
      <xdr:rowOff>19050</xdr:rowOff>
    </xdr:to>
    <xdr:sp macro="" textlink="">
      <xdr:nvSpPr>
        <xdr:cNvPr id="1707" name="Line 649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ShapeType="1"/>
        </xdr:cNvSpPr>
      </xdr:nvSpPr>
      <xdr:spPr bwMode="auto">
        <a:xfrm flipV="1">
          <a:off x="437031" y="1323975"/>
          <a:ext cx="10298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164373</xdr:colOff>
      <xdr:row>5</xdr:row>
      <xdr:rowOff>45845</xdr:rowOff>
    </xdr:from>
    <xdr:ext cx="569835" cy="200119"/>
    <xdr:sp macro="" textlink="">
      <xdr:nvSpPr>
        <xdr:cNvPr id="1708" name="テキスト ボックス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288198" y="988820"/>
          <a:ext cx="569835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信号あり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167033</xdr:colOff>
      <xdr:row>7</xdr:row>
      <xdr:rowOff>59452</xdr:rowOff>
    </xdr:from>
    <xdr:ext cx="564514" cy="200119"/>
    <xdr:sp macro="" textlink="">
      <xdr:nvSpPr>
        <xdr:cNvPr id="1709" name="テキスト ボックス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290858" y="1364377"/>
          <a:ext cx="564514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200" b="0">
              <a:latin typeface="+mj-ea"/>
              <a:ea typeface="+mj-ea"/>
            </a:rPr>
            <a:t>信号なし</a:t>
          </a:r>
          <a:endParaRPr kumimoji="1" lang="en-US" altLang="ja-JP" sz="1200" b="0">
            <a:latin typeface="+mj-ea"/>
            <a:ea typeface="+mj-ea"/>
          </a:endParaRPr>
        </a:p>
      </xdr:txBody>
    </xdr:sp>
    <xdr:clientData/>
  </xdr:oneCellAnchor>
  <xdr:twoCellAnchor editAs="oneCell">
    <xdr:from>
      <xdr:col>1</xdr:col>
      <xdr:colOff>7328</xdr:colOff>
      <xdr:row>14</xdr:row>
      <xdr:rowOff>146327</xdr:rowOff>
    </xdr:from>
    <xdr:to>
      <xdr:col>1</xdr:col>
      <xdr:colOff>343096</xdr:colOff>
      <xdr:row>15</xdr:row>
      <xdr:rowOff>8600</xdr:rowOff>
    </xdr:to>
    <xdr:sp macro="" textlink="">
      <xdr:nvSpPr>
        <xdr:cNvPr id="994" name="Line 6499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ShapeType="1"/>
        </xdr:cNvSpPr>
      </xdr:nvSpPr>
      <xdr:spPr bwMode="auto">
        <a:xfrm flipH="1" flipV="1">
          <a:off x="8081597" y="1076846"/>
          <a:ext cx="335768" cy="45446"/>
        </a:xfrm>
        <a:custGeom>
          <a:avLst/>
          <a:gdLst>
            <a:gd name="connsiteX0" fmla="*/ 0 w 321114"/>
            <a:gd name="connsiteY0" fmla="*/ 0 h 15927"/>
            <a:gd name="connsiteX1" fmla="*/ 321114 w 321114"/>
            <a:gd name="connsiteY1" fmla="*/ 15927 h 15927"/>
            <a:gd name="connsiteX0" fmla="*/ 0 w 321114"/>
            <a:gd name="connsiteY0" fmla="*/ 0 h 31739"/>
            <a:gd name="connsiteX1" fmla="*/ 321114 w 321114"/>
            <a:gd name="connsiteY1" fmla="*/ 15927 h 31739"/>
            <a:gd name="connsiteX0" fmla="*/ 0 w 335768"/>
            <a:gd name="connsiteY0" fmla="*/ 0 h 45446"/>
            <a:gd name="connsiteX1" fmla="*/ 335768 w 335768"/>
            <a:gd name="connsiteY1" fmla="*/ 45235 h 454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35768" h="45446">
              <a:moveTo>
                <a:pt x="0" y="0"/>
              </a:moveTo>
              <a:cubicBezTo>
                <a:pt x="92384" y="63925"/>
                <a:pt x="228730" y="39926"/>
                <a:pt x="335768" y="4523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255233</xdr:colOff>
      <xdr:row>16</xdr:row>
      <xdr:rowOff>98933</xdr:rowOff>
    </xdr:from>
    <xdr:to>
      <xdr:col>2</xdr:col>
      <xdr:colOff>37861</xdr:colOff>
      <xdr:row>17</xdr:row>
      <xdr:rowOff>109681</xdr:rowOff>
    </xdr:to>
    <xdr:sp macro="" textlink="">
      <xdr:nvSpPr>
        <xdr:cNvPr id="996" name="AutoShape 6507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/>
        </xdr:cNvSpPr>
      </xdr:nvSpPr>
      <xdr:spPr bwMode="auto">
        <a:xfrm>
          <a:off x="8329502" y="1395798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256761</xdr:colOff>
      <xdr:row>12</xdr:row>
      <xdr:rowOff>82826</xdr:rowOff>
    </xdr:from>
    <xdr:to>
      <xdr:col>9</xdr:col>
      <xdr:colOff>513521</xdr:colOff>
      <xdr:row>18</xdr:row>
      <xdr:rowOff>115956</xdr:rowOff>
    </xdr:to>
    <xdr:sp macro="" textlink="">
      <xdr:nvSpPr>
        <xdr:cNvPr id="23" name="フリーフォーム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11454848" y="646043"/>
          <a:ext cx="1068456" cy="1126435"/>
        </a:xfrm>
        <a:custGeom>
          <a:avLst/>
          <a:gdLst>
            <a:gd name="connsiteX0" fmla="*/ 0 w 1068456"/>
            <a:gd name="connsiteY0" fmla="*/ 1126435 h 1126435"/>
            <a:gd name="connsiteX1" fmla="*/ 0 w 1068456"/>
            <a:gd name="connsiteY1" fmla="*/ 637761 h 1126435"/>
            <a:gd name="connsiteX2" fmla="*/ 190500 w 1068456"/>
            <a:gd name="connsiteY2" fmla="*/ 538370 h 1126435"/>
            <a:gd name="connsiteX3" fmla="*/ 753717 w 1068456"/>
            <a:gd name="connsiteY3" fmla="*/ 538370 h 1126435"/>
            <a:gd name="connsiteX4" fmla="*/ 1068456 w 1068456"/>
            <a:gd name="connsiteY4" fmla="*/ 679174 h 1126435"/>
            <a:gd name="connsiteX5" fmla="*/ 1068456 w 1068456"/>
            <a:gd name="connsiteY5" fmla="*/ 0 h 1126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68456" h="1126435">
              <a:moveTo>
                <a:pt x="0" y="1126435"/>
              </a:moveTo>
              <a:lnTo>
                <a:pt x="0" y="637761"/>
              </a:lnTo>
              <a:lnTo>
                <a:pt x="190500" y="538370"/>
              </a:lnTo>
              <a:lnTo>
                <a:pt x="753717" y="538370"/>
              </a:lnTo>
              <a:lnTo>
                <a:pt x="1068456" y="679174"/>
              </a:lnTo>
              <a:lnTo>
                <a:pt x="106845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951</xdr:colOff>
      <xdr:row>15</xdr:row>
      <xdr:rowOff>138390</xdr:rowOff>
    </xdr:from>
    <xdr:to>
      <xdr:col>7</xdr:col>
      <xdr:colOff>396615</xdr:colOff>
      <xdr:row>16</xdr:row>
      <xdr:rowOff>143219</xdr:rowOff>
    </xdr:to>
    <xdr:sp macro="" textlink="">
      <xdr:nvSpPr>
        <xdr:cNvPr id="1011" name="Line 649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ShapeType="1"/>
        </xdr:cNvSpPr>
      </xdr:nvSpPr>
      <xdr:spPr bwMode="auto">
        <a:xfrm rot="10549560" flipV="1">
          <a:off x="11199038" y="1248260"/>
          <a:ext cx="395664" cy="18704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505238</xdr:colOff>
      <xdr:row>16</xdr:row>
      <xdr:rowOff>57976</xdr:rowOff>
    </xdr:from>
    <xdr:to>
      <xdr:col>9</xdr:col>
      <xdr:colOff>505238</xdr:colOff>
      <xdr:row>18</xdr:row>
      <xdr:rowOff>82825</xdr:rowOff>
    </xdr:to>
    <xdr:sp macro="" textlink="">
      <xdr:nvSpPr>
        <xdr:cNvPr id="1012" name="Line 649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ShapeType="1"/>
        </xdr:cNvSpPr>
      </xdr:nvSpPr>
      <xdr:spPr bwMode="auto">
        <a:xfrm flipV="1">
          <a:off x="12515021" y="1350063"/>
          <a:ext cx="0" cy="3892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409036</xdr:colOff>
      <xdr:row>16</xdr:row>
      <xdr:rowOff>42671</xdr:rowOff>
    </xdr:from>
    <xdr:to>
      <xdr:col>10</xdr:col>
      <xdr:colOff>28192</xdr:colOff>
      <xdr:row>16</xdr:row>
      <xdr:rowOff>87467</xdr:rowOff>
    </xdr:to>
    <xdr:sp macro="" textlink="">
      <xdr:nvSpPr>
        <xdr:cNvPr id="1013" name="Line 649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ShapeType="1"/>
        </xdr:cNvSpPr>
      </xdr:nvSpPr>
      <xdr:spPr bwMode="auto">
        <a:xfrm rot="10549560">
          <a:off x="12483805" y="1339536"/>
          <a:ext cx="388483" cy="4479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415703</xdr:colOff>
      <xdr:row>15</xdr:row>
      <xdr:rowOff>114897</xdr:rowOff>
    </xdr:from>
    <xdr:to>
      <xdr:col>9</xdr:col>
      <xdr:colOff>615876</xdr:colOff>
      <xdr:row>16</xdr:row>
      <xdr:rowOff>131862</xdr:rowOff>
    </xdr:to>
    <xdr:sp macro="" textlink="">
      <xdr:nvSpPr>
        <xdr:cNvPr id="1014" name="Oval 650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/>
        </xdr:cNvSpPr>
      </xdr:nvSpPr>
      <xdr:spPr bwMode="auto">
        <a:xfrm>
          <a:off x="12425486" y="1224767"/>
          <a:ext cx="200173" cy="1991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162532</xdr:colOff>
      <xdr:row>17</xdr:row>
      <xdr:rowOff>58156</xdr:rowOff>
    </xdr:from>
    <xdr:to>
      <xdr:col>7</xdr:col>
      <xdr:colOff>355468</xdr:colOff>
      <xdr:row>18</xdr:row>
      <xdr:rowOff>68903</xdr:rowOff>
    </xdr:to>
    <xdr:sp macro="" textlink="">
      <xdr:nvSpPr>
        <xdr:cNvPr id="1015" name="AutoShape 6507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/>
        </xdr:cNvSpPr>
      </xdr:nvSpPr>
      <xdr:spPr bwMode="auto">
        <a:xfrm>
          <a:off x="11360619" y="1532460"/>
          <a:ext cx="19293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167224</xdr:colOff>
      <xdr:row>15</xdr:row>
      <xdr:rowOff>114897</xdr:rowOff>
    </xdr:from>
    <xdr:to>
      <xdr:col>7</xdr:col>
      <xdr:colOff>367397</xdr:colOff>
      <xdr:row>16</xdr:row>
      <xdr:rowOff>131862</xdr:rowOff>
    </xdr:to>
    <xdr:sp macro="" textlink="">
      <xdr:nvSpPr>
        <xdr:cNvPr id="1016" name="Oval 650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/>
        </xdr:cNvSpPr>
      </xdr:nvSpPr>
      <xdr:spPr bwMode="auto">
        <a:xfrm>
          <a:off x="11365311" y="1224767"/>
          <a:ext cx="200173" cy="1991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9</xdr:col>
      <xdr:colOff>97247</xdr:colOff>
      <xdr:row>14</xdr:row>
      <xdr:rowOff>77821</xdr:rowOff>
    </xdr:from>
    <xdr:ext cx="274947" cy="143052"/>
    <xdr:sp macro="" textlink="">
      <xdr:nvSpPr>
        <xdr:cNvPr id="1017" name="線吹き出し 2 (枠付き)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 bwMode="auto">
        <a:xfrm rot="10800000">
          <a:off x="12107030" y="1005473"/>
          <a:ext cx="274947" cy="143052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-119060"/>
            <a:gd name="adj6" fmla="val -52650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田中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41413</xdr:colOff>
      <xdr:row>14</xdr:row>
      <xdr:rowOff>66260</xdr:rowOff>
    </xdr:from>
    <xdr:ext cx="419602" cy="200119"/>
    <xdr:sp macro="" textlink="">
      <xdr:nvSpPr>
        <xdr:cNvPr id="1020" name="テキスト ボックス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3784178" y="259878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49696</xdr:colOff>
      <xdr:row>14</xdr:row>
      <xdr:rowOff>91108</xdr:rowOff>
    </xdr:from>
    <xdr:to>
      <xdr:col>15</xdr:col>
      <xdr:colOff>637761</xdr:colOff>
      <xdr:row>18</xdr:row>
      <xdr:rowOff>99391</xdr:rowOff>
    </xdr:to>
    <xdr:sp macro="" textlink="">
      <xdr:nvSpPr>
        <xdr:cNvPr id="26" name="フリーフォーム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13235609" y="1018760"/>
          <a:ext cx="993913" cy="737153"/>
        </a:xfrm>
        <a:custGeom>
          <a:avLst/>
          <a:gdLst>
            <a:gd name="connsiteX0" fmla="*/ 0 w 993913"/>
            <a:gd name="connsiteY0" fmla="*/ 737153 h 737153"/>
            <a:gd name="connsiteX1" fmla="*/ 331305 w 993913"/>
            <a:gd name="connsiteY1" fmla="*/ 405848 h 737153"/>
            <a:gd name="connsiteX2" fmla="*/ 331305 w 993913"/>
            <a:gd name="connsiteY2" fmla="*/ 0 h 737153"/>
            <a:gd name="connsiteX3" fmla="*/ 993913 w 993913"/>
            <a:gd name="connsiteY3" fmla="*/ 0 h 737153"/>
            <a:gd name="connsiteX0" fmla="*/ 0 w 993913"/>
            <a:gd name="connsiteY0" fmla="*/ 737153 h 737153"/>
            <a:gd name="connsiteX1" fmla="*/ 331305 w 993913"/>
            <a:gd name="connsiteY1" fmla="*/ 405848 h 737153"/>
            <a:gd name="connsiteX2" fmla="*/ 331305 w 993913"/>
            <a:gd name="connsiteY2" fmla="*/ 0 h 737153"/>
            <a:gd name="connsiteX3" fmla="*/ 993913 w 993913"/>
            <a:gd name="connsiteY3" fmla="*/ 0 h 737153"/>
            <a:gd name="connsiteX0" fmla="*/ 0 w 993913"/>
            <a:gd name="connsiteY0" fmla="*/ 737153 h 737153"/>
            <a:gd name="connsiteX1" fmla="*/ 331305 w 993913"/>
            <a:gd name="connsiteY1" fmla="*/ 405848 h 737153"/>
            <a:gd name="connsiteX2" fmla="*/ 331305 w 993913"/>
            <a:gd name="connsiteY2" fmla="*/ 0 h 737153"/>
            <a:gd name="connsiteX3" fmla="*/ 993913 w 993913"/>
            <a:gd name="connsiteY3" fmla="*/ 0 h 737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93913" h="737153">
              <a:moveTo>
                <a:pt x="0" y="737153"/>
              </a:moveTo>
              <a:cubicBezTo>
                <a:pt x="168413" y="734392"/>
                <a:pt x="328543" y="582544"/>
                <a:pt x="331305" y="405848"/>
              </a:cubicBezTo>
              <a:lnTo>
                <a:pt x="331305" y="0"/>
              </a:lnTo>
              <a:lnTo>
                <a:pt x="99391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380999</xdr:colOff>
      <xdr:row>12</xdr:row>
      <xdr:rowOff>91106</xdr:rowOff>
    </xdr:from>
    <xdr:to>
      <xdr:col>14</xdr:col>
      <xdr:colOff>380999</xdr:colOff>
      <xdr:row>14</xdr:row>
      <xdr:rowOff>115955</xdr:rowOff>
    </xdr:to>
    <xdr:sp macro="" textlink="">
      <xdr:nvSpPr>
        <xdr:cNvPr id="1023" name="Line 649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ShapeType="1"/>
        </xdr:cNvSpPr>
      </xdr:nvSpPr>
      <xdr:spPr bwMode="auto">
        <a:xfrm flipV="1">
          <a:off x="13566912" y="654323"/>
          <a:ext cx="0" cy="38928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278489</xdr:colOff>
      <xdr:row>15</xdr:row>
      <xdr:rowOff>41590</xdr:rowOff>
    </xdr:from>
    <xdr:to>
      <xdr:col>15</xdr:col>
      <xdr:colOff>65577</xdr:colOff>
      <xdr:row>16</xdr:row>
      <xdr:rowOff>52338</xdr:rowOff>
    </xdr:to>
    <xdr:sp macro="" textlink="">
      <xdr:nvSpPr>
        <xdr:cNvPr id="1028" name="AutoShape 650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13464402" y="1151460"/>
          <a:ext cx="19293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115957</xdr:colOff>
      <xdr:row>21</xdr:row>
      <xdr:rowOff>66261</xdr:rowOff>
    </xdr:from>
    <xdr:to>
      <xdr:col>2</xdr:col>
      <xdr:colOff>381000</xdr:colOff>
      <xdr:row>27</xdr:row>
      <xdr:rowOff>107674</xdr:rowOff>
    </xdr:to>
    <xdr:sp macro="" textlink="">
      <xdr:nvSpPr>
        <xdr:cNvPr id="28" name="フリーフォーム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14883848" y="629478"/>
          <a:ext cx="265043" cy="1134718"/>
        </a:xfrm>
        <a:custGeom>
          <a:avLst/>
          <a:gdLst>
            <a:gd name="connsiteX0" fmla="*/ 265043 w 265043"/>
            <a:gd name="connsiteY0" fmla="*/ 1134718 h 1134718"/>
            <a:gd name="connsiteX1" fmla="*/ 265043 w 265043"/>
            <a:gd name="connsiteY1" fmla="*/ 505239 h 1134718"/>
            <a:gd name="connsiteX2" fmla="*/ 0 w 265043"/>
            <a:gd name="connsiteY2" fmla="*/ 0 h 11347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5043" h="1134718">
              <a:moveTo>
                <a:pt x="265043" y="1134718"/>
              </a:moveTo>
              <a:lnTo>
                <a:pt x="265043" y="505239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364434</xdr:colOff>
      <xdr:row>23</xdr:row>
      <xdr:rowOff>165650</xdr:rowOff>
    </xdr:from>
    <xdr:to>
      <xdr:col>3</xdr:col>
      <xdr:colOff>265043</xdr:colOff>
      <xdr:row>26</xdr:row>
      <xdr:rowOff>157369</xdr:rowOff>
    </xdr:to>
    <xdr:sp macro="" textlink="">
      <xdr:nvSpPr>
        <xdr:cNvPr id="1030" name="Line 649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H="1" flipV="1">
          <a:off x="15132325" y="1093302"/>
          <a:ext cx="306457" cy="53837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278489</xdr:colOff>
      <xdr:row>25</xdr:row>
      <xdr:rowOff>165827</xdr:rowOff>
    </xdr:from>
    <xdr:to>
      <xdr:col>3</xdr:col>
      <xdr:colOff>65577</xdr:colOff>
      <xdr:row>27</xdr:row>
      <xdr:rowOff>3394</xdr:rowOff>
    </xdr:to>
    <xdr:sp macro="" textlink="">
      <xdr:nvSpPr>
        <xdr:cNvPr id="1031" name="AutoShape 650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/>
        </xdr:cNvSpPr>
      </xdr:nvSpPr>
      <xdr:spPr bwMode="auto">
        <a:xfrm>
          <a:off x="15046380" y="1457914"/>
          <a:ext cx="19293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283181</xdr:colOff>
      <xdr:row>23</xdr:row>
      <xdr:rowOff>98330</xdr:rowOff>
    </xdr:from>
    <xdr:to>
      <xdr:col>3</xdr:col>
      <xdr:colOff>77506</xdr:colOff>
      <xdr:row>24</xdr:row>
      <xdr:rowOff>115294</xdr:rowOff>
    </xdr:to>
    <xdr:sp macro="" textlink="">
      <xdr:nvSpPr>
        <xdr:cNvPr id="1032" name="Oval 650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15051072" y="1025982"/>
          <a:ext cx="200173" cy="1991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761999</xdr:colOff>
      <xdr:row>25</xdr:row>
      <xdr:rowOff>132840</xdr:rowOff>
    </xdr:from>
    <xdr:to>
      <xdr:col>4</xdr:col>
      <xdr:colOff>388327</xdr:colOff>
      <xdr:row>25</xdr:row>
      <xdr:rowOff>132840</xdr:rowOff>
    </xdr:to>
    <xdr:sp macro="" textlink="">
      <xdr:nvSpPr>
        <xdr:cNvPr id="1034" name="Line 649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H="1">
          <a:off x="17606595" y="1429705"/>
          <a:ext cx="39565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297921</xdr:colOff>
      <xdr:row>26</xdr:row>
      <xdr:rowOff>67710</xdr:rowOff>
    </xdr:from>
    <xdr:to>
      <xdr:col>5</xdr:col>
      <xdr:colOff>85010</xdr:colOff>
      <xdr:row>27</xdr:row>
      <xdr:rowOff>78457</xdr:rowOff>
    </xdr:to>
    <xdr:sp macro="" textlink="">
      <xdr:nvSpPr>
        <xdr:cNvPr id="1035" name="AutoShape 6507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/>
        </xdr:cNvSpPr>
      </xdr:nvSpPr>
      <xdr:spPr bwMode="auto">
        <a:xfrm>
          <a:off x="17911844" y="1547748"/>
          <a:ext cx="197397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76012</xdr:colOff>
      <xdr:row>22</xdr:row>
      <xdr:rowOff>74418</xdr:rowOff>
    </xdr:from>
    <xdr:to>
      <xdr:col>9</xdr:col>
      <xdr:colOff>556403</xdr:colOff>
      <xdr:row>27</xdr:row>
      <xdr:rowOff>115831</xdr:rowOff>
    </xdr:to>
    <xdr:sp macro="" textlink="">
      <xdr:nvSpPr>
        <xdr:cNvPr id="31" name="フリーフォーム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17602012" y="819853"/>
          <a:ext cx="1292087" cy="952500"/>
        </a:xfrm>
        <a:custGeom>
          <a:avLst/>
          <a:gdLst>
            <a:gd name="connsiteX0" fmla="*/ 1292087 w 1292087"/>
            <a:gd name="connsiteY0" fmla="*/ 952500 h 952500"/>
            <a:gd name="connsiteX1" fmla="*/ 1292087 w 1292087"/>
            <a:gd name="connsiteY1" fmla="*/ 612913 h 952500"/>
            <a:gd name="connsiteX2" fmla="*/ 919369 w 1292087"/>
            <a:gd name="connsiteY2" fmla="*/ 364435 h 952500"/>
            <a:gd name="connsiteX3" fmla="*/ 447261 w 1292087"/>
            <a:gd name="connsiteY3" fmla="*/ 8282 h 952500"/>
            <a:gd name="connsiteX4" fmla="*/ 0 w 1292087"/>
            <a:gd name="connsiteY4" fmla="*/ 0 h 952500"/>
            <a:gd name="connsiteX0" fmla="*/ 1292087 w 1292087"/>
            <a:gd name="connsiteY0" fmla="*/ 952500 h 952500"/>
            <a:gd name="connsiteX1" fmla="*/ 1292087 w 1292087"/>
            <a:gd name="connsiteY1" fmla="*/ 612913 h 952500"/>
            <a:gd name="connsiteX2" fmla="*/ 919369 w 1292087"/>
            <a:gd name="connsiteY2" fmla="*/ 364435 h 952500"/>
            <a:gd name="connsiteX3" fmla="*/ 447261 w 1292087"/>
            <a:gd name="connsiteY3" fmla="*/ 8282 h 952500"/>
            <a:gd name="connsiteX4" fmla="*/ 0 w 1292087"/>
            <a:gd name="connsiteY4" fmla="*/ 0 h 952500"/>
            <a:gd name="connsiteX0" fmla="*/ 1292087 w 1292087"/>
            <a:gd name="connsiteY0" fmla="*/ 952500 h 952500"/>
            <a:gd name="connsiteX1" fmla="*/ 1292087 w 1292087"/>
            <a:gd name="connsiteY1" fmla="*/ 612913 h 952500"/>
            <a:gd name="connsiteX2" fmla="*/ 919369 w 1292087"/>
            <a:gd name="connsiteY2" fmla="*/ 364435 h 952500"/>
            <a:gd name="connsiteX3" fmla="*/ 447261 w 1292087"/>
            <a:gd name="connsiteY3" fmla="*/ 8282 h 952500"/>
            <a:gd name="connsiteX4" fmla="*/ 0 w 1292087"/>
            <a:gd name="connsiteY4" fmla="*/ 0 h 952500"/>
            <a:gd name="connsiteX0" fmla="*/ 1292087 w 1292087"/>
            <a:gd name="connsiteY0" fmla="*/ 952500 h 952500"/>
            <a:gd name="connsiteX1" fmla="*/ 1292087 w 1292087"/>
            <a:gd name="connsiteY1" fmla="*/ 612913 h 952500"/>
            <a:gd name="connsiteX2" fmla="*/ 919369 w 1292087"/>
            <a:gd name="connsiteY2" fmla="*/ 364435 h 952500"/>
            <a:gd name="connsiteX3" fmla="*/ 447261 w 1292087"/>
            <a:gd name="connsiteY3" fmla="*/ 8282 h 952500"/>
            <a:gd name="connsiteX4" fmla="*/ 0 w 1292087"/>
            <a:gd name="connsiteY4" fmla="*/ 0 h 952500"/>
            <a:gd name="connsiteX0" fmla="*/ 1292087 w 1292087"/>
            <a:gd name="connsiteY0" fmla="*/ 952500 h 952500"/>
            <a:gd name="connsiteX1" fmla="*/ 1292087 w 1292087"/>
            <a:gd name="connsiteY1" fmla="*/ 612913 h 952500"/>
            <a:gd name="connsiteX2" fmla="*/ 863998 w 1292087"/>
            <a:gd name="connsiteY2" fmla="*/ 345353 h 952500"/>
            <a:gd name="connsiteX3" fmla="*/ 447261 w 1292087"/>
            <a:gd name="connsiteY3" fmla="*/ 8282 h 952500"/>
            <a:gd name="connsiteX4" fmla="*/ 0 w 1292087"/>
            <a:gd name="connsiteY4" fmla="*/ 0 h 952500"/>
            <a:gd name="connsiteX0" fmla="*/ 1292087 w 1292087"/>
            <a:gd name="connsiteY0" fmla="*/ 952500 h 952500"/>
            <a:gd name="connsiteX1" fmla="*/ 1292087 w 1292087"/>
            <a:gd name="connsiteY1" fmla="*/ 612913 h 952500"/>
            <a:gd name="connsiteX2" fmla="*/ 863998 w 1292087"/>
            <a:gd name="connsiteY2" fmla="*/ 345353 h 952500"/>
            <a:gd name="connsiteX3" fmla="*/ 447261 w 1292087"/>
            <a:gd name="connsiteY3" fmla="*/ 8282 h 952500"/>
            <a:gd name="connsiteX4" fmla="*/ 0 w 1292087"/>
            <a:gd name="connsiteY4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92087" h="952500">
              <a:moveTo>
                <a:pt x="1292087" y="952500"/>
              </a:moveTo>
              <a:lnTo>
                <a:pt x="1292087" y="612913"/>
              </a:lnTo>
              <a:cubicBezTo>
                <a:pt x="1128744" y="514133"/>
                <a:pt x="1054557" y="390325"/>
                <a:pt x="863998" y="345353"/>
              </a:cubicBezTo>
              <a:cubicBezTo>
                <a:pt x="617473" y="251662"/>
                <a:pt x="596809" y="167668"/>
                <a:pt x="447261" y="8282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457011</xdr:colOff>
      <xdr:row>25</xdr:row>
      <xdr:rowOff>82700</xdr:rowOff>
    </xdr:from>
    <xdr:to>
      <xdr:col>9</xdr:col>
      <xdr:colOff>746902</xdr:colOff>
      <xdr:row>26</xdr:row>
      <xdr:rowOff>74417</xdr:rowOff>
    </xdr:to>
    <xdr:sp macro="" textlink="">
      <xdr:nvSpPr>
        <xdr:cNvPr id="1038" name="Line 649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 flipH="1" flipV="1">
          <a:off x="18794707" y="1374787"/>
          <a:ext cx="289891" cy="1739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390749</xdr:colOff>
      <xdr:row>21</xdr:row>
      <xdr:rowOff>66135</xdr:rowOff>
    </xdr:from>
    <xdr:to>
      <xdr:col>8</xdr:col>
      <xdr:colOff>150555</xdr:colOff>
      <xdr:row>22</xdr:row>
      <xdr:rowOff>115831</xdr:rowOff>
    </xdr:to>
    <xdr:sp macro="" textlink="">
      <xdr:nvSpPr>
        <xdr:cNvPr id="1039" name="Line 649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17916749" y="629352"/>
          <a:ext cx="165654" cy="23191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76011</xdr:colOff>
      <xdr:row>22</xdr:row>
      <xdr:rowOff>74419</xdr:rowOff>
    </xdr:from>
    <xdr:to>
      <xdr:col>9</xdr:col>
      <xdr:colOff>100859</xdr:colOff>
      <xdr:row>22</xdr:row>
      <xdr:rowOff>82701</xdr:rowOff>
    </xdr:to>
    <xdr:sp macro="" textlink="">
      <xdr:nvSpPr>
        <xdr:cNvPr id="1040" name="Line 649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ShapeType="1"/>
        </xdr:cNvSpPr>
      </xdr:nvSpPr>
      <xdr:spPr bwMode="auto">
        <a:xfrm flipH="1" flipV="1">
          <a:off x="18007859" y="819854"/>
          <a:ext cx="430696" cy="828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232256</xdr:colOff>
      <xdr:row>20</xdr:row>
      <xdr:rowOff>166221</xdr:rowOff>
    </xdr:from>
    <xdr:to>
      <xdr:col>8</xdr:col>
      <xdr:colOff>387555</xdr:colOff>
      <xdr:row>24</xdr:row>
      <xdr:rowOff>47428</xdr:rowOff>
    </xdr:to>
    <xdr:sp macro="" textlink="">
      <xdr:nvSpPr>
        <xdr:cNvPr id="1041" name="Line 649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ShapeType="1"/>
        </xdr:cNvSpPr>
      </xdr:nvSpPr>
      <xdr:spPr bwMode="auto">
        <a:xfrm flipV="1">
          <a:off x="18164104" y="547221"/>
          <a:ext cx="155299" cy="61007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452423</xdr:colOff>
      <xdr:row>26</xdr:row>
      <xdr:rowOff>33304</xdr:rowOff>
    </xdr:from>
    <xdr:to>
      <xdr:col>9</xdr:col>
      <xdr:colOff>645359</xdr:colOff>
      <xdr:row>27</xdr:row>
      <xdr:rowOff>44051</xdr:rowOff>
    </xdr:to>
    <xdr:sp macro="" textlink="">
      <xdr:nvSpPr>
        <xdr:cNvPr id="1043" name="AutoShape 6507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/>
        </xdr:cNvSpPr>
      </xdr:nvSpPr>
      <xdr:spPr bwMode="auto">
        <a:xfrm>
          <a:off x="18790119" y="1507608"/>
          <a:ext cx="19293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298172</xdr:colOff>
      <xdr:row>24</xdr:row>
      <xdr:rowOff>82825</xdr:rowOff>
    </xdr:from>
    <xdr:ext cx="419602" cy="200119"/>
    <xdr:sp macro="" textlink="">
      <xdr:nvSpPr>
        <xdr:cNvPr id="1044" name="テキスト ボックス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 rot="2030277">
          <a:off x="3992215" y="447260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0.8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11</xdr:col>
      <xdr:colOff>339587</xdr:colOff>
      <xdr:row>24</xdr:row>
      <xdr:rowOff>49695</xdr:rowOff>
    </xdr:from>
    <xdr:to>
      <xdr:col>12</xdr:col>
      <xdr:colOff>621196</xdr:colOff>
      <xdr:row>27</xdr:row>
      <xdr:rowOff>82826</xdr:rowOff>
    </xdr:to>
    <xdr:sp macro="" textlink="">
      <xdr:nvSpPr>
        <xdr:cNvPr id="1699" name="フリーフォーム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 bwMode="auto">
        <a:xfrm>
          <a:off x="19853413" y="1159565"/>
          <a:ext cx="687457" cy="579783"/>
        </a:xfrm>
        <a:custGeom>
          <a:avLst/>
          <a:gdLst>
            <a:gd name="connsiteX0" fmla="*/ 0 w 687457"/>
            <a:gd name="connsiteY0" fmla="*/ 579783 h 579783"/>
            <a:gd name="connsiteX1" fmla="*/ 0 w 687457"/>
            <a:gd name="connsiteY1" fmla="*/ 0 h 579783"/>
            <a:gd name="connsiteX2" fmla="*/ 687457 w 687457"/>
            <a:gd name="connsiteY2" fmla="*/ 0 h 5797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7457" h="579783">
              <a:moveTo>
                <a:pt x="0" y="579783"/>
              </a:moveTo>
              <a:lnTo>
                <a:pt x="0" y="0"/>
              </a:lnTo>
              <a:lnTo>
                <a:pt x="68745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149087</xdr:colOff>
      <xdr:row>24</xdr:row>
      <xdr:rowOff>57853</xdr:rowOff>
    </xdr:from>
    <xdr:to>
      <xdr:col>11</xdr:col>
      <xdr:colOff>316207</xdr:colOff>
      <xdr:row>24</xdr:row>
      <xdr:rowOff>57853</xdr:rowOff>
    </xdr:to>
    <xdr:sp macro="" textlink="">
      <xdr:nvSpPr>
        <xdr:cNvPr id="1046" name="Line 649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ShapeType="1"/>
        </xdr:cNvSpPr>
      </xdr:nvSpPr>
      <xdr:spPr bwMode="auto">
        <a:xfrm flipH="1" flipV="1">
          <a:off x="5044937" y="4420303"/>
          <a:ext cx="57669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245359</xdr:colOff>
      <xdr:row>25</xdr:row>
      <xdr:rowOff>74717</xdr:rowOff>
    </xdr:from>
    <xdr:to>
      <xdr:col>12</xdr:col>
      <xdr:colOff>32447</xdr:colOff>
      <xdr:row>26</xdr:row>
      <xdr:rowOff>85465</xdr:rowOff>
    </xdr:to>
    <xdr:sp macro="" textlink="">
      <xdr:nvSpPr>
        <xdr:cNvPr id="1048" name="AutoShape 650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/>
        </xdr:cNvSpPr>
      </xdr:nvSpPr>
      <xdr:spPr bwMode="auto">
        <a:xfrm>
          <a:off x="19759185" y="1366804"/>
          <a:ext cx="19293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24844</xdr:colOff>
      <xdr:row>22</xdr:row>
      <xdr:rowOff>99393</xdr:rowOff>
    </xdr:from>
    <xdr:to>
      <xdr:col>15</xdr:col>
      <xdr:colOff>438975</xdr:colOff>
      <xdr:row>27</xdr:row>
      <xdr:rowOff>107675</xdr:rowOff>
    </xdr:to>
    <xdr:sp macro="" textlink="">
      <xdr:nvSpPr>
        <xdr:cNvPr id="1700" name="フリーフォーム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 bwMode="auto">
        <a:xfrm>
          <a:off x="20714801" y="844828"/>
          <a:ext cx="1225826" cy="919369"/>
        </a:xfrm>
        <a:custGeom>
          <a:avLst/>
          <a:gdLst>
            <a:gd name="connsiteX0" fmla="*/ 1225826 w 1225826"/>
            <a:gd name="connsiteY0" fmla="*/ 919369 h 919369"/>
            <a:gd name="connsiteX1" fmla="*/ 1225826 w 1225826"/>
            <a:gd name="connsiteY1" fmla="*/ 596347 h 919369"/>
            <a:gd name="connsiteX2" fmla="*/ 985631 w 1225826"/>
            <a:gd name="connsiteY2" fmla="*/ 488673 h 919369"/>
            <a:gd name="connsiteX3" fmla="*/ 364435 w 1225826"/>
            <a:gd name="connsiteY3" fmla="*/ 0 h 919369"/>
            <a:gd name="connsiteX4" fmla="*/ 0 w 1225826"/>
            <a:gd name="connsiteY4" fmla="*/ 0 h 919369"/>
            <a:gd name="connsiteX0" fmla="*/ 1225826 w 1225826"/>
            <a:gd name="connsiteY0" fmla="*/ 919369 h 919369"/>
            <a:gd name="connsiteX1" fmla="*/ 1225826 w 1225826"/>
            <a:gd name="connsiteY1" fmla="*/ 596347 h 919369"/>
            <a:gd name="connsiteX2" fmla="*/ 985631 w 1225826"/>
            <a:gd name="connsiteY2" fmla="*/ 488673 h 919369"/>
            <a:gd name="connsiteX3" fmla="*/ 364435 w 1225826"/>
            <a:gd name="connsiteY3" fmla="*/ 0 h 919369"/>
            <a:gd name="connsiteX4" fmla="*/ 0 w 1225826"/>
            <a:gd name="connsiteY4" fmla="*/ 0 h 919369"/>
            <a:gd name="connsiteX0" fmla="*/ 1225826 w 1225826"/>
            <a:gd name="connsiteY0" fmla="*/ 919369 h 919369"/>
            <a:gd name="connsiteX1" fmla="*/ 1225826 w 1225826"/>
            <a:gd name="connsiteY1" fmla="*/ 596347 h 919369"/>
            <a:gd name="connsiteX2" fmla="*/ 985631 w 1225826"/>
            <a:gd name="connsiteY2" fmla="*/ 488673 h 919369"/>
            <a:gd name="connsiteX3" fmla="*/ 364435 w 1225826"/>
            <a:gd name="connsiteY3" fmla="*/ 0 h 919369"/>
            <a:gd name="connsiteX4" fmla="*/ 0 w 1225826"/>
            <a:gd name="connsiteY4" fmla="*/ 0 h 9193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25826" h="919369">
              <a:moveTo>
                <a:pt x="1225826" y="919369"/>
              </a:moveTo>
              <a:lnTo>
                <a:pt x="1225826" y="596347"/>
              </a:lnTo>
              <a:cubicBezTo>
                <a:pt x="1137478" y="593587"/>
                <a:pt x="1065696" y="549412"/>
                <a:pt x="985631" y="488673"/>
              </a:cubicBezTo>
              <a:lnTo>
                <a:pt x="364435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49692</xdr:colOff>
      <xdr:row>20</xdr:row>
      <xdr:rowOff>149088</xdr:rowOff>
    </xdr:from>
    <xdr:to>
      <xdr:col>14</xdr:col>
      <xdr:colOff>157367</xdr:colOff>
      <xdr:row>23</xdr:row>
      <xdr:rowOff>41414</xdr:rowOff>
    </xdr:to>
    <xdr:sp macro="" textlink="">
      <xdr:nvSpPr>
        <xdr:cNvPr id="1050" name="Line 649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 flipH="1" flipV="1">
          <a:off x="20739649" y="530088"/>
          <a:ext cx="513522" cy="43897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397562</xdr:colOff>
      <xdr:row>25</xdr:row>
      <xdr:rowOff>157246</xdr:rowOff>
    </xdr:from>
    <xdr:to>
      <xdr:col>15</xdr:col>
      <xdr:colOff>770280</xdr:colOff>
      <xdr:row>25</xdr:row>
      <xdr:rowOff>157246</xdr:rowOff>
    </xdr:to>
    <xdr:sp macro="" textlink="">
      <xdr:nvSpPr>
        <xdr:cNvPr id="1051" name="Line 649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ShapeType="1"/>
        </xdr:cNvSpPr>
      </xdr:nvSpPr>
      <xdr:spPr bwMode="auto">
        <a:xfrm flipH="1" flipV="1">
          <a:off x="21899214" y="1449333"/>
          <a:ext cx="37271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336471</xdr:colOff>
      <xdr:row>26</xdr:row>
      <xdr:rowOff>66434</xdr:rowOff>
    </xdr:from>
    <xdr:to>
      <xdr:col>15</xdr:col>
      <xdr:colOff>529407</xdr:colOff>
      <xdr:row>27</xdr:row>
      <xdr:rowOff>77181</xdr:rowOff>
    </xdr:to>
    <xdr:sp macro="" textlink="">
      <xdr:nvSpPr>
        <xdr:cNvPr id="1052" name="AutoShape 6507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/>
        </xdr:cNvSpPr>
      </xdr:nvSpPr>
      <xdr:spPr bwMode="auto">
        <a:xfrm>
          <a:off x="21838123" y="1540738"/>
          <a:ext cx="192936" cy="1929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298173</xdr:colOff>
      <xdr:row>21</xdr:row>
      <xdr:rowOff>173936</xdr:rowOff>
    </xdr:from>
    <xdr:to>
      <xdr:col>14</xdr:col>
      <xdr:colOff>92498</xdr:colOff>
      <xdr:row>23</xdr:row>
      <xdr:rowOff>8683</xdr:rowOff>
    </xdr:to>
    <xdr:sp macro="" textlink="">
      <xdr:nvSpPr>
        <xdr:cNvPr id="1053" name="Oval 650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/>
        </xdr:cNvSpPr>
      </xdr:nvSpPr>
      <xdr:spPr bwMode="auto">
        <a:xfrm>
          <a:off x="20988130" y="737153"/>
          <a:ext cx="200173" cy="1991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334617</xdr:colOff>
      <xdr:row>25</xdr:row>
      <xdr:rowOff>53009</xdr:rowOff>
    </xdr:from>
    <xdr:to>
      <xdr:col>15</xdr:col>
      <xdr:colOff>534790</xdr:colOff>
      <xdr:row>26</xdr:row>
      <xdr:rowOff>69974</xdr:rowOff>
    </xdr:to>
    <xdr:sp macro="" textlink="">
      <xdr:nvSpPr>
        <xdr:cNvPr id="1054" name="Oval 650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21836269" y="1345096"/>
          <a:ext cx="200173" cy="199182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132526</xdr:colOff>
      <xdr:row>21</xdr:row>
      <xdr:rowOff>57979</xdr:rowOff>
    </xdr:from>
    <xdr:ext cx="403187" cy="141064"/>
    <xdr:sp macro="" textlink="">
      <xdr:nvSpPr>
        <xdr:cNvPr id="1062" name="線吹き出し 2 (枠付き)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 bwMode="auto">
        <a:xfrm>
          <a:off x="21228330" y="621196"/>
          <a:ext cx="403187" cy="141064"/>
        </a:xfrm>
        <a:prstGeom prst="borderCallout2">
          <a:avLst>
            <a:gd name="adj1" fmla="val 26658"/>
            <a:gd name="adj2" fmla="val 5247"/>
            <a:gd name="adj3" fmla="val 28109"/>
            <a:gd name="adj4" fmla="val -17753"/>
            <a:gd name="adj5" fmla="val 168627"/>
            <a:gd name="adj6" fmla="val -35055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向新保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248479</xdr:colOff>
      <xdr:row>23</xdr:row>
      <xdr:rowOff>57978</xdr:rowOff>
    </xdr:from>
    <xdr:ext cx="419602" cy="200119"/>
    <xdr:sp macro="" textlink="">
      <xdr:nvSpPr>
        <xdr:cNvPr id="1063" name="テキスト ボックス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 rot="2030277">
          <a:off x="7106479" y="426554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2.1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169791</xdr:colOff>
      <xdr:row>33</xdr:row>
      <xdr:rowOff>151953</xdr:rowOff>
    </xdr:from>
    <xdr:to>
      <xdr:col>2</xdr:col>
      <xdr:colOff>271096</xdr:colOff>
      <xdr:row>33</xdr:row>
      <xdr:rowOff>151953</xdr:rowOff>
    </xdr:to>
    <xdr:sp macro="" textlink="">
      <xdr:nvSpPr>
        <xdr:cNvPr id="1066" name="Line 649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ShapeType="1"/>
        </xdr:cNvSpPr>
      </xdr:nvSpPr>
      <xdr:spPr bwMode="auto">
        <a:xfrm flipH="1">
          <a:off x="24143483" y="1265645"/>
          <a:ext cx="51161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381073</xdr:colOff>
      <xdr:row>35</xdr:row>
      <xdr:rowOff>77898</xdr:rowOff>
    </xdr:from>
    <xdr:to>
      <xdr:col>2</xdr:col>
      <xdr:colOff>168161</xdr:colOff>
      <xdr:row>36</xdr:row>
      <xdr:rowOff>88645</xdr:rowOff>
    </xdr:to>
    <xdr:sp macro="" textlink="">
      <xdr:nvSpPr>
        <xdr:cNvPr id="1067" name="AutoShape 6507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24354765" y="1557936"/>
          <a:ext cx="19739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233511</xdr:colOff>
      <xdr:row>34</xdr:row>
      <xdr:rowOff>116052</xdr:rowOff>
    </xdr:from>
    <xdr:ext cx="888632" cy="366767"/>
    <xdr:sp macro="" textlink="">
      <xdr:nvSpPr>
        <xdr:cNvPr id="1096" name="テキスト ボックス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3945540" y="6244709"/>
          <a:ext cx="888632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南条</a:t>
          </a:r>
          <a:r>
            <a:rPr kumimoji="1" lang="en-US" altLang="ja-JP" sz="1100"/>
            <a:t>SA</a:t>
          </a:r>
          <a:r>
            <a:rPr kumimoji="1" lang="ja-JP" altLang="en-US" sz="1100"/>
            <a:t>上り店</a:t>
          </a:r>
        </a:p>
      </xdr:txBody>
    </xdr:sp>
    <xdr:clientData/>
  </xdr:oneCellAnchor>
  <xdr:oneCellAnchor>
    <xdr:from>
      <xdr:col>13</xdr:col>
      <xdr:colOff>48897</xdr:colOff>
      <xdr:row>33</xdr:row>
      <xdr:rowOff>27106</xdr:rowOff>
    </xdr:from>
    <xdr:ext cx="417188" cy="408122"/>
    <xdr:grpSp>
      <xdr:nvGrpSpPr>
        <xdr:cNvPr id="1115" name="Group 667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GrpSpPr>
          <a:grpSpLocks/>
        </xdr:cNvGrpSpPr>
      </xdr:nvGrpSpPr>
      <xdr:grpSpPr bwMode="auto">
        <a:xfrm>
          <a:off x="6535422" y="6018331"/>
          <a:ext cx="417188" cy="408122"/>
          <a:chOff x="536" y="109"/>
          <a:chExt cx="46" cy="44"/>
        </a:xfrm>
      </xdr:grpSpPr>
      <xdr:pic>
        <xdr:nvPicPr>
          <xdr:cNvPr id="1116" name="Picture 6673" descr="route2">
            <a:extLst>
              <a:ext uri="{FF2B5EF4-FFF2-40B4-BE49-F238E27FC236}">
                <a16:creationId xmlns:a16="http://schemas.microsoft.com/office/drawing/2014/main" id="{00000000-0008-0000-0000-00005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17" name="Text Box 6674">
            <a:extLst>
              <a:ext uri="{FF2B5EF4-FFF2-40B4-BE49-F238E27FC236}">
                <a16:creationId xmlns:a16="http://schemas.microsoft.com/office/drawing/2014/main" id="{00000000-0008-0000-0000-00005D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</xdr:col>
      <xdr:colOff>331729</xdr:colOff>
      <xdr:row>41</xdr:row>
      <xdr:rowOff>107444</xdr:rowOff>
    </xdr:from>
    <xdr:to>
      <xdr:col>2</xdr:col>
      <xdr:colOff>126056</xdr:colOff>
      <xdr:row>42</xdr:row>
      <xdr:rowOff>124408</xdr:rowOff>
    </xdr:to>
    <xdr:sp macro="" textlink="">
      <xdr:nvSpPr>
        <xdr:cNvPr id="1121" name="Oval 6509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/>
        </xdr:cNvSpPr>
      </xdr:nvSpPr>
      <xdr:spPr bwMode="auto">
        <a:xfrm>
          <a:off x="2046229" y="7632194"/>
          <a:ext cx="204634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242426</xdr:colOff>
      <xdr:row>41</xdr:row>
      <xdr:rowOff>3027</xdr:rowOff>
    </xdr:from>
    <xdr:ext cx="285112" cy="278916"/>
    <xdr:grpSp>
      <xdr:nvGrpSpPr>
        <xdr:cNvPr id="1123" name="Group 667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GrpSpPr>
          <a:grpSpLocks/>
        </xdr:cNvGrpSpPr>
      </xdr:nvGrpSpPr>
      <xdr:grpSpPr bwMode="auto">
        <a:xfrm>
          <a:off x="1185401" y="7442052"/>
          <a:ext cx="285112" cy="278916"/>
          <a:chOff x="536" y="109"/>
          <a:chExt cx="46" cy="44"/>
        </a:xfrm>
      </xdr:grpSpPr>
      <xdr:pic>
        <xdr:nvPicPr>
          <xdr:cNvPr id="1124" name="Picture 6673" descr="route2">
            <a:extLst>
              <a:ext uri="{FF2B5EF4-FFF2-40B4-BE49-F238E27FC236}">
                <a16:creationId xmlns:a16="http://schemas.microsoft.com/office/drawing/2014/main" id="{00000000-0008-0000-0000-00006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25" name="Text Box 6674">
            <a:extLst>
              <a:ext uri="{FF2B5EF4-FFF2-40B4-BE49-F238E27FC236}">
                <a16:creationId xmlns:a16="http://schemas.microsoft.com/office/drawing/2014/main" id="{00000000-0008-0000-0000-000065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</xdr:col>
      <xdr:colOff>74226</xdr:colOff>
      <xdr:row>39</xdr:row>
      <xdr:rowOff>41411</xdr:rowOff>
    </xdr:from>
    <xdr:to>
      <xdr:col>1</xdr:col>
      <xdr:colOff>372399</xdr:colOff>
      <xdr:row>43</xdr:row>
      <xdr:rowOff>74541</xdr:rowOff>
    </xdr:to>
    <xdr:sp macro="" textlink="">
      <xdr:nvSpPr>
        <xdr:cNvPr id="1128" name="フリーフォーム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 bwMode="auto">
        <a:xfrm>
          <a:off x="1788726" y="7199815"/>
          <a:ext cx="298173" cy="765822"/>
        </a:xfrm>
        <a:custGeom>
          <a:avLst/>
          <a:gdLst>
            <a:gd name="connsiteX0" fmla="*/ 0 w 1432891"/>
            <a:gd name="connsiteY0" fmla="*/ 323021 h 323021"/>
            <a:gd name="connsiteX1" fmla="*/ 1432891 w 1432891"/>
            <a:gd name="connsiteY1" fmla="*/ 0 h 32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2891" h="323021">
              <a:moveTo>
                <a:pt x="0" y="323021"/>
              </a:moveTo>
              <a:lnTo>
                <a:pt x="1432891" y="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65943</xdr:colOff>
      <xdr:row>39</xdr:row>
      <xdr:rowOff>41412</xdr:rowOff>
    </xdr:from>
    <xdr:to>
      <xdr:col>1</xdr:col>
      <xdr:colOff>314421</xdr:colOff>
      <xdr:row>42</xdr:row>
      <xdr:rowOff>149085</xdr:rowOff>
    </xdr:to>
    <xdr:sp macro="" textlink="">
      <xdr:nvSpPr>
        <xdr:cNvPr id="1133" name="フリーフォーム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 bwMode="auto">
        <a:xfrm>
          <a:off x="1780443" y="7199816"/>
          <a:ext cx="248478" cy="657192"/>
        </a:xfrm>
        <a:custGeom>
          <a:avLst/>
          <a:gdLst>
            <a:gd name="connsiteX0" fmla="*/ 0 w 1432891"/>
            <a:gd name="connsiteY0" fmla="*/ 323021 h 323021"/>
            <a:gd name="connsiteX1" fmla="*/ 1432891 w 1432891"/>
            <a:gd name="connsiteY1" fmla="*/ 0 h 32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2891" h="323021">
              <a:moveTo>
                <a:pt x="0" y="323021"/>
              </a:moveTo>
              <a:lnTo>
                <a:pt x="1432891" y="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198465</xdr:colOff>
      <xdr:row>40</xdr:row>
      <xdr:rowOff>79664</xdr:rowOff>
    </xdr:from>
    <xdr:to>
      <xdr:col>2</xdr:col>
      <xdr:colOff>29601</xdr:colOff>
      <xdr:row>41</xdr:row>
      <xdr:rowOff>91106</xdr:rowOff>
    </xdr:to>
    <xdr:sp macro="" textlink="">
      <xdr:nvSpPr>
        <xdr:cNvPr id="1716" name="フリーフォーム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 bwMode="auto">
        <a:xfrm>
          <a:off x="1912965" y="7421241"/>
          <a:ext cx="241444" cy="194615"/>
        </a:xfrm>
        <a:custGeom>
          <a:avLst/>
          <a:gdLst>
            <a:gd name="connsiteX0" fmla="*/ 240196 w 241444"/>
            <a:gd name="connsiteY0" fmla="*/ 193660 h 193660"/>
            <a:gd name="connsiteX1" fmla="*/ 223631 w 241444"/>
            <a:gd name="connsiteY1" fmla="*/ 19725 h 193660"/>
            <a:gd name="connsiteX2" fmla="*/ 115957 w 241444"/>
            <a:gd name="connsiteY2" fmla="*/ 19725 h 193660"/>
            <a:gd name="connsiteX3" fmla="*/ 0 w 241444"/>
            <a:gd name="connsiteY3" fmla="*/ 160530 h 19366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1444" h="193660">
              <a:moveTo>
                <a:pt x="240196" y="193660"/>
              </a:moveTo>
              <a:cubicBezTo>
                <a:pt x="242266" y="121187"/>
                <a:pt x="244337" y="48714"/>
                <a:pt x="223631" y="19725"/>
              </a:cubicBezTo>
              <a:cubicBezTo>
                <a:pt x="202925" y="-9264"/>
                <a:pt x="153229" y="-3742"/>
                <a:pt x="115957" y="19725"/>
              </a:cubicBezTo>
              <a:cubicBezTo>
                <a:pt x="78685" y="43192"/>
                <a:pt x="15185" y="155008"/>
                <a:pt x="0" y="16053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375104</xdr:colOff>
      <xdr:row>39</xdr:row>
      <xdr:rowOff>33128</xdr:rowOff>
    </xdr:from>
    <xdr:to>
      <xdr:col>2</xdr:col>
      <xdr:colOff>28381</xdr:colOff>
      <xdr:row>40</xdr:row>
      <xdr:rowOff>140802</xdr:rowOff>
    </xdr:to>
    <xdr:sp macro="" textlink="">
      <xdr:nvSpPr>
        <xdr:cNvPr id="1722" name="フリーフォーム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 bwMode="auto">
        <a:xfrm>
          <a:off x="2089604" y="7191532"/>
          <a:ext cx="63585" cy="290847"/>
        </a:xfrm>
        <a:custGeom>
          <a:avLst/>
          <a:gdLst>
            <a:gd name="connsiteX0" fmla="*/ 5579 w 63585"/>
            <a:gd name="connsiteY0" fmla="*/ 0 h 289891"/>
            <a:gd name="connsiteX1" fmla="*/ 5579 w 63585"/>
            <a:gd name="connsiteY1" fmla="*/ 149087 h 289891"/>
            <a:gd name="connsiteX2" fmla="*/ 63557 w 63585"/>
            <a:gd name="connsiteY2" fmla="*/ 289891 h 2898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585" h="289891">
              <a:moveTo>
                <a:pt x="5579" y="0"/>
              </a:moveTo>
              <a:cubicBezTo>
                <a:pt x="747" y="50386"/>
                <a:pt x="-4084" y="100772"/>
                <a:pt x="5579" y="149087"/>
              </a:cubicBezTo>
              <a:cubicBezTo>
                <a:pt x="15242" y="197402"/>
                <a:pt x="64937" y="274706"/>
                <a:pt x="63557" y="289891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372401</xdr:colOff>
      <xdr:row>42</xdr:row>
      <xdr:rowOff>24846</xdr:rowOff>
    </xdr:from>
    <xdr:to>
      <xdr:col>3</xdr:col>
      <xdr:colOff>659423</xdr:colOff>
      <xdr:row>42</xdr:row>
      <xdr:rowOff>131885</xdr:rowOff>
    </xdr:to>
    <xdr:sp macro="" textlink="">
      <xdr:nvSpPr>
        <xdr:cNvPr id="1727" name="フリーフォーム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 bwMode="auto">
        <a:xfrm>
          <a:off x="2497209" y="7732769"/>
          <a:ext cx="697329" cy="107039"/>
        </a:xfrm>
        <a:custGeom>
          <a:avLst/>
          <a:gdLst>
            <a:gd name="connsiteX0" fmla="*/ 0 w 331304"/>
            <a:gd name="connsiteY0" fmla="*/ 115956 h 115956"/>
            <a:gd name="connsiteX1" fmla="*/ 0 w 331304"/>
            <a:gd name="connsiteY1" fmla="*/ 0 h 115956"/>
            <a:gd name="connsiteX2" fmla="*/ 331304 w 331304"/>
            <a:gd name="connsiteY2" fmla="*/ 0 h 1159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1304" h="115956">
              <a:moveTo>
                <a:pt x="0" y="115956"/>
              </a:moveTo>
              <a:lnTo>
                <a:pt x="0" y="0"/>
              </a:lnTo>
              <a:lnTo>
                <a:pt x="33130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74226</xdr:colOff>
      <xdr:row>39</xdr:row>
      <xdr:rowOff>16565</xdr:rowOff>
    </xdr:from>
    <xdr:ext cx="1102024" cy="366767"/>
    <xdr:sp macro="" textlink="">
      <xdr:nvSpPr>
        <xdr:cNvPr id="1378" name="テキスト ボックス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2199034" y="7174969"/>
          <a:ext cx="1102024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</a:t>
          </a:r>
          <a:endParaRPr kumimoji="1" lang="en-US" altLang="ja-JP" sz="1100"/>
        </a:p>
        <a:p>
          <a:r>
            <a:rPr kumimoji="1" lang="ja-JP" altLang="en-US" sz="1100"/>
            <a:t>木之本ｲﾝﾀｰ口店</a:t>
          </a:r>
        </a:p>
      </xdr:txBody>
    </xdr:sp>
    <xdr:clientData/>
  </xdr:oneCellAnchor>
  <xdr:oneCellAnchor>
    <xdr:from>
      <xdr:col>1</xdr:col>
      <xdr:colOff>0</xdr:colOff>
      <xdr:row>43</xdr:row>
      <xdr:rowOff>67586</xdr:rowOff>
    </xdr:from>
    <xdr:ext cx="403187" cy="282129"/>
    <xdr:sp macro="" textlink="">
      <xdr:nvSpPr>
        <xdr:cNvPr id="1381" name="線吹き出し 2 (枠付き)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 bwMode="auto">
        <a:xfrm rot="10800000">
          <a:off x="124558" y="7958682"/>
          <a:ext cx="403187" cy="282129"/>
        </a:xfrm>
        <a:prstGeom prst="borderCallout2">
          <a:avLst>
            <a:gd name="adj1" fmla="val 99374"/>
            <a:gd name="adj2" fmla="val 36140"/>
            <a:gd name="adj3" fmla="val 186527"/>
            <a:gd name="adj4" fmla="val -5032"/>
            <a:gd name="adj5" fmla="val 190588"/>
            <a:gd name="adj6" fmla="val -7669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木之本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>
              <a:effectLst/>
              <a:latin typeface="+mn-lt"/>
              <a:ea typeface="+mn-ea"/>
              <a:cs typeface="+mn-cs"/>
            </a:rPr>
            <a:t>IC</a:t>
          </a:r>
          <a:r>
            <a:rPr kumimoji="1" lang="ja-JP" altLang="en-US" sz="1000">
              <a:effectLst/>
              <a:latin typeface="+mn-lt"/>
              <a:ea typeface="+mn-ea"/>
              <a:cs typeface="+mn-cs"/>
            </a:rPr>
            <a:t>口</a:t>
          </a:r>
          <a:endParaRPr kumimoji="1" lang="en-US" altLang="ja-JP" sz="10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10</xdr:col>
      <xdr:colOff>337041</xdr:colOff>
      <xdr:row>42</xdr:row>
      <xdr:rowOff>153862</xdr:rowOff>
    </xdr:from>
    <xdr:to>
      <xdr:col>12</xdr:col>
      <xdr:colOff>696058</xdr:colOff>
      <xdr:row>42</xdr:row>
      <xdr:rowOff>153862</xdr:rowOff>
    </xdr:to>
    <xdr:sp macro="" textlink="">
      <xdr:nvSpPr>
        <xdr:cNvPr id="1113" name="Line 649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flipV="1">
          <a:off x="5231426" y="7861785"/>
          <a:ext cx="1179632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384375</xdr:colOff>
      <xdr:row>43</xdr:row>
      <xdr:rowOff>146942</xdr:rowOff>
    </xdr:from>
    <xdr:to>
      <xdr:col>12</xdr:col>
      <xdr:colOff>167002</xdr:colOff>
      <xdr:row>44</xdr:row>
      <xdr:rowOff>157691</xdr:rowOff>
    </xdr:to>
    <xdr:sp macro="" textlink="">
      <xdr:nvSpPr>
        <xdr:cNvPr id="1118" name="AutoShape 650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/>
        </xdr:cNvSpPr>
      </xdr:nvSpPr>
      <xdr:spPr bwMode="auto">
        <a:xfrm>
          <a:off x="5689067" y="8038038"/>
          <a:ext cx="192935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260011</xdr:colOff>
      <xdr:row>43</xdr:row>
      <xdr:rowOff>190</xdr:rowOff>
    </xdr:from>
    <xdr:ext cx="352952" cy="345282"/>
    <xdr:grpSp>
      <xdr:nvGrpSpPr>
        <xdr:cNvPr id="1134" name="Group 667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GrpSpPr>
          <a:grpSpLocks/>
        </xdr:cNvGrpSpPr>
      </xdr:nvGrpSpPr>
      <xdr:grpSpPr bwMode="auto">
        <a:xfrm>
          <a:off x="5155861" y="7801165"/>
          <a:ext cx="352952" cy="345282"/>
          <a:chOff x="536" y="109"/>
          <a:chExt cx="46" cy="44"/>
        </a:xfrm>
      </xdr:grpSpPr>
      <xdr:pic>
        <xdr:nvPicPr>
          <xdr:cNvPr id="1135" name="Picture 6673" descr="route2">
            <a:extLst>
              <a:ext uri="{FF2B5EF4-FFF2-40B4-BE49-F238E27FC236}">
                <a16:creationId xmlns:a16="http://schemas.microsoft.com/office/drawing/2014/main" id="{00000000-0008-0000-0000-00006F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36" name="Text Box 6674">
            <a:extLst>
              <a:ext uri="{FF2B5EF4-FFF2-40B4-BE49-F238E27FC236}">
                <a16:creationId xmlns:a16="http://schemas.microsoft.com/office/drawing/2014/main" id="{00000000-0008-0000-0000-000070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4</xdr:col>
      <xdr:colOff>241788</xdr:colOff>
      <xdr:row>50</xdr:row>
      <xdr:rowOff>51288</xdr:rowOff>
    </xdr:from>
    <xdr:to>
      <xdr:col>6</xdr:col>
      <xdr:colOff>14654</xdr:colOff>
      <xdr:row>54</xdr:row>
      <xdr:rowOff>95250</xdr:rowOff>
    </xdr:to>
    <xdr:sp macro="" textlink="">
      <xdr:nvSpPr>
        <xdr:cNvPr id="15" name="フリーフォーム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9906000" y="2630365"/>
          <a:ext cx="593481" cy="776654"/>
        </a:xfrm>
        <a:custGeom>
          <a:avLst/>
          <a:gdLst>
            <a:gd name="connsiteX0" fmla="*/ 593481 w 593481"/>
            <a:gd name="connsiteY0" fmla="*/ 776654 h 776654"/>
            <a:gd name="connsiteX1" fmla="*/ 593481 w 593481"/>
            <a:gd name="connsiteY1" fmla="*/ 197827 h 776654"/>
            <a:gd name="connsiteX2" fmla="*/ 0 w 593481"/>
            <a:gd name="connsiteY2" fmla="*/ 0 h 776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93481" h="776654">
              <a:moveTo>
                <a:pt x="593481" y="776654"/>
              </a:moveTo>
              <a:lnTo>
                <a:pt x="593481" y="197827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14335</xdr:colOff>
      <xdr:row>48</xdr:row>
      <xdr:rowOff>87923</xdr:rowOff>
    </xdr:from>
    <xdr:to>
      <xdr:col>6</xdr:col>
      <xdr:colOff>14335</xdr:colOff>
      <xdr:row>51</xdr:row>
      <xdr:rowOff>52560</xdr:rowOff>
    </xdr:to>
    <xdr:sp macro="" textlink="">
      <xdr:nvSpPr>
        <xdr:cNvPr id="1388" name="Line 649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ShapeType="1"/>
        </xdr:cNvSpPr>
      </xdr:nvSpPr>
      <xdr:spPr bwMode="auto">
        <a:xfrm flipV="1">
          <a:off x="10499162" y="2300654"/>
          <a:ext cx="0" cy="5141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316398</xdr:colOff>
      <xdr:row>51</xdr:row>
      <xdr:rowOff>182713</xdr:rowOff>
    </xdr:from>
    <xdr:to>
      <xdr:col>6</xdr:col>
      <xdr:colOff>99027</xdr:colOff>
      <xdr:row>53</xdr:row>
      <xdr:rowOff>10288</xdr:rowOff>
    </xdr:to>
    <xdr:sp macro="" textlink="">
      <xdr:nvSpPr>
        <xdr:cNvPr id="1389" name="AutoShape 6507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/>
        </xdr:cNvSpPr>
      </xdr:nvSpPr>
      <xdr:spPr bwMode="auto">
        <a:xfrm>
          <a:off x="10390917" y="2944963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321090</xdr:colOff>
      <xdr:row>50</xdr:row>
      <xdr:rowOff>144204</xdr:rowOff>
    </xdr:from>
    <xdr:to>
      <xdr:col>6</xdr:col>
      <xdr:colOff>110956</xdr:colOff>
      <xdr:row>51</xdr:row>
      <xdr:rowOff>161169</xdr:rowOff>
    </xdr:to>
    <xdr:sp macro="" textlink="">
      <xdr:nvSpPr>
        <xdr:cNvPr id="1390" name="Oval 650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/>
        </xdr:cNvSpPr>
      </xdr:nvSpPr>
      <xdr:spPr bwMode="auto">
        <a:xfrm>
          <a:off x="10395609" y="2723281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329024</xdr:colOff>
      <xdr:row>52</xdr:row>
      <xdr:rowOff>175846</xdr:rowOff>
    </xdr:from>
    <xdr:to>
      <xdr:col>6</xdr:col>
      <xdr:colOff>108217</xdr:colOff>
      <xdr:row>54</xdr:row>
      <xdr:rowOff>50291</xdr:rowOff>
    </xdr:to>
    <xdr:grpSp>
      <xdr:nvGrpSpPr>
        <xdr:cNvPr id="1391" name="Group 17064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GrpSpPr>
          <a:grpSpLocks/>
        </xdr:cNvGrpSpPr>
      </xdr:nvGrpSpPr>
      <xdr:grpSpPr bwMode="auto">
        <a:xfrm rot="516959">
          <a:off x="2453099" y="9605596"/>
          <a:ext cx="188768" cy="236395"/>
          <a:chOff x="1084" y="110"/>
          <a:chExt cx="86" cy="28"/>
        </a:xfrm>
      </xdr:grpSpPr>
      <xdr:sp macro="" textlink="">
        <xdr:nvSpPr>
          <xdr:cNvPr id="1392" name="Rectangle 6595">
            <a:extLst>
              <a:ext uri="{FF2B5EF4-FFF2-40B4-BE49-F238E27FC236}">
                <a16:creationId xmlns:a16="http://schemas.microsoft.com/office/drawing/2014/main" id="{00000000-0008-0000-0000-00007005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93" name="Freeform 6598">
            <a:extLst>
              <a:ext uri="{FF2B5EF4-FFF2-40B4-BE49-F238E27FC236}">
                <a16:creationId xmlns:a16="http://schemas.microsoft.com/office/drawing/2014/main" id="{00000000-0008-0000-0000-00007105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94" name="Freeform 6598">
            <a:extLst>
              <a:ext uri="{FF2B5EF4-FFF2-40B4-BE49-F238E27FC236}">
                <a16:creationId xmlns:a16="http://schemas.microsoft.com/office/drawing/2014/main" id="{00000000-0008-0000-0000-00007205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121555</xdr:colOff>
      <xdr:row>53</xdr:row>
      <xdr:rowOff>72159</xdr:rowOff>
    </xdr:from>
    <xdr:to>
      <xdr:col>6</xdr:col>
      <xdr:colOff>653220</xdr:colOff>
      <xdr:row>53</xdr:row>
      <xdr:rowOff>135293</xdr:rowOff>
    </xdr:to>
    <xdr:grpSp>
      <xdr:nvGrpSpPr>
        <xdr:cNvPr id="1395" name="Group 4332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GrpSpPr>
          <a:grpSpLocks/>
        </xdr:cNvGrpSpPr>
      </xdr:nvGrpSpPr>
      <xdr:grpSpPr bwMode="auto">
        <a:xfrm rot="16615265">
          <a:off x="2479896" y="9039043"/>
          <a:ext cx="63134" cy="1350815"/>
          <a:chOff x="5428" y="57"/>
          <a:chExt cx="6" cy="99"/>
        </a:xfrm>
      </xdr:grpSpPr>
      <xdr:cxnSp macro="">
        <xdr:nvCxnSpPr>
          <xdr:cNvPr id="1396" name="AutoShape 4333">
            <a:extLst>
              <a:ext uri="{FF2B5EF4-FFF2-40B4-BE49-F238E27FC236}">
                <a16:creationId xmlns:a16="http://schemas.microsoft.com/office/drawing/2014/main" id="{00000000-0008-0000-0000-00007405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399" name="AutoShape 4334">
            <a:extLst>
              <a:ext uri="{FF2B5EF4-FFF2-40B4-BE49-F238E27FC236}">
                <a16:creationId xmlns:a16="http://schemas.microsoft.com/office/drawing/2014/main" id="{00000000-0008-0000-0000-00007705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404" name="AutoShape 4335">
            <a:extLst>
              <a:ext uri="{FF2B5EF4-FFF2-40B4-BE49-F238E27FC236}">
                <a16:creationId xmlns:a16="http://schemas.microsoft.com/office/drawing/2014/main" id="{00000000-0008-0000-0000-00007C05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oneCellAnchor>
    <xdr:from>
      <xdr:col>6</xdr:col>
      <xdr:colOff>0</xdr:colOff>
      <xdr:row>48</xdr:row>
      <xdr:rowOff>0</xdr:rowOff>
    </xdr:from>
    <xdr:ext cx="352952" cy="345282"/>
    <xdr:grpSp>
      <xdr:nvGrpSpPr>
        <xdr:cNvPr id="1698" name="Group 6672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GrpSpPr>
          <a:grpSpLocks/>
        </xdr:cNvGrpSpPr>
      </xdr:nvGrpSpPr>
      <xdr:grpSpPr bwMode="auto">
        <a:xfrm>
          <a:off x="2533650" y="8705850"/>
          <a:ext cx="352952" cy="345282"/>
          <a:chOff x="536" y="109"/>
          <a:chExt cx="46" cy="44"/>
        </a:xfrm>
      </xdr:grpSpPr>
      <xdr:pic>
        <xdr:nvPicPr>
          <xdr:cNvPr id="1701" name="Picture 6673" descr="route2">
            <a:extLst>
              <a:ext uri="{FF2B5EF4-FFF2-40B4-BE49-F238E27FC236}">
                <a16:creationId xmlns:a16="http://schemas.microsoft.com/office/drawing/2014/main" id="{00000000-0008-0000-0000-0000A5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4" name="Text Box 6674">
            <a:extLst>
              <a:ext uri="{FF2B5EF4-FFF2-40B4-BE49-F238E27FC236}">
                <a16:creationId xmlns:a16="http://schemas.microsoft.com/office/drawing/2014/main" id="{00000000-0008-0000-0000-0000A8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0</xdr:colOff>
      <xdr:row>51</xdr:row>
      <xdr:rowOff>43962</xdr:rowOff>
    </xdr:from>
    <xdr:to>
      <xdr:col>9</xdr:col>
      <xdr:colOff>637443</xdr:colOff>
      <xdr:row>54</xdr:row>
      <xdr:rowOff>95250</xdr:rowOff>
    </xdr:to>
    <xdr:sp macro="" textlink="">
      <xdr:nvSpPr>
        <xdr:cNvPr id="16" name="フリーフォーム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2074769" y="2806212"/>
          <a:ext cx="637443" cy="600807"/>
        </a:xfrm>
        <a:custGeom>
          <a:avLst/>
          <a:gdLst>
            <a:gd name="connsiteX0" fmla="*/ 0 w 637443"/>
            <a:gd name="connsiteY0" fmla="*/ 600807 h 600807"/>
            <a:gd name="connsiteX1" fmla="*/ 0 w 637443"/>
            <a:gd name="connsiteY1" fmla="*/ 0 h 600807"/>
            <a:gd name="connsiteX2" fmla="*/ 637443 w 637443"/>
            <a:gd name="connsiteY2" fmla="*/ 0 h 600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7443" h="600807">
              <a:moveTo>
                <a:pt x="0" y="600807"/>
              </a:moveTo>
              <a:lnTo>
                <a:pt x="0" y="0"/>
              </a:lnTo>
              <a:lnTo>
                <a:pt x="6374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409988</xdr:colOff>
      <xdr:row>48</xdr:row>
      <xdr:rowOff>87923</xdr:rowOff>
    </xdr:from>
    <xdr:to>
      <xdr:col>9</xdr:col>
      <xdr:colOff>6507</xdr:colOff>
      <xdr:row>51</xdr:row>
      <xdr:rowOff>52560</xdr:rowOff>
    </xdr:to>
    <xdr:sp macro="" textlink="">
      <xdr:nvSpPr>
        <xdr:cNvPr id="1713" name="Line 649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ShapeType="1"/>
        </xdr:cNvSpPr>
      </xdr:nvSpPr>
      <xdr:spPr bwMode="auto">
        <a:xfrm flipV="1">
          <a:off x="12074450" y="2300654"/>
          <a:ext cx="0" cy="5141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301743</xdr:colOff>
      <xdr:row>52</xdr:row>
      <xdr:rowOff>109444</xdr:rowOff>
    </xdr:from>
    <xdr:to>
      <xdr:col>9</xdr:col>
      <xdr:colOff>84371</xdr:colOff>
      <xdr:row>53</xdr:row>
      <xdr:rowOff>120192</xdr:rowOff>
    </xdr:to>
    <xdr:sp macro="" textlink="">
      <xdr:nvSpPr>
        <xdr:cNvPr id="1715" name="AutoShape 650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/>
        </xdr:cNvSpPr>
      </xdr:nvSpPr>
      <xdr:spPr bwMode="auto">
        <a:xfrm>
          <a:off x="11966205" y="3054867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306435</xdr:colOff>
      <xdr:row>50</xdr:row>
      <xdr:rowOff>144204</xdr:rowOff>
    </xdr:from>
    <xdr:to>
      <xdr:col>9</xdr:col>
      <xdr:colOff>96300</xdr:colOff>
      <xdr:row>51</xdr:row>
      <xdr:rowOff>161169</xdr:rowOff>
    </xdr:to>
    <xdr:sp macro="" textlink="">
      <xdr:nvSpPr>
        <xdr:cNvPr id="1717" name="Oval 650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/>
        </xdr:cNvSpPr>
      </xdr:nvSpPr>
      <xdr:spPr bwMode="auto">
        <a:xfrm>
          <a:off x="11970897" y="2723281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183173</xdr:colOff>
      <xdr:row>3</xdr:row>
      <xdr:rowOff>65942</xdr:rowOff>
    </xdr:from>
    <xdr:to>
      <xdr:col>14</xdr:col>
      <xdr:colOff>359019</xdr:colOff>
      <xdr:row>9</xdr:row>
      <xdr:rowOff>102576</xdr:rowOff>
    </xdr:to>
    <xdr:sp macro="" textlink="">
      <xdr:nvSpPr>
        <xdr:cNvPr id="19" name="フリーフォーム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7077808" y="630115"/>
          <a:ext cx="175846" cy="1135673"/>
        </a:xfrm>
        <a:custGeom>
          <a:avLst/>
          <a:gdLst>
            <a:gd name="connsiteX0" fmla="*/ 7327 w 175846"/>
            <a:gd name="connsiteY0" fmla="*/ 1135673 h 1135673"/>
            <a:gd name="connsiteX1" fmla="*/ 7327 w 175846"/>
            <a:gd name="connsiteY1" fmla="*/ 864577 h 1135673"/>
            <a:gd name="connsiteX2" fmla="*/ 175846 w 175846"/>
            <a:gd name="connsiteY2" fmla="*/ 864577 h 1135673"/>
            <a:gd name="connsiteX3" fmla="*/ 175846 w 175846"/>
            <a:gd name="connsiteY3" fmla="*/ 278423 h 1135673"/>
            <a:gd name="connsiteX4" fmla="*/ 0 w 175846"/>
            <a:gd name="connsiteY4" fmla="*/ 278423 h 1135673"/>
            <a:gd name="connsiteX5" fmla="*/ 0 w 175846"/>
            <a:gd name="connsiteY5" fmla="*/ 0 h 1135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75846" h="1135673">
              <a:moveTo>
                <a:pt x="7327" y="1135673"/>
              </a:moveTo>
              <a:lnTo>
                <a:pt x="7327" y="864577"/>
              </a:lnTo>
              <a:lnTo>
                <a:pt x="175846" y="864577"/>
              </a:lnTo>
              <a:lnTo>
                <a:pt x="175846" y="278423"/>
              </a:lnTo>
              <a:lnTo>
                <a:pt x="0" y="278423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80787</xdr:colOff>
      <xdr:row>8</xdr:row>
      <xdr:rowOff>113811</xdr:rowOff>
    </xdr:from>
    <xdr:to>
      <xdr:col>14</xdr:col>
      <xdr:colOff>278183</xdr:colOff>
      <xdr:row>9</xdr:row>
      <xdr:rowOff>124559</xdr:rowOff>
    </xdr:to>
    <xdr:sp macro="" textlink="">
      <xdr:nvSpPr>
        <xdr:cNvPr id="1953" name="AutoShape 6507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/>
        </xdr:cNvSpPr>
      </xdr:nvSpPr>
      <xdr:spPr bwMode="auto">
        <a:xfrm>
          <a:off x="6975422" y="1593849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183173</xdr:colOff>
      <xdr:row>4</xdr:row>
      <xdr:rowOff>153864</xdr:rowOff>
    </xdr:from>
    <xdr:to>
      <xdr:col>14</xdr:col>
      <xdr:colOff>183173</xdr:colOff>
      <xdr:row>8</xdr:row>
      <xdr:rowOff>161192</xdr:rowOff>
    </xdr:to>
    <xdr:sp macro="" textlink="">
      <xdr:nvSpPr>
        <xdr:cNvPr id="1954" name="Line 649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ShapeType="1"/>
        </xdr:cNvSpPr>
      </xdr:nvSpPr>
      <xdr:spPr bwMode="auto">
        <a:xfrm flipV="1">
          <a:off x="7077808" y="901210"/>
          <a:ext cx="0" cy="74002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131885</xdr:colOff>
      <xdr:row>8</xdr:row>
      <xdr:rowOff>14651</xdr:rowOff>
    </xdr:from>
    <xdr:to>
      <xdr:col>15</xdr:col>
      <xdr:colOff>263770</xdr:colOff>
      <xdr:row>8</xdr:row>
      <xdr:rowOff>14651</xdr:rowOff>
    </xdr:to>
    <xdr:sp macro="" textlink="">
      <xdr:nvSpPr>
        <xdr:cNvPr id="1963" name="Line 649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ShapeType="1"/>
        </xdr:cNvSpPr>
      </xdr:nvSpPr>
      <xdr:spPr bwMode="auto">
        <a:xfrm flipV="1">
          <a:off x="6616212" y="1494689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153866</xdr:colOff>
      <xdr:row>4</xdr:row>
      <xdr:rowOff>153863</xdr:rowOff>
    </xdr:from>
    <xdr:to>
      <xdr:col>15</xdr:col>
      <xdr:colOff>285751</xdr:colOff>
      <xdr:row>4</xdr:row>
      <xdr:rowOff>153863</xdr:rowOff>
    </xdr:to>
    <xdr:sp macro="" textlink="">
      <xdr:nvSpPr>
        <xdr:cNvPr id="1964" name="Line 649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ShapeType="1"/>
        </xdr:cNvSpPr>
      </xdr:nvSpPr>
      <xdr:spPr bwMode="auto">
        <a:xfrm flipV="1">
          <a:off x="6638193" y="901209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35861</xdr:colOff>
      <xdr:row>5</xdr:row>
      <xdr:rowOff>163952</xdr:rowOff>
    </xdr:from>
    <xdr:ext cx="643767" cy="166712"/>
    <xdr:sp macro="" textlink="">
      <xdr:nvSpPr>
        <xdr:cNvPr id="1965" name="テキスト ボックス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7340803" y="1094471"/>
          <a:ext cx="643767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九頭竜川　</a:t>
          </a:r>
          <a:endParaRPr kumimoji="1" lang="en-US" altLang="ja-JP" sz="1000" b="1" i="1">
            <a:solidFill>
              <a:schemeClr val="accent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14</xdr:col>
      <xdr:colOff>244150</xdr:colOff>
      <xdr:row>3</xdr:row>
      <xdr:rowOff>0</xdr:rowOff>
    </xdr:from>
    <xdr:ext cx="901272" cy="333425"/>
    <xdr:sp macro="" textlink="">
      <xdr:nvSpPr>
        <xdr:cNvPr id="1966" name="テキスト ボックス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7138785" y="564173"/>
          <a:ext cx="901272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自転車侵入禁止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右自歩道を渡る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1</xdr:col>
      <xdr:colOff>29307</xdr:colOff>
      <xdr:row>15</xdr:row>
      <xdr:rowOff>161190</xdr:rowOff>
    </xdr:from>
    <xdr:to>
      <xdr:col>3</xdr:col>
      <xdr:colOff>644768</xdr:colOff>
      <xdr:row>15</xdr:row>
      <xdr:rowOff>161190</xdr:rowOff>
    </xdr:to>
    <xdr:sp macro="" textlink="">
      <xdr:nvSpPr>
        <xdr:cNvPr id="1968" name="Line 649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ShapeType="1"/>
        </xdr:cNvSpPr>
      </xdr:nvSpPr>
      <xdr:spPr bwMode="auto">
        <a:xfrm flipV="1">
          <a:off x="8103576" y="1274882"/>
          <a:ext cx="1436077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73269</xdr:colOff>
      <xdr:row>13</xdr:row>
      <xdr:rowOff>87924</xdr:rowOff>
    </xdr:from>
    <xdr:to>
      <xdr:col>2</xdr:col>
      <xdr:colOff>131885</xdr:colOff>
      <xdr:row>14</xdr:row>
      <xdr:rowOff>168519</xdr:rowOff>
    </xdr:to>
    <xdr:sp macro="" textlink="">
      <xdr:nvSpPr>
        <xdr:cNvPr id="1969" name="Line 6499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ShapeType="1"/>
        </xdr:cNvSpPr>
      </xdr:nvSpPr>
      <xdr:spPr bwMode="auto">
        <a:xfrm flipH="1">
          <a:off x="8557846" y="835270"/>
          <a:ext cx="58616" cy="2637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168519</xdr:colOff>
      <xdr:row>15</xdr:row>
      <xdr:rowOff>124557</xdr:rowOff>
    </xdr:from>
    <xdr:to>
      <xdr:col>5</xdr:col>
      <xdr:colOff>381001</xdr:colOff>
      <xdr:row>18</xdr:row>
      <xdr:rowOff>21979</xdr:rowOff>
    </xdr:to>
    <xdr:sp macro="" textlink="">
      <xdr:nvSpPr>
        <xdr:cNvPr id="1970" name="フリーフォーム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 bwMode="auto">
        <a:xfrm flipH="1">
          <a:off x="9832731" y="1238249"/>
          <a:ext cx="622789" cy="446942"/>
        </a:xfrm>
        <a:custGeom>
          <a:avLst/>
          <a:gdLst>
            <a:gd name="connsiteX0" fmla="*/ 0 w 688731"/>
            <a:gd name="connsiteY0" fmla="*/ 446942 h 446942"/>
            <a:gd name="connsiteX1" fmla="*/ 0 w 688731"/>
            <a:gd name="connsiteY1" fmla="*/ 0 h 446942"/>
            <a:gd name="connsiteX2" fmla="*/ 688731 w 688731"/>
            <a:gd name="connsiteY2" fmla="*/ 0 h 446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88731" h="446942">
              <a:moveTo>
                <a:pt x="0" y="446942"/>
              </a:moveTo>
              <a:lnTo>
                <a:pt x="0" y="0"/>
              </a:lnTo>
              <a:lnTo>
                <a:pt x="68873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390326</xdr:colOff>
      <xdr:row>12</xdr:row>
      <xdr:rowOff>153865</xdr:rowOff>
    </xdr:from>
    <xdr:to>
      <xdr:col>5</xdr:col>
      <xdr:colOff>395654</xdr:colOff>
      <xdr:row>15</xdr:row>
      <xdr:rowOff>163391</xdr:rowOff>
    </xdr:to>
    <xdr:sp macro="" textlink="">
      <xdr:nvSpPr>
        <xdr:cNvPr id="1971" name="Line 649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ShapeType="1"/>
        </xdr:cNvSpPr>
      </xdr:nvSpPr>
      <xdr:spPr bwMode="auto">
        <a:xfrm flipV="1">
          <a:off x="10464845" y="718038"/>
          <a:ext cx="5328" cy="55904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392056</xdr:colOff>
      <xdr:row>15</xdr:row>
      <xdr:rowOff>120381</xdr:rowOff>
    </xdr:from>
    <xdr:to>
      <xdr:col>6</xdr:col>
      <xdr:colOff>652096</xdr:colOff>
      <xdr:row>15</xdr:row>
      <xdr:rowOff>120381</xdr:rowOff>
    </xdr:to>
    <xdr:sp macro="" textlink="">
      <xdr:nvSpPr>
        <xdr:cNvPr id="1972" name="Line 649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ShapeType="1"/>
        </xdr:cNvSpPr>
      </xdr:nvSpPr>
      <xdr:spPr bwMode="auto">
        <a:xfrm flipH="1" flipV="1">
          <a:off x="10466575" y="1234073"/>
          <a:ext cx="670348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289679</xdr:colOff>
      <xdr:row>15</xdr:row>
      <xdr:rowOff>31946</xdr:rowOff>
    </xdr:from>
    <xdr:to>
      <xdr:col>6</xdr:col>
      <xdr:colOff>84004</xdr:colOff>
      <xdr:row>16</xdr:row>
      <xdr:rowOff>48910</xdr:rowOff>
    </xdr:to>
    <xdr:sp macro="" textlink="">
      <xdr:nvSpPr>
        <xdr:cNvPr id="1973" name="Oval 650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/>
        </xdr:cNvSpPr>
      </xdr:nvSpPr>
      <xdr:spPr bwMode="auto">
        <a:xfrm>
          <a:off x="10364198" y="1145638"/>
          <a:ext cx="204633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271287</xdr:colOff>
      <xdr:row>17</xdr:row>
      <xdr:rowOff>11234</xdr:rowOff>
    </xdr:from>
    <xdr:to>
      <xdr:col>6</xdr:col>
      <xdr:colOff>58375</xdr:colOff>
      <xdr:row>18</xdr:row>
      <xdr:rowOff>21982</xdr:rowOff>
    </xdr:to>
    <xdr:sp macro="" textlink="">
      <xdr:nvSpPr>
        <xdr:cNvPr id="1974" name="AutoShape 6507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/>
        </xdr:cNvSpPr>
      </xdr:nvSpPr>
      <xdr:spPr bwMode="auto">
        <a:xfrm>
          <a:off x="10345806" y="1491272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54420</xdr:colOff>
      <xdr:row>12</xdr:row>
      <xdr:rowOff>132275</xdr:rowOff>
    </xdr:from>
    <xdr:ext cx="426713" cy="372721"/>
    <xdr:sp macro="" textlink="">
      <xdr:nvSpPr>
        <xdr:cNvPr id="1975" name="AutoShape 6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/>
        </xdr:cNvSpPr>
      </xdr:nvSpPr>
      <xdr:spPr bwMode="auto">
        <a:xfrm>
          <a:off x="9718632" y="696448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178</a:t>
          </a:r>
        </a:p>
      </xdr:txBody>
    </xdr:sp>
    <xdr:clientData/>
  </xdr:oneCellAnchor>
  <xdr:twoCellAnchor>
    <xdr:from>
      <xdr:col>4</xdr:col>
      <xdr:colOff>381000</xdr:colOff>
      <xdr:row>14</xdr:row>
      <xdr:rowOff>51289</xdr:rowOff>
    </xdr:from>
    <xdr:to>
      <xdr:col>5</xdr:col>
      <xdr:colOff>128063</xdr:colOff>
      <xdr:row>15</xdr:row>
      <xdr:rowOff>18159</xdr:rowOff>
    </xdr:to>
    <xdr:sp macro="" textlink="">
      <xdr:nvSpPr>
        <xdr:cNvPr id="1976" name="フリーフォーム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 bwMode="auto">
        <a:xfrm>
          <a:off x="10045212" y="981808"/>
          <a:ext cx="157370" cy="150043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117230</xdr:colOff>
      <xdr:row>15</xdr:row>
      <xdr:rowOff>14653</xdr:rowOff>
    </xdr:from>
    <xdr:to>
      <xdr:col>11</xdr:col>
      <xdr:colOff>359996</xdr:colOff>
      <xdr:row>16</xdr:row>
      <xdr:rowOff>66670</xdr:rowOff>
    </xdr:to>
    <xdr:sp macro="" textlink="">
      <xdr:nvSpPr>
        <xdr:cNvPr id="1982" name="円弧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 bwMode="auto">
        <a:xfrm rot="16200000" flipV="1">
          <a:off x="13375422" y="1124557"/>
          <a:ext cx="235190" cy="242766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153930</xdr:colOff>
      <xdr:row>16</xdr:row>
      <xdr:rowOff>180802</xdr:rowOff>
    </xdr:from>
    <xdr:to>
      <xdr:col>11</xdr:col>
      <xdr:colOff>351326</xdr:colOff>
      <xdr:row>18</xdr:row>
      <xdr:rowOff>8376</xdr:rowOff>
    </xdr:to>
    <xdr:sp macro="" textlink="">
      <xdr:nvSpPr>
        <xdr:cNvPr id="1983" name="AutoShape 6507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/>
        </xdr:cNvSpPr>
      </xdr:nvSpPr>
      <xdr:spPr bwMode="auto">
        <a:xfrm>
          <a:off x="13408334" y="1477667"/>
          <a:ext cx="19739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190498</xdr:colOff>
      <xdr:row>12</xdr:row>
      <xdr:rowOff>28575</xdr:rowOff>
    </xdr:from>
    <xdr:to>
      <xdr:col>11</xdr:col>
      <xdr:colOff>236217</xdr:colOff>
      <xdr:row>15</xdr:row>
      <xdr:rowOff>0</xdr:rowOff>
    </xdr:to>
    <xdr:sp macro="" textlink="">
      <xdr:nvSpPr>
        <xdr:cNvPr id="2755" name="フリーフォーム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/>
      </xdr:nvSpPr>
      <xdr:spPr bwMode="auto">
        <a:xfrm flipH="1">
          <a:off x="5495923" y="2219325"/>
          <a:ext cx="45719" cy="514350"/>
        </a:xfrm>
        <a:custGeom>
          <a:avLst/>
          <a:gdLst>
            <a:gd name="connsiteX0" fmla="*/ 0 w 0"/>
            <a:gd name="connsiteY0" fmla="*/ 417634 h 417634"/>
            <a:gd name="connsiteX1" fmla="*/ 0 w 0"/>
            <a:gd name="connsiteY1" fmla="*/ 0 h 417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417634">
              <a:moveTo>
                <a:pt x="0" y="417634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175845</xdr:colOff>
      <xdr:row>24</xdr:row>
      <xdr:rowOff>81550</xdr:rowOff>
    </xdr:from>
    <xdr:to>
      <xdr:col>6</xdr:col>
      <xdr:colOff>596347</xdr:colOff>
      <xdr:row>24</xdr:row>
      <xdr:rowOff>82825</xdr:rowOff>
    </xdr:to>
    <xdr:sp macro="" textlink="">
      <xdr:nvSpPr>
        <xdr:cNvPr id="1986" name="Line 649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ShapeType="1"/>
        </xdr:cNvSpPr>
      </xdr:nvSpPr>
      <xdr:spPr bwMode="auto">
        <a:xfrm flipH="1" flipV="1">
          <a:off x="2693758" y="4471333"/>
          <a:ext cx="420502" cy="127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78363</xdr:colOff>
      <xdr:row>24</xdr:row>
      <xdr:rowOff>31537</xdr:rowOff>
    </xdr:from>
    <xdr:ext cx="419602" cy="200119"/>
    <xdr:sp macro="" textlink="">
      <xdr:nvSpPr>
        <xdr:cNvPr id="1987" name="テキスト ボックス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 rot="20044996">
          <a:off x="2218687" y="435700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65625</xdr:colOff>
      <xdr:row>30</xdr:row>
      <xdr:rowOff>153866</xdr:rowOff>
    </xdr:from>
    <xdr:to>
      <xdr:col>2</xdr:col>
      <xdr:colOff>65943</xdr:colOff>
      <xdr:row>33</xdr:row>
      <xdr:rowOff>148450</xdr:rowOff>
    </xdr:to>
    <xdr:sp macro="" textlink="">
      <xdr:nvSpPr>
        <xdr:cNvPr id="1989" name="Line 6499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ShapeType="1"/>
        </xdr:cNvSpPr>
      </xdr:nvSpPr>
      <xdr:spPr bwMode="auto">
        <a:xfrm flipV="1">
          <a:off x="24449625" y="718039"/>
          <a:ext cx="318" cy="5441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1272</xdr:colOff>
      <xdr:row>33</xdr:row>
      <xdr:rowOff>173933</xdr:rowOff>
    </xdr:from>
    <xdr:to>
      <xdr:col>3</xdr:col>
      <xdr:colOff>512885</xdr:colOff>
      <xdr:row>33</xdr:row>
      <xdr:rowOff>173933</xdr:rowOff>
    </xdr:to>
    <xdr:sp macro="" textlink="">
      <xdr:nvSpPr>
        <xdr:cNvPr id="1990" name="Line 649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ShapeType="1"/>
        </xdr:cNvSpPr>
      </xdr:nvSpPr>
      <xdr:spPr bwMode="auto">
        <a:xfrm flipH="1">
          <a:off x="24795580" y="1287625"/>
          <a:ext cx="51161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307414</xdr:colOff>
      <xdr:row>32</xdr:row>
      <xdr:rowOff>73270</xdr:rowOff>
    </xdr:from>
    <xdr:to>
      <xdr:col>2</xdr:col>
      <xdr:colOff>307732</xdr:colOff>
      <xdr:row>35</xdr:row>
      <xdr:rowOff>67854</xdr:rowOff>
    </xdr:to>
    <xdr:sp macro="" textlink="">
      <xdr:nvSpPr>
        <xdr:cNvPr id="1996" name="Line 649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ShapeType="1"/>
        </xdr:cNvSpPr>
      </xdr:nvSpPr>
      <xdr:spPr bwMode="auto">
        <a:xfrm flipV="1">
          <a:off x="24691414" y="1003789"/>
          <a:ext cx="318" cy="5441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84667</xdr:colOff>
      <xdr:row>33</xdr:row>
      <xdr:rowOff>172305</xdr:rowOff>
    </xdr:from>
    <xdr:to>
      <xdr:col>6</xdr:col>
      <xdr:colOff>622787</xdr:colOff>
      <xdr:row>33</xdr:row>
      <xdr:rowOff>172305</xdr:rowOff>
    </xdr:to>
    <xdr:sp macro="" textlink="">
      <xdr:nvSpPr>
        <xdr:cNvPr id="1997" name="Line 6499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ShapeType="1"/>
        </xdr:cNvSpPr>
      </xdr:nvSpPr>
      <xdr:spPr bwMode="auto">
        <a:xfrm flipH="1">
          <a:off x="1809750" y="6130722"/>
          <a:ext cx="136362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139284</xdr:colOff>
      <xdr:row>34</xdr:row>
      <xdr:rowOff>136513</xdr:rowOff>
    </xdr:from>
    <xdr:to>
      <xdr:col>6</xdr:col>
      <xdr:colOff>339122</xdr:colOff>
      <xdr:row>35</xdr:row>
      <xdr:rowOff>147261</xdr:rowOff>
    </xdr:to>
    <xdr:sp macro="" textlink="">
      <xdr:nvSpPr>
        <xdr:cNvPr id="1998" name="AutoShape 650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/>
        </xdr:cNvSpPr>
      </xdr:nvSpPr>
      <xdr:spPr bwMode="auto">
        <a:xfrm>
          <a:off x="2689867" y="6274846"/>
          <a:ext cx="199838" cy="190665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65943</xdr:colOff>
      <xdr:row>41</xdr:row>
      <xdr:rowOff>21982</xdr:rowOff>
    </xdr:from>
    <xdr:ext cx="419602" cy="200119"/>
    <xdr:sp macro="" textlink="">
      <xdr:nvSpPr>
        <xdr:cNvPr id="2028" name="テキスト ボックス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596030" y="7509460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315058</xdr:colOff>
      <xdr:row>39</xdr:row>
      <xdr:rowOff>51288</xdr:rowOff>
    </xdr:from>
    <xdr:to>
      <xdr:col>6</xdr:col>
      <xdr:colOff>293077</xdr:colOff>
      <xdr:row>45</xdr:row>
      <xdr:rowOff>95250</xdr:rowOff>
    </xdr:to>
    <xdr:sp macro="" textlink="">
      <xdr:nvSpPr>
        <xdr:cNvPr id="387" name="フリーフォーム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 bwMode="auto">
        <a:xfrm>
          <a:off x="5619750" y="2264019"/>
          <a:ext cx="388327" cy="1143000"/>
        </a:xfrm>
        <a:custGeom>
          <a:avLst/>
          <a:gdLst>
            <a:gd name="connsiteX0" fmla="*/ 0 w 388327"/>
            <a:gd name="connsiteY0" fmla="*/ 1143000 h 1143000"/>
            <a:gd name="connsiteX1" fmla="*/ 0 w 388327"/>
            <a:gd name="connsiteY1" fmla="*/ 652096 h 1143000"/>
            <a:gd name="connsiteX2" fmla="*/ 183173 w 388327"/>
            <a:gd name="connsiteY2" fmla="*/ 652096 h 1143000"/>
            <a:gd name="connsiteX3" fmla="*/ 388327 w 388327"/>
            <a:gd name="connsiteY3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8327" h="1143000">
              <a:moveTo>
                <a:pt x="0" y="1143000"/>
              </a:moveTo>
              <a:lnTo>
                <a:pt x="0" y="652096"/>
              </a:lnTo>
              <a:lnTo>
                <a:pt x="183173" y="652096"/>
              </a:lnTo>
              <a:lnTo>
                <a:pt x="388327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65943</xdr:colOff>
      <xdr:row>42</xdr:row>
      <xdr:rowOff>153863</xdr:rowOff>
    </xdr:from>
    <xdr:to>
      <xdr:col>6</xdr:col>
      <xdr:colOff>652096</xdr:colOff>
      <xdr:row>43</xdr:row>
      <xdr:rowOff>6279</xdr:rowOff>
    </xdr:to>
    <xdr:sp macro="" textlink="">
      <xdr:nvSpPr>
        <xdr:cNvPr id="2039" name="Line 6499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ShapeType="1"/>
        </xdr:cNvSpPr>
      </xdr:nvSpPr>
      <xdr:spPr bwMode="auto">
        <a:xfrm>
          <a:off x="5780943" y="2916113"/>
          <a:ext cx="586153" cy="2930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102578</xdr:colOff>
      <xdr:row>42</xdr:row>
      <xdr:rowOff>65939</xdr:rowOff>
    </xdr:from>
    <xdr:to>
      <xdr:col>5</xdr:col>
      <xdr:colOff>315058</xdr:colOff>
      <xdr:row>42</xdr:row>
      <xdr:rowOff>161094</xdr:rowOff>
    </xdr:to>
    <xdr:sp macro="" textlink="">
      <xdr:nvSpPr>
        <xdr:cNvPr id="2040" name="Line 649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ShapeType="1"/>
        </xdr:cNvSpPr>
      </xdr:nvSpPr>
      <xdr:spPr bwMode="auto">
        <a:xfrm>
          <a:off x="4996963" y="2828189"/>
          <a:ext cx="622787" cy="95155"/>
        </a:xfrm>
        <a:custGeom>
          <a:avLst/>
          <a:gdLst>
            <a:gd name="connsiteX0" fmla="*/ 0 w 586153"/>
            <a:gd name="connsiteY0" fmla="*/ 0 h 29309"/>
            <a:gd name="connsiteX1" fmla="*/ 586153 w 586153"/>
            <a:gd name="connsiteY1" fmla="*/ 29309 h 29309"/>
            <a:gd name="connsiteX0" fmla="*/ 0 w 586153"/>
            <a:gd name="connsiteY0" fmla="*/ 0 h 34703"/>
            <a:gd name="connsiteX1" fmla="*/ 586153 w 586153"/>
            <a:gd name="connsiteY1" fmla="*/ 29309 h 34703"/>
            <a:gd name="connsiteX0" fmla="*/ 0 w 622787"/>
            <a:gd name="connsiteY0" fmla="*/ 0 h 90500"/>
            <a:gd name="connsiteX1" fmla="*/ 622787 w 622787"/>
            <a:gd name="connsiteY1" fmla="*/ 87925 h 90500"/>
            <a:gd name="connsiteX0" fmla="*/ 0 w 622787"/>
            <a:gd name="connsiteY0" fmla="*/ 0 h 95155"/>
            <a:gd name="connsiteX1" fmla="*/ 622787 w 622787"/>
            <a:gd name="connsiteY1" fmla="*/ 87925 h 951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2787" h="95155">
              <a:moveTo>
                <a:pt x="0" y="0"/>
              </a:moveTo>
              <a:cubicBezTo>
                <a:pt x="144096" y="90366"/>
                <a:pt x="310172" y="107462"/>
                <a:pt x="622787" y="8792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317056</xdr:colOff>
      <xdr:row>40</xdr:row>
      <xdr:rowOff>0</xdr:rowOff>
    </xdr:from>
    <xdr:to>
      <xdr:col>5</xdr:col>
      <xdr:colOff>322384</xdr:colOff>
      <xdr:row>43</xdr:row>
      <xdr:rowOff>9525</xdr:rowOff>
    </xdr:to>
    <xdr:sp macro="" textlink="">
      <xdr:nvSpPr>
        <xdr:cNvPr id="2041" name="Line 6499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ShapeType="1"/>
        </xdr:cNvSpPr>
      </xdr:nvSpPr>
      <xdr:spPr bwMode="auto">
        <a:xfrm flipV="1">
          <a:off x="5621748" y="2395904"/>
          <a:ext cx="5328" cy="55904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216409</xdr:colOff>
      <xdr:row>42</xdr:row>
      <xdr:rowOff>61254</xdr:rowOff>
    </xdr:from>
    <xdr:to>
      <xdr:col>6</xdr:col>
      <xdr:colOff>10736</xdr:colOff>
      <xdr:row>43</xdr:row>
      <xdr:rowOff>78218</xdr:rowOff>
    </xdr:to>
    <xdr:sp macro="" textlink="">
      <xdr:nvSpPr>
        <xdr:cNvPr id="2042" name="Oval 650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/>
        </xdr:cNvSpPr>
      </xdr:nvSpPr>
      <xdr:spPr bwMode="auto">
        <a:xfrm>
          <a:off x="5521101" y="2823504"/>
          <a:ext cx="204633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212671</xdr:colOff>
      <xdr:row>44</xdr:row>
      <xdr:rowOff>91830</xdr:rowOff>
    </xdr:from>
    <xdr:to>
      <xdr:col>6</xdr:col>
      <xdr:colOff>1855</xdr:colOff>
      <xdr:row>45</xdr:row>
      <xdr:rowOff>102579</xdr:rowOff>
    </xdr:to>
    <xdr:sp macro="" textlink="">
      <xdr:nvSpPr>
        <xdr:cNvPr id="2043" name="AutoShape 6507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/>
        </xdr:cNvSpPr>
      </xdr:nvSpPr>
      <xdr:spPr bwMode="auto">
        <a:xfrm>
          <a:off x="5517363" y="3220426"/>
          <a:ext cx="197396" cy="1939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373673</xdr:colOff>
      <xdr:row>39</xdr:row>
      <xdr:rowOff>73270</xdr:rowOff>
    </xdr:from>
    <xdr:ext cx="352952" cy="345282"/>
    <xdr:grpSp>
      <xdr:nvGrpSpPr>
        <xdr:cNvPr id="2045" name="Group 6672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GrpSpPr>
          <a:grpSpLocks/>
        </xdr:cNvGrpSpPr>
      </xdr:nvGrpSpPr>
      <xdr:grpSpPr bwMode="auto">
        <a:xfrm>
          <a:off x="2088173" y="7150345"/>
          <a:ext cx="352952" cy="345282"/>
          <a:chOff x="536" y="109"/>
          <a:chExt cx="46" cy="44"/>
        </a:xfrm>
      </xdr:grpSpPr>
      <xdr:pic>
        <xdr:nvPicPr>
          <xdr:cNvPr id="2046" name="Picture 6673" descr="route2">
            <a:extLst>
              <a:ext uri="{FF2B5EF4-FFF2-40B4-BE49-F238E27FC236}">
                <a16:creationId xmlns:a16="http://schemas.microsoft.com/office/drawing/2014/main" id="{00000000-0008-0000-0000-0000FE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47" name="Text Box 6674">
            <a:extLst>
              <a:ext uri="{FF2B5EF4-FFF2-40B4-BE49-F238E27FC236}">
                <a16:creationId xmlns:a16="http://schemas.microsoft.com/office/drawing/2014/main" id="{00000000-0008-0000-0000-0000FF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7</xdr:col>
      <xdr:colOff>101845</xdr:colOff>
      <xdr:row>43</xdr:row>
      <xdr:rowOff>60815</xdr:rowOff>
    </xdr:from>
    <xdr:ext cx="352952" cy="345282"/>
    <xdr:grpSp>
      <xdr:nvGrpSpPr>
        <xdr:cNvPr id="2049" name="Group 6672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GrpSpPr>
          <a:grpSpLocks/>
        </xdr:cNvGrpSpPr>
      </xdr:nvGrpSpPr>
      <xdr:grpSpPr bwMode="auto">
        <a:xfrm>
          <a:off x="3407020" y="7861790"/>
          <a:ext cx="352952" cy="345282"/>
          <a:chOff x="536" y="109"/>
          <a:chExt cx="46" cy="44"/>
        </a:xfrm>
      </xdr:grpSpPr>
      <xdr:pic>
        <xdr:nvPicPr>
          <xdr:cNvPr id="2050" name="Picture 6673" descr="route2">
            <a:extLst>
              <a:ext uri="{FF2B5EF4-FFF2-40B4-BE49-F238E27FC236}">
                <a16:creationId xmlns:a16="http://schemas.microsoft.com/office/drawing/2014/main" id="{00000000-0008-0000-0000-000002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51" name="Text Box 6674">
            <a:extLst>
              <a:ext uri="{FF2B5EF4-FFF2-40B4-BE49-F238E27FC236}">
                <a16:creationId xmlns:a16="http://schemas.microsoft.com/office/drawing/2014/main" id="{00000000-0008-0000-0000-000003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9</xdr:col>
      <xdr:colOff>137488</xdr:colOff>
      <xdr:row>38</xdr:row>
      <xdr:rowOff>123889</xdr:rowOff>
    </xdr:from>
    <xdr:to>
      <xdr:col>9</xdr:col>
      <xdr:colOff>219865</xdr:colOff>
      <xdr:row>41</xdr:row>
      <xdr:rowOff>172723</xdr:rowOff>
    </xdr:to>
    <xdr:sp macro="" textlink="">
      <xdr:nvSpPr>
        <xdr:cNvPr id="1045" name="Line 649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ShapeType="1"/>
        </xdr:cNvSpPr>
      </xdr:nvSpPr>
      <xdr:spPr bwMode="auto">
        <a:xfrm rot="1807056" flipH="1" flipV="1">
          <a:off x="4261813" y="7019989"/>
          <a:ext cx="82377" cy="591759"/>
        </a:xfrm>
        <a:custGeom>
          <a:avLst/>
          <a:gdLst>
            <a:gd name="connsiteX0" fmla="*/ 0 w 12767"/>
            <a:gd name="connsiteY0" fmla="*/ 0 h 515230"/>
            <a:gd name="connsiteX1" fmla="*/ 12767 w 12767"/>
            <a:gd name="connsiteY1" fmla="*/ 515230 h 515230"/>
            <a:gd name="connsiteX0" fmla="*/ 79349 w 79499"/>
            <a:gd name="connsiteY0" fmla="*/ 0 h 600627"/>
            <a:gd name="connsiteX1" fmla="*/ 150 w 79499"/>
            <a:gd name="connsiteY1" fmla="*/ 600627 h 600627"/>
            <a:gd name="connsiteX0" fmla="*/ 79199 w 80077"/>
            <a:gd name="connsiteY0" fmla="*/ 0 h 600627"/>
            <a:gd name="connsiteX1" fmla="*/ 0 w 80077"/>
            <a:gd name="connsiteY1" fmla="*/ 600627 h 6006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0077" h="600627">
              <a:moveTo>
                <a:pt x="79199" y="0"/>
              </a:moveTo>
              <a:cubicBezTo>
                <a:pt x="83455" y="171743"/>
                <a:pt x="74572" y="428884"/>
                <a:pt x="0" y="60062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85978</xdr:colOff>
      <xdr:row>39</xdr:row>
      <xdr:rowOff>54181</xdr:rowOff>
    </xdr:from>
    <xdr:to>
      <xdr:col>9</xdr:col>
      <xdr:colOff>328012</xdr:colOff>
      <xdr:row>40</xdr:row>
      <xdr:rowOff>104000</xdr:rowOff>
    </xdr:to>
    <xdr:sp macro="" textlink="">
      <xdr:nvSpPr>
        <xdr:cNvPr id="1049" name="円弧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 bwMode="auto">
        <a:xfrm rot="18651209" flipV="1">
          <a:off x="4215923" y="7125636"/>
          <a:ext cx="230794" cy="242034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14444</xdr:colOff>
      <xdr:row>40</xdr:row>
      <xdr:rowOff>58760</xdr:rowOff>
    </xdr:from>
    <xdr:to>
      <xdr:col>9</xdr:col>
      <xdr:colOff>43752</xdr:colOff>
      <xdr:row>44</xdr:row>
      <xdr:rowOff>168664</xdr:rowOff>
    </xdr:to>
    <xdr:sp macro="" textlink="">
      <xdr:nvSpPr>
        <xdr:cNvPr id="388" name="フリーフォーム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 bwMode="auto">
        <a:xfrm rot="1807056">
          <a:off x="3319619" y="7316810"/>
          <a:ext cx="848458" cy="833804"/>
        </a:xfrm>
        <a:custGeom>
          <a:avLst/>
          <a:gdLst>
            <a:gd name="connsiteX0" fmla="*/ 849923 w 849923"/>
            <a:gd name="connsiteY0" fmla="*/ 842596 h 842596"/>
            <a:gd name="connsiteX1" fmla="*/ 666750 w 849923"/>
            <a:gd name="connsiteY1" fmla="*/ 505558 h 842596"/>
            <a:gd name="connsiteX2" fmla="*/ 666750 w 849923"/>
            <a:gd name="connsiteY2" fmla="*/ 0 h 842596"/>
            <a:gd name="connsiteX3" fmla="*/ 0 w 849923"/>
            <a:gd name="connsiteY3" fmla="*/ 0 h 8425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49923" h="842596">
              <a:moveTo>
                <a:pt x="849923" y="842596"/>
              </a:moveTo>
              <a:lnTo>
                <a:pt x="666750" y="505558"/>
              </a:lnTo>
              <a:lnTo>
                <a:pt x="666750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213570</xdr:colOff>
      <xdr:row>40</xdr:row>
      <xdr:rowOff>136856</xdr:rowOff>
    </xdr:from>
    <xdr:to>
      <xdr:col>8</xdr:col>
      <xdr:colOff>219064</xdr:colOff>
      <xdr:row>46</xdr:row>
      <xdr:rowOff>36574</xdr:rowOff>
    </xdr:to>
    <xdr:sp macro="" textlink="">
      <xdr:nvSpPr>
        <xdr:cNvPr id="2048" name="Line 649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ShapeType="1"/>
        </xdr:cNvSpPr>
      </xdr:nvSpPr>
      <xdr:spPr bwMode="auto">
        <a:xfrm rot="1807056" flipH="1" flipV="1">
          <a:off x="3928320" y="7394906"/>
          <a:ext cx="5494" cy="98556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351400</xdr:colOff>
      <xdr:row>40</xdr:row>
      <xdr:rowOff>133780</xdr:rowOff>
    </xdr:from>
    <xdr:to>
      <xdr:col>9</xdr:col>
      <xdr:colOff>145726</xdr:colOff>
      <xdr:row>41</xdr:row>
      <xdr:rowOff>150743</xdr:rowOff>
    </xdr:to>
    <xdr:sp macro="" textlink="">
      <xdr:nvSpPr>
        <xdr:cNvPr id="2054" name="Oval 650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 rot="1807056">
          <a:off x="4066150" y="7391830"/>
          <a:ext cx="203901" cy="1979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183810</xdr:colOff>
      <xdr:row>42</xdr:row>
      <xdr:rowOff>147224</xdr:rowOff>
    </xdr:from>
    <xdr:to>
      <xdr:col>9</xdr:col>
      <xdr:colOff>603412</xdr:colOff>
      <xdr:row>43</xdr:row>
      <xdr:rowOff>166368</xdr:rowOff>
    </xdr:to>
    <xdr:sp macro="" textlink="">
      <xdr:nvSpPr>
        <xdr:cNvPr id="2055" name="テキスト ボックス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4308135" y="776722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344286</xdr:colOff>
      <xdr:row>41</xdr:row>
      <xdr:rowOff>127718</xdr:rowOff>
    </xdr:from>
    <xdr:to>
      <xdr:col>9</xdr:col>
      <xdr:colOff>147192</xdr:colOff>
      <xdr:row>44</xdr:row>
      <xdr:rowOff>54449</xdr:rowOff>
    </xdr:to>
    <xdr:sp macro="" textlink="">
      <xdr:nvSpPr>
        <xdr:cNvPr id="389" name="右中かっこ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 bwMode="auto">
        <a:xfrm rot="1807056">
          <a:off x="4059036" y="7566743"/>
          <a:ext cx="212481" cy="469656"/>
        </a:xfrm>
        <a:prstGeom prst="rightBrace">
          <a:avLst>
            <a:gd name="adj1" fmla="val 8333"/>
            <a:gd name="adj2" fmla="val 25385"/>
          </a:avLst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7327</xdr:colOff>
      <xdr:row>32</xdr:row>
      <xdr:rowOff>129593</xdr:rowOff>
    </xdr:from>
    <xdr:ext cx="419602" cy="200119"/>
    <xdr:sp macro="" textlink="">
      <xdr:nvSpPr>
        <xdr:cNvPr id="1702" name="テキスト ボックス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537414" y="597711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8</xdr:col>
      <xdr:colOff>43950</xdr:colOff>
      <xdr:row>32</xdr:row>
      <xdr:rowOff>71888</xdr:rowOff>
    </xdr:from>
    <xdr:to>
      <xdr:col>9</xdr:col>
      <xdr:colOff>65877</xdr:colOff>
      <xdr:row>34</xdr:row>
      <xdr:rowOff>681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17369344">
          <a:off x="3827039" y="5770257"/>
          <a:ext cx="288021" cy="430141"/>
        </a:xfrm>
        <a:prstGeom prst="rect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406530</xdr:colOff>
      <xdr:row>32</xdr:row>
      <xdr:rowOff>71890</xdr:rowOff>
    </xdr:from>
    <xdr:to>
      <xdr:col>8</xdr:col>
      <xdr:colOff>307952</xdr:colOff>
      <xdr:row>33</xdr:row>
      <xdr:rowOff>127769</xdr:rowOff>
    </xdr:to>
    <xdr:sp macro="" textlink="">
      <xdr:nvSpPr>
        <xdr:cNvPr id="2009" name="Line 6499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3747416" y="5804247"/>
          <a:ext cx="235493" cy="309637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385058"/>
            <a:gd name="connsiteY0" fmla="*/ 0 h 7062"/>
            <a:gd name="connsiteX1" fmla="*/ 385058 w 385058"/>
            <a:gd name="connsiteY1" fmla="*/ 7062 h 7062"/>
            <a:gd name="connsiteX0" fmla="*/ 0 w 10000"/>
            <a:gd name="connsiteY0" fmla="*/ 0 h 10041"/>
            <a:gd name="connsiteX1" fmla="*/ 10000 w 10000"/>
            <a:gd name="connsiteY1" fmla="*/ 10000 h 100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041">
              <a:moveTo>
                <a:pt x="0" y="0"/>
              </a:moveTo>
              <a:cubicBezTo>
                <a:pt x="87" y="4720"/>
                <a:pt x="-1084" y="10596"/>
                <a:pt x="10000" y="1000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135850</xdr:colOff>
      <xdr:row>32</xdr:row>
      <xdr:rowOff>120176</xdr:rowOff>
    </xdr:from>
    <xdr:to>
      <xdr:col>9</xdr:col>
      <xdr:colOff>34917</xdr:colOff>
      <xdr:row>34</xdr:row>
      <xdr:rowOff>45157</xdr:rowOff>
    </xdr:to>
    <xdr:pic>
      <xdr:nvPicPr>
        <xdr:cNvPr id="1095" name="Picture 17761" descr="famima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35404">
          <a:off x="3847879" y="5889605"/>
          <a:ext cx="307281" cy="2842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738292</xdr:colOff>
      <xdr:row>33</xdr:row>
      <xdr:rowOff>123981</xdr:rowOff>
    </xdr:from>
    <xdr:to>
      <xdr:col>7</xdr:col>
      <xdr:colOff>382140</xdr:colOff>
      <xdr:row>34</xdr:row>
      <xdr:rowOff>144367</xdr:rowOff>
    </xdr:to>
    <xdr:sp macro="" textlink="">
      <xdr:nvSpPr>
        <xdr:cNvPr id="1995" name="テキスト ボックス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3269221" y="6073024"/>
          <a:ext cx="416733" cy="200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0.1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765192</xdr:colOff>
      <xdr:row>30</xdr:row>
      <xdr:rowOff>137457</xdr:rowOff>
    </xdr:from>
    <xdr:to>
      <xdr:col>9</xdr:col>
      <xdr:colOff>364424</xdr:colOff>
      <xdr:row>33</xdr:row>
      <xdr:rowOff>62377</xdr:rowOff>
    </xdr:to>
    <xdr:sp macro="" textlink="">
      <xdr:nvSpPr>
        <xdr:cNvPr id="2002" name="フリーフォーム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 bwMode="auto">
        <a:xfrm rot="16200000" flipH="1" flipV="1">
          <a:off x="3658512" y="5185266"/>
          <a:ext cx="463763" cy="1188546"/>
        </a:xfrm>
        <a:custGeom>
          <a:avLst/>
          <a:gdLst>
            <a:gd name="connsiteX0" fmla="*/ 0 w 1432891"/>
            <a:gd name="connsiteY0" fmla="*/ 323021 h 323021"/>
            <a:gd name="connsiteX1" fmla="*/ 1432891 w 1432891"/>
            <a:gd name="connsiteY1" fmla="*/ 0 h 32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2891" h="323021">
              <a:moveTo>
                <a:pt x="0" y="323021"/>
              </a:moveTo>
              <a:lnTo>
                <a:pt x="1432891" y="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149851</xdr:colOff>
      <xdr:row>30</xdr:row>
      <xdr:rowOff>128161</xdr:rowOff>
    </xdr:from>
    <xdr:to>
      <xdr:col>9</xdr:col>
      <xdr:colOff>17456</xdr:colOff>
      <xdr:row>31</xdr:row>
      <xdr:rowOff>98819</xdr:rowOff>
    </xdr:to>
    <xdr:sp macro="" textlink="">
      <xdr:nvSpPr>
        <xdr:cNvPr id="2003" name="テキスト ボックス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 rot="1240439">
          <a:off x="3477998" y="5529396"/>
          <a:ext cx="696840" cy="14995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北陸自動車道</a:t>
          </a:r>
        </a:p>
      </xdr:txBody>
    </xdr:sp>
    <xdr:clientData/>
  </xdr:twoCellAnchor>
  <xdr:twoCellAnchor>
    <xdr:from>
      <xdr:col>6</xdr:col>
      <xdr:colOff>770634</xdr:colOff>
      <xdr:row>30</xdr:row>
      <xdr:rowOff>76800</xdr:rowOff>
    </xdr:from>
    <xdr:to>
      <xdr:col>9</xdr:col>
      <xdr:colOff>369866</xdr:colOff>
      <xdr:row>33</xdr:row>
      <xdr:rowOff>1720</xdr:rowOff>
    </xdr:to>
    <xdr:sp macro="" textlink="">
      <xdr:nvSpPr>
        <xdr:cNvPr id="2005" name="フリーフォーム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 bwMode="auto">
        <a:xfrm rot="16200000" flipH="1" flipV="1">
          <a:off x="3663954" y="5124609"/>
          <a:ext cx="463763" cy="1188546"/>
        </a:xfrm>
        <a:custGeom>
          <a:avLst/>
          <a:gdLst>
            <a:gd name="connsiteX0" fmla="*/ 0 w 1432891"/>
            <a:gd name="connsiteY0" fmla="*/ 323021 h 323021"/>
            <a:gd name="connsiteX1" fmla="*/ 1432891 w 1432891"/>
            <a:gd name="connsiteY1" fmla="*/ 0 h 3230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432891" h="323021">
              <a:moveTo>
                <a:pt x="0" y="323021"/>
              </a:moveTo>
              <a:lnTo>
                <a:pt x="1432891" y="0"/>
              </a:lnTo>
            </a:path>
          </a:pathLst>
        </a:cu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646663</xdr:colOff>
      <xdr:row>33</xdr:row>
      <xdr:rowOff>129038</xdr:rowOff>
    </xdr:from>
    <xdr:to>
      <xdr:col>7</xdr:col>
      <xdr:colOff>309863</xdr:colOff>
      <xdr:row>33</xdr:row>
      <xdr:rowOff>135090</xdr:rowOff>
    </xdr:to>
    <xdr:sp macro="" textlink="">
      <xdr:nvSpPr>
        <xdr:cNvPr id="2008" name="Line 649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ShapeType="1"/>
        </xdr:cNvSpPr>
      </xdr:nvSpPr>
      <xdr:spPr bwMode="auto">
        <a:xfrm rot="16200000" flipH="1" flipV="1">
          <a:off x="3392609" y="5863064"/>
          <a:ext cx="6052" cy="43608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757859</xdr:colOff>
      <xdr:row>31</xdr:row>
      <xdr:rowOff>16226</xdr:rowOff>
    </xdr:from>
    <xdr:to>
      <xdr:col>8</xdr:col>
      <xdr:colOff>138550</xdr:colOff>
      <xdr:row>33</xdr:row>
      <xdr:rowOff>136360</xdr:rowOff>
    </xdr:to>
    <xdr:sp macro="" textlink="">
      <xdr:nvSpPr>
        <xdr:cNvPr id="2782" name="フリーフォーム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/>
      </xdr:nvSpPr>
      <xdr:spPr bwMode="auto">
        <a:xfrm rot="16200000">
          <a:off x="3330002" y="5564826"/>
          <a:ext cx="479363" cy="561791"/>
        </a:xfrm>
        <a:custGeom>
          <a:avLst/>
          <a:gdLst>
            <a:gd name="connsiteX0" fmla="*/ 0 w 512885"/>
            <a:gd name="connsiteY0" fmla="*/ 674077 h 674077"/>
            <a:gd name="connsiteX1" fmla="*/ 0 w 512885"/>
            <a:gd name="connsiteY1" fmla="*/ 381000 h 674077"/>
            <a:gd name="connsiteX2" fmla="*/ 190500 w 512885"/>
            <a:gd name="connsiteY2" fmla="*/ 381000 h 674077"/>
            <a:gd name="connsiteX3" fmla="*/ 234462 w 512885"/>
            <a:gd name="connsiteY3" fmla="*/ 432288 h 674077"/>
            <a:gd name="connsiteX4" fmla="*/ 366347 w 512885"/>
            <a:gd name="connsiteY4" fmla="*/ 432288 h 674077"/>
            <a:gd name="connsiteX5" fmla="*/ 512885 w 512885"/>
            <a:gd name="connsiteY5" fmla="*/ 0 h 674077"/>
            <a:gd name="connsiteX0" fmla="*/ 0 w 475122"/>
            <a:gd name="connsiteY0" fmla="*/ 573977 h 573977"/>
            <a:gd name="connsiteX1" fmla="*/ 0 w 475122"/>
            <a:gd name="connsiteY1" fmla="*/ 280900 h 573977"/>
            <a:gd name="connsiteX2" fmla="*/ 190500 w 475122"/>
            <a:gd name="connsiteY2" fmla="*/ 280900 h 573977"/>
            <a:gd name="connsiteX3" fmla="*/ 234462 w 475122"/>
            <a:gd name="connsiteY3" fmla="*/ 332188 h 573977"/>
            <a:gd name="connsiteX4" fmla="*/ 366347 w 475122"/>
            <a:gd name="connsiteY4" fmla="*/ 332188 h 573977"/>
            <a:gd name="connsiteX5" fmla="*/ 475122 w 475122"/>
            <a:gd name="connsiteY5" fmla="*/ 0 h 5739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75122" h="573977">
              <a:moveTo>
                <a:pt x="0" y="573977"/>
              </a:moveTo>
              <a:lnTo>
                <a:pt x="0" y="280900"/>
              </a:lnTo>
              <a:lnTo>
                <a:pt x="190500" y="280900"/>
              </a:lnTo>
              <a:lnTo>
                <a:pt x="234462" y="332188"/>
              </a:lnTo>
              <a:lnTo>
                <a:pt x="366347" y="332188"/>
              </a:lnTo>
              <a:cubicBezTo>
                <a:pt x="415193" y="188092"/>
                <a:pt x="426276" y="144096"/>
                <a:pt x="475122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398711</xdr:colOff>
      <xdr:row>32</xdr:row>
      <xdr:rowOff>41007</xdr:rowOff>
    </xdr:from>
    <xdr:to>
      <xdr:col>8</xdr:col>
      <xdr:colOff>181526</xdr:colOff>
      <xdr:row>33</xdr:row>
      <xdr:rowOff>60144</xdr:rowOff>
    </xdr:to>
    <xdr:sp macro="" textlink="">
      <xdr:nvSpPr>
        <xdr:cNvPr id="1710" name="テキスト ボックス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 rot="1317396">
          <a:off x="3702525" y="5810436"/>
          <a:ext cx="191030" cy="1987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SA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29311</xdr:colOff>
      <xdr:row>39</xdr:row>
      <xdr:rowOff>134645</xdr:rowOff>
    </xdr:from>
    <xdr:ext cx="700833" cy="166712"/>
    <xdr:sp macro="" textlink="">
      <xdr:nvSpPr>
        <xdr:cNvPr id="1711" name="テキスト ボックス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7334253" y="2347376"/>
          <a:ext cx="70083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トンネル迂回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229927</xdr:colOff>
      <xdr:row>44</xdr:row>
      <xdr:rowOff>10087</xdr:rowOff>
    </xdr:from>
    <xdr:ext cx="515013" cy="166712"/>
    <xdr:sp macro="" textlink="">
      <xdr:nvSpPr>
        <xdr:cNvPr id="1712" name="テキスト ボックス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3944677" y="7992037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合流注意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388328</xdr:colOff>
      <xdr:row>49</xdr:row>
      <xdr:rowOff>109904</xdr:rowOff>
    </xdr:from>
    <xdr:to>
      <xdr:col>5</xdr:col>
      <xdr:colOff>135390</xdr:colOff>
      <xdr:row>50</xdr:row>
      <xdr:rowOff>76774</xdr:rowOff>
    </xdr:to>
    <xdr:sp macro="" textlink="">
      <xdr:nvSpPr>
        <xdr:cNvPr id="2031" name="フリーフォーム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 bwMode="auto">
        <a:xfrm>
          <a:off x="11642482" y="2505808"/>
          <a:ext cx="157370" cy="150043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197827</xdr:colOff>
      <xdr:row>51</xdr:row>
      <xdr:rowOff>37545</xdr:rowOff>
    </xdr:from>
    <xdr:to>
      <xdr:col>12</xdr:col>
      <xdr:colOff>190500</xdr:colOff>
      <xdr:row>54</xdr:row>
      <xdr:rowOff>109904</xdr:rowOff>
    </xdr:to>
    <xdr:sp macro="" textlink="">
      <xdr:nvSpPr>
        <xdr:cNvPr id="10" name="フリーフォーム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4631865" y="2799795"/>
          <a:ext cx="813289" cy="621878"/>
        </a:xfrm>
        <a:custGeom>
          <a:avLst/>
          <a:gdLst>
            <a:gd name="connsiteX0" fmla="*/ 813289 w 813289"/>
            <a:gd name="connsiteY0" fmla="*/ 600808 h 600808"/>
            <a:gd name="connsiteX1" fmla="*/ 674077 w 813289"/>
            <a:gd name="connsiteY1" fmla="*/ 29308 h 600808"/>
            <a:gd name="connsiteX2" fmla="*/ 0 w 813289"/>
            <a:gd name="connsiteY2" fmla="*/ 0 h 600808"/>
            <a:gd name="connsiteX0" fmla="*/ 813289 w 813289"/>
            <a:gd name="connsiteY0" fmla="*/ 600808 h 600808"/>
            <a:gd name="connsiteX1" fmla="*/ 674077 w 813289"/>
            <a:gd name="connsiteY1" fmla="*/ 29308 h 600808"/>
            <a:gd name="connsiteX2" fmla="*/ 0 w 813289"/>
            <a:gd name="connsiteY2" fmla="*/ 0 h 600808"/>
            <a:gd name="connsiteX0" fmla="*/ 813289 w 813289"/>
            <a:gd name="connsiteY0" fmla="*/ 600808 h 600808"/>
            <a:gd name="connsiteX1" fmla="*/ 674077 w 813289"/>
            <a:gd name="connsiteY1" fmla="*/ 29308 h 600808"/>
            <a:gd name="connsiteX2" fmla="*/ 0 w 813289"/>
            <a:gd name="connsiteY2" fmla="*/ 0 h 600808"/>
            <a:gd name="connsiteX0" fmla="*/ 813289 w 813289"/>
            <a:gd name="connsiteY0" fmla="*/ 611760 h 611760"/>
            <a:gd name="connsiteX1" fmla="*/ 674077 w 813289"/>
            <a:gd name="connsiteY1" fmla="*/ 40260 h 611760"/>
            <a:gd name="connsiteX2" fmla="*/ 0 w 813289"/>
            <a:gd name="connsiteY2" fmla="*/ 10952 h 611760"/>
            <a:gd name="connsiteX0" fmla="*/ 813289 w 813289"/>
            <a:gd name="connsiteY0" fmla="*/ 621878 h 621878"/>
            <a:gd name="connsiteX1" fmla="*/ 674077 w 813289"/>
            <a:gd name="connsiteY1" fmla="*/ 50378 h 621878"/>
            <a:gd name="connsiteX2" fmla="*/ 0 w 813289"/>
            <a:gd name="connsiteY2" fmla="*/ 21070 h 6218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13289" h="621878">
              <a:moveTo>
                <a:pt x="813289" y="621878"/>
              </a:moveTo>
              <a:cubicBezTo>
                <a:pt x="715596" y="460686"/>
                <a:pt x="683847" y="387416"/>
                <a:pt x="674077" y="50378"/>
              </a:cubicBezTo>
              <a:cubicBezTo>
                <a:pt x="442058" y="-25333"/>
                <a:pt x="210038" y="1532"/>
                <a:pt x="0" y="2107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43642</xdr:colOff>
      <xdr:row>48</xdr:row>
      <xdr:rowOff>102577</xdr:rowOff>
    </xdr:from>
    <xdr:to>
      <xdr:col>12</xdr:col>
      <xdr:colOff>43642</xdr:colOff>
      <xdr:row>51</xdr:row>
      <xdr:rowOff>67214</xdr:rowOff>
    </xdr:to>
    <xdr:sp macro="" textlink="">
      <xdr:nvSpPr>
        <xdr:cNvPr id="2032" name="Line 649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ShapeType="1"/>
        </xdr:cNvSpPr>
      </xdr:nvSpPr>
      <xdr:spPr bwMode="auto">
        <a:xfrm flipV="1">
          <a:off x="15298296" y="2315308"/>
          <a:ext cx="0" cy="5141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367686</xdr:colOff>
      <xdr:row>52</xdr:row>
      <xdr:rowOff>50828</xdr:rowOff>
    </xdr:from>
    <xdr:to>
      <xdr:col>12</xdr:col>
      <xdr:colOff>150314</xdr:colOff>
      <xdr:row>53</xdr:row>
      <xdr:rowOff>61576</xdr:rowOff>
    </xdr:to>
    <xdr:sp macro="" textlink="">
      <xdr:nvSpPr>
        <xdr:cNvPr id="2033" name="AutoShape 650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/>
        </xdr:cNvSpPr>
      </xdr:nvSpPr>
      <xdr:spPr bwMode="auto">
        <a:xfrm>
          <a:off x="15212032" y="2996251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58616</xdr:colOff>
      <xdr:row>52</xdr:row>
      <xdr:rowOff>74383</xdr:rowOff>
    </xdr:from>
    <xdr:to>
      <xdr:col>12</xdr:col>
      <xdr:colOff>95250</xdr:colOff>
      <xdr:row>54</xdr:row>
      <xdr:rowOff>124558</xdr:rowOff>
    </xdr:to>
    <xdr:sp macro="" textlink="">
      <xdr:nvSpPr>
        <xdr:cNvPr id="11" name="フリーフォーム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4492654" y="3019806"/>
          <a:ext cx="857250" cy="416521"/>
        </a:xfrm>
        <a:custGeom>
          <a:avLst/>
          <a:gdLst>
            <a:gd name="connsiteX0" fmla="*/ 857250 w 857250"/>
            <a:gd name="connsiteY0" fmla="*/ 416521 h 416521"/>
            <a:gd name="connsiteX1" fmla="*/ 710711 w 857250"/>
            <a:gd name="connsiteY1" fmla="*/ 167405 h 416521"/>
            <a:gd name="connsiteX2" fmla="*/ 498230 w 857250"/>
            <a:gd name="connsiteY2" fmla="*/ 6213 h 416521"/>
            <a:gd name="connsiteX3" fmla="*/ 139211 w 857250"/>
            <a:gd name="connsiteY3" fmla="*/ 35521 h 416521"/>
            <a:gd name="connsiteX4" fmla="*/ 0 w 857250"/>
            <a:gd name="connsiteY4" fmla="*/ 57502 h 41652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57250" h="416521">
              <a:moveTo>
                <a:pt x="857250" y="416521"/>
              </a:moveTo>
              <a:cubicBezTo>
                <a:pt x="813899" y="326155"/>
                <a:pt x="770548" y="235790"/>
                <a:pt x="710711" y="167405"/>
              </a:cubicBezTo>
              <a:cubicBezTo>
                <a:pt x="650874" y="99020"/>
                <a:pt x="593480" y="28194"/>
                <a:pt x="498230" y="6213"/>
              </a:cubicBezTo>
              <a:cubicBezTo>
                <a:pt x="402980" y="-15768"/>
                <a:pt x="222249" y="26973"/>
                <a:pt x="139211" y="35521"/>
              </a:cubicBezTo>
              <a:cubicBezTo>
                <a:pt x="56173" y="44069"/>
                <a:pt x="21981" y="55060"/>
                <a:pt x="0" y="57502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10</xdr:col>
      <xdr:colOff>144972</xdr:colOff>
      <xdr:row>53</xdr:row>
      <xdr:rowOff>51289</xdr:rowOff>
    </xdr:from>
    <xdr:ext cx="515013" cy="166712"/>
    <xdr:sp macro="" textlink="">
      <xdr:nvSpPr>
        <xdr:cNvPr id="2056" name="テキスト ボックス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14579010" y="3179885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 i="1">
              <a:solidFill>
                <a:schemeClr val="accent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琵琶湖　</a:t>
          </a:r>
          <a:endParaRPr kumimoji="1" lang="en-US" altLang="ja-JP" sz="1000" b="1" i="1">
            <a:solidFill>
              <a:schemeClr val="accent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14</xdr:col>
      <xdr:colOff>100454</xdr:colOff>
      <xdr:row>48</xdr:row>
      <xdr:rowOff>51288</xdr:rowOff>
    </xdr:from>
    <xdr:to>
      <xdr:col>14</xdr:col>
      <xdr:colOff>276697</xdr:colOff>
      <xdr:row>54</xdr:row>
      <xdr:rowOff>109904</xdr:rowOff>
    </xdr:to>
    <xdr:sp macro="" textlink="">
      <xdr:nvSpPr>
        <xdr:cNvPr id="14" name="フリーフォーム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7048101" y="8679817"/>
          <a:ext cx="176243" cy="1134381"/>
        </a:xfrm>
        <a:custGeom>
          <a:avLst/>
          <a:gdLst>
            <a:gd name="connsiteX0" fmla="*/ 0 w 175846"/>
            <a:gd name="connsiteY0" fmla="*/ 1157654 h 1157654"/>
            <a:gd name="connsiteX1" fmla="*/ 0 w 175846"/>
            <a:gd name="connsiteY1" fmla="*/ 622789 h 1157654"/>
            <a:gd name="connsiteX2" fmla="*/ 175846 w 175846"/>
            <a:gd name="connsiteY2" fmla="*/ 446943 h 1157654"/>
            <a:gd name="connsiteX3" fmla="*/ 139211 w 175846"/>
            <a:gd name="connsiteY3" fmla="*/ 0 h 1157654"/>
            <a:gd name="connsiteX0" fmla="*/ 309 w 176155"/>
            <a:gd name="connsiteY0" fmla="*/ 1157654 h 1157654"/>
            <a:gd name="connsiteX1" fmla="*/ 309 w 176155"/>
            <a:gd name="connsiteY1" fmla="*/ 622789 h 1157654"/>
            <a:gd name="connsiteX2" fmla="*/ 176155 w 176155"/>
            <a:gd name="connsiteY2" fmla="*/ 446943 h 1157654"/>
            <a:gd name="connsiteX3" fmla="*/ 139520 w 176155"/>
            <a:gd name="connsiteY3" fmla="*/ 0 h 1157654"/>
            <a:gd name="connsiteX0" fmla="*/ 397 w 176243"/>
            <a:gd name="connsiteY0" fmla="*/ 1157654 h 1157654"/>
            <a:gd name="connsiteX1" fmla="*/ 397 w 176243"/>
            <a:gd name="connsiteY1" fmla="*/ 622789 h 1157654"/>
            <a:gd name="connsiteX2" fmla="*/ 176243 w 176243"/>
            <a:gd name="connsiteY2" fmla="*/ 446943 h 1157654"/>
            <a:gd name="connsiteX3" fmla="*/ 139608 w 176243"/>
            <a:gd name="connsiteY3" fmla="*/ 0 h 1157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6243" h="1157654">
              <a:moveTo>
                <a:pt x="397" y="1157654"/>
              </a:moveTo>
              <a:lnTo>
                <a:pt x="397" y="622789"/>
              </a:lnTo>
              <a:cubicBezTo>
                <a:pt x="-6930" y="512886"/>
                <a:pt x="88320" y="490904"/>
                <a:pt x="176243" y="446943"/>
              </a:cubicBezTo>
              <a:lnTo>
                <a:pt x="139608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276379</xdr:colOff>
      <xdr:row>50</xdr:row>
      <xdr:rowOff>124557</xdr:rowOff>
    </xdr:from>
    <xdr:to>
      <xdr:col>14</xdr:col>
      <xdr:colOff>398239</xdr:colOff>
      <xdr:row>54</xdr:row>
      <xdr:rowOff>21980</xdr:rowOff>
    </xdr:to>
    <xdr:sp macro="" textlink="">
      <xdr:nvSpPr>
        <xdr:cNvPr id="2057" name="Line 6499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ShapeType="1"/>
        </xdr:cNvSpPr>
      </xdr:nvSpPr>
      <xdr:spPr bwMode="auto">
        <a:xfrm flipH="1" flipV="1">
          <a:off x="7224026" y="9111675"/>
          <a:ext cx="121860" cy="6145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414233</xdr:colOff>
      <xdr:row>52</xdr:row>
      <xdr:rowOff>43501</xdr:rowOff>
    </xdr:from>
    <xdr:to>
      <xdr:col>14</xdr:col>
      <xdr:colOff>192551</xdr:colOff>
      <xdr:row>53</xdr:row>
      <xdr:rowOff>54249</xdr:rowOff>
    </xdr:to>
    <xdr:sp macro="" textlink="">
      <xdr:nvSpPr>
        <xdr:cNvPr id="2058" name="AutoShape 650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/>
        </xdr:cNvSpPr>
      </xdr:nvSpPr>
      <xdr:spPr bwMode="auto">
        <a:xfrm>
          <a:off x="6947262" y="9389207"/>
          <a:ext cx="192936" cy="19004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367928</xdr:colOff>
      <xdr:row>51</xdr:row>
      <xdr:rowOff>139212</xdr:rowOff>
    </xdr:from>
    <xdr:ext cx="727442" cy="333425"/>
    <xdr:sp macro="" textlink="">
      <xdr:nvSpPr>
        <xdr:cNvPr id="2060" name="テキスト ボックス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7315575" y="9305624"/>
          <a:ext cx="727442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好きな場所で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K54</a:t>
          </a:r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合流可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2</xdr:col>
      <xdr:colOff>153866</xdr:colOff>
      <xdr:row>61</xdr:row>
      <xdr:rowOff>7326</xdr:rowOff>
    </xdr:from>
    <xdr:to>
      <xdr:col>3</xdr:col>
      <xdr:colOff>381002</xdr:colOff>
      <xdr:row>63</xdr:row>
      <xdr:rowOff>153866</xdr:rowOff>
    </xdr:to>
    <xdr:sp macro="" textlink="">
      <xdr:nvSpPr>
        <xdr:cNvPr id="2061" name="フリーフォーム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 bwMode="auto">
        <a:xfrm>
          <a:off x="688731" y="11195538"/>
          <a:ext cx="637444" cy="512886"/>
        </a:xfrm>
        <a:custGeom>
          <a:avLst/>
          <a:gdLst>
            <a:gd name="connsiteX0" fmla="*/ 0 w 637443"/>
            <a:gd name="connsiteY0" fmla="*/ 600807 h 600807"/>
            <a:gd name="connsiteX1" fmla="*/ 0 w 637443"/>
            <a:gd name="connsiteY1" fmla="*/ 0 h 600807"/>
            <a:gd name="connsiteX2" fmla="*/ 637443 w 637443"/>
            <a:gd name="connsiteY2" fmla="*/ 0 h 6008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7443" h="600807">
              <a:moveTo>
                <a:pt x="0" y="600807"/>
              </a:moveTo>
              <a:lnTo>
                <a:pt x="0" y="0"/>
              </a:lnTo>
              <a:lnTo>
                <a:pt x="63744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80276</xdr:colOff>
      <xdr:row>58</xdr:row>
      <xdr:rowOff>80598</xdr:rowOff>
    </xdr:from>
    <xdr:to>
      <xdr:col>2</xdr:col>
      <xdr:colOff>80276</xdr:colOff>
      <xdr:row>61</xdr:row>
      <xdr:rowOff>45234</xdr:rowOff>
    </xdr:to>
    <xdr:sp macro="" textlink="">
      <xdr:nvSpPr>
        <xdr:cNvPr id="2062" name="Line 649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ShapeType="1"/>
        </xdr:cNvSpPr>
      </xdr:nvSpPr>
      <xdr:spPr bwMode="auto">
        <a:xfrm flipV="1">
          <a:off x="615141" y="10719290"/>
          <a:ext cx="0" cy="5141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45301</xdr:colOff>
      <xdr:row>61</xdr:row>
      <xdr:rowOff>168060</xdr:rowOff>
    </xdr:from>
    <xdr:to>
      <xdr:col>2</xdr:col>
      <xdr:colOff>238237</xdr:colOff>
      <xdr:row>63</xdr:row>
      <xdr:rowOff>1915</xdr:rowOff>
    </xdr:to>
    <xdr:sp macro="" textlink="">
      <xdr:nvSpPr>
        <xdr:cNvPr id="2063" name="AutoShape 6507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/>
        </xdr:cNvSpPr>
      </xdr:nvSpPr>
      <xdr:spPr bwMode="auto">
        <a:xfrm>
          <a:off x="18069532" y="3113483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49993</xdr:colOff>
      <xdr:row>60</xdr:row>
      <xdr:rowOff>78263</xdr:rowOff>
    </xdr:from>
    <xdr:to>
      <xdr:col>2</xdr:col>
      <xdr:colOff>250166</xdr:colOff>
      <xdr:row>61</xdr:row>
      <xdr:rowOff>95228</xdr:rowOff>
    </xdr:to>
    <xdr:sp macro="" textlink="">
      <xdr:nvSpPr>
        <xdr:cNvPr id="2064" name="Oval 650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/>
        </xdr:cNvSpPr>
      </xdr:nvSpPr>
      <xdr:spPr bwMode="auto">
        <a:xfrm>
          <a:off x="584858" y="11083301"/>
          <a:ext cx="200173" cy="20013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164696</xdr:colOff>
      <xdr:row>59</xdr:row>
      <xdr:rowOff>131886</xdr:rowOff>
    </xdr:from>
    <xdr:to>
      <xdr:col>3</xdr:col>
      <xdr:colOff>315057</xdr:colOff>
      <xdr:row>60</xdr:row>
      <xdr:rowOff>106083</xdr:rowOff>
    </xdr:to>
    <xdr:sp macro="" textlink="">
      <xdr:nvSpPr>
        <xdr:cNvPr id="2072" name="フリーフォーム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 bwMode="auto">
        <a:xfrm flipH="1">
          <a:off x="1109869" y="10953751"/>
          <a:ext cx="150361" cy="157370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271095</xdr:colOff>
      <xdr:row>57</xdr:row>
      <xdr:rowOff>51288</xdr:rowOff>
    </xdr:from>
    <xdr:to>
      <xdr:col>6</xdr:col>
      <xdr:colOff>263768</xdr:colOff>
      <xdr:row>63</xdr:row>
      <xdr:rowOff>153866</xdr:rowOff>
    </xdr:to>
    <xdr:sp macro="" textlink="">
      <xdr:nvSpPr>
        <xdr:cNvPr id="17" name="フリーフォーム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9474960" y="2264019"/>
          <a:ext cx="813289" cy="1201616"/>
        </a:xfrm>
        <a:custGeom>
          <a:avLst/>
          <a:gdLst>
            <a:gd name="connsiteX0" fmla="*/ 820616 w 820616"/>
            <a:gd name="connsiteY0" fmla="*/ 1172308 h 1172308"/>
            <a:gd name="connsiteX1" fmla="*/ 732693 w 820616"/>
            <a:gd name="connsiteY1" fmla="*/ 1011116 h 1172308"/>
            <a:gd name="connsiteX2" fmla="*/ 732693 w 820616"/>
            <a:gd name="connsiteY2" fmla="*/ 703385 h 1172308"/>
            <a:gd name="connsiteX3" fmla="*/ 161193 w 820616"/>
            <a:gd name="connsiteY3" fmla="*/ 300404 h 1172308"/>
            <a:gd name="connsiteX4" fmla="*/ 0 w 820616"/>
            <a:gd name="connsiteY4" fmla="*/ 0 h 1172308"/>
            <a:gd name="connsiteX0" fmla="*/ 820616 w 820616"/>
            <a:gd name="connsiteY0" fmla="*/ 1172308 h 1172308"/>
            <a:gd name="connsiteX1" fmla="*/ 732693 w 820616"/>
            <a:gd name="connsiteY1" fmla="*/ 1011116 h 1172308"/>
            <a:gd name="connsiteX2" fmla="*/ 732693 w 820616"/>
            <a:gd name="connsiteY2" fmla="*/ 703385 h 1172308"/>
            <a:gd name="connsiteX3" fmla="*/ 161193 w 820616"/>
            <a:gd name="connsiteY3" fmla="*/ 300404 h 1172308"/>
            <a:gd name="connsiteX4" fmla="*/ 0 w 820616"/>
            <a:gd name="connsiteY4" fmla="*/ 0 h 1172308"/>
            <a:gd name="connsiteX0" fmla="*/ 813289 w 813289"/>
            <a:gd name="connsiteY0" fmla="*/ 1201616 h 1201616"/>
            <a:gd name="connsiteX1" fmla="*/ 732693 w 813289"/>
            <a:gd name="connsiteY1" fmla="*/ 1011116 h 1201616"/>
            <a:gd name="connsiteX2" fmla="*/ 732693 w 813289"/>
            <a:gd name="connsiteY2" fmla="*/ 703385 h 1201616"/>
            <a:gd name="connsiteX3" fmla="*/ 161193 w 813289"/>
            <a:gd name="connsiteY3" fmla="*/ 300404 h 1201616"/>
            <a:gd name="connsiteX4" fmla="*/ 0 w 813289"/>
            <a:gd name="connsiteY4" fmla="*/ 0 h 1201616"/>
            <a:gd name="connsiteX0" fmla="*/ 813289 w 813289"/>
            <a:gd name="connsiteY0" fmla="*/ 1201616 h 1201616"/>
            <a:gd name="connsiteX1" fmla="*/ 732693 w 813289"/>
            <a:gd name="connsiteY1" fmla="*/ 1011116 h 1201616"/>
            <a:gd name="connsiteX2" fmla="*/ 732693 w 813289"/>
            <a:gd name="connsiteY2" fmla="*/ 703385 h 1201616"/>
            <a:gd name="connsiteX3" fmla="*/ 161193 w 813289"/>
            <a:gd name="connsiteY3" fmla="*/ 300404 h 1201616"/>
            <a:gd name="connsiteX4" fmla="*/ 0 w 813289"/>
            <a:gd name="connsiteY4" fmla="*/ 0 h 1201616"/>
            <a:gd name="connsiteX0" fmla="*/ 813289 w 813289"/>
            <a:gd name="connsiteY0" fmla="*/ 1201616 h 1201616"/>
            <a:gd name="connsiteX1" fmla="*/ 732693 w 813289"/>
            <a:gd name="connsiteY1" fmla="*/ 1011116 h 1201616"/>
            <a:gd name="connsiteX2" fmla="*/ 732693 w 813289"/>
            <a:gd name="connsiteY2" fmla="*/ 703385 h 1201616"/>
            <a:gd name="connsiteX3" fmla="*/ 161193 w 813289"/>
            <a:gd name="connsiteY3" fmla="*/ 300404 h 1201616"/>
            <a:gd name="connsiteX4" fmla="*/ 0 w 813289"/>
            <a:gd name="connsiteY4" fmla="*/ 0 h 1201616"/>
            <a:gd name="connsiteX0" fmla="*/ 813289 w 813289"/>
            <a:gd name="connsiteY0" fmla="*/ 1201616 h 1201616"/>
            <a:gd name="connsiteX1" fmla="*/ 732693 w 813289"/>
            <a:gd name="connsiteY1" fmla="*/ 1011116 h 1201616"/>
            <a:gd name="connsiteX2" fmla="*/ 732693 w 813289"/>
            <a:gd name="connsiteY2" fmla="*/ 703385 h 1201616"/>
            <a:gd name="connsiteX3" fmla="*/ 161193 w 813289"/>
            <a:gd name="connsiteY3" fmla="*/ 300404 h 1201616"/>
            <a:gd name="connsiteX4" fmla="*/ 0 w 813289"/>
            <a:gd name="connsiteY4" fmla="*/ 0 h 1201616"/>
            <a:gd name="connsiteX0" fmla="*/ 813289 w 813289"/>
            <a:gd name="connsiteY0" fmla="*/ 1201616 h 1201616"/>
            <a:gd name="connsiteX1" fmla="*/ 732693 w 813289"/>
            <a:gd name="connsiteY1" fmla="*/ 1011116 h 1201616"/>
            <a:gd name="connsiteX2" fmla="*/ 732693 w 813289"/>
            <a:gd name="connsiteY2" fmla="*/ 703385 h 1201616"/>
            <a:gd name="connsiteX3" fmla="*/ 161193 w 813289"/>
            <a:gd name="connsiteY3" fmla="*/ 300404 h 1201616"/>
            <a:gd name="connsiteX4" fmla="*/ 0 w 813289"/>
            <a:gd name="connsiteY4" fmla="*/ 0 h 12016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13289" h="1201616">
              <a:moveTo>
                <a:pt x="813289" y="1201616"/>
              </a:moveTo>
              <a:cubicBezTo>
                <a:pt x="783981" y="1147885"/>
                <a:pt x="740021" y="1116135"/>
                <a:pt x="732693" y="1011116"/>
              </a:cubicBezTo>
              <a:lnTo>
                <a:pt x="732693" y="703385"/>
              </a:lnTo>
              <a:cubicBezTo>
                <a:pt x="542193" y="532424"/>
                <a:pt x="329712" y="486019"/>
                <a:pt x="161193" y="300404"/>
              </a:cubicBezTo>
              <a:cubicBezTo>
                <a:pt x="63500" y="200269"/>
                <a:pt x="148981" y="173404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182853</xdr:colOff>
      <xdr:row>57</xdr:row>
      <xdr:rowOff>87923</xdr:rowOff>
    </xdr:from>
    <xdr:to>
      <xdr:col>6</xdr:col>
      <xdr:colOff>182853</xdr:colOff>
      <xdr:row>61</xdr:row>
      <xdr:rowOff>225</xdr:rowOff>
    </xdr:to>
    <xdr:sp macro="" textlink="">
      <xdr:nvSpPr>
        <xdr:cNvPr id="2074" name="Line 649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ShapeType="1"/>
        </xdr:cNvSpPr>
      </xdr:nvSpPr>
      <xdr:spPr bwMode="auto">
        <a:xfrm flipV="1">
          <a:off x="20207334" y="2300654"/>
          <a:ext cx="0" cy="63871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74609</xdr:colOff>
      <xdr:row>62</xdr:row>
      <xdr:rowOff>65483</xdr:rowOff>
    </xdr:from>
    <xdr:to>
      <xdr:col>6</xdr:col>
      <xdr:colOff>267545</xdr:colOff>
      <xdr:row>63</xdr:row>
      <xdr:rowOff>76231</xdr:rowOff>
    </xdr:to>
    <xdr:sp macro="" textlink="">
      <xdr:nvSpPr>
        <xdr:cNvPr id="2075" name="AutoShape 6507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/>
        </xdr:cNvSpPr>
      </xdr:nvSpPr>
      <xdr:spPr bwMode="auto">
        <a:xfrm>
          <a:off x="20099090" y="3194079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79301</xdr:colOff>
      <xdr:row>60</xdr:row>
      <xdr:rowOff>100243</xdr:rowOff>
    </xdr:from>
    <xdr:to>
      <xdr:col>6</xdr:col>
      <xdr:colOff>279474</xdr:colOff>
      <xdr:row>61</xdr:row>
      <xdr:rowOff>117208</xdr:rowOff>
    </xdr:to>
    <xdr:sp macro="" textlink="">
      <xdr:nvSpPr>
        <xdr:cNvPr id="2076" name="Oval 650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/>
        </xdr:cNvSpPr>
      </xdr:nvSpPr>
      <xdr:spPr bwMode="auto">
        <a:xfrm>
          <a:off x="20103782" y="2862493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36636</xdr:colOff>
      <xdr:row>58</xdr:row>
      <xdr:rowOff>166229</xdr:rowOff>
    </xdr:from>
    <xdr:to>
      <xdr:col>5</xdr:col>
      <xdr:colOff>0</xdr:colOff>
      <xdr:row>59</xdr:row>
      <xdr:rowOff>51287</xdr:rowOff>
    </xdr:to>
    <xdr:sp macro="" textlink="">
      <xdr:nvSpPr>
        <xdr:cNvPr id="2077" name="Line 649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ShapeType="1"/>
        </xdr:cNvSpPr>
      </xdr:nvSpPr>
      <xdr:spPr bwMode="auto">
        <a:xfrm flipV="1">
          <a:off x="19240501" y="2562133"/>
          <a:ext cx="373672" cy="68231"/>
        </a:xfrm>
        <a:custGeom>
          <a:avLst/>
          <a:gdLst>
            <a:gd name="connsiteX0" fmla="*/ 0 w 373672"/>
            <a:gd name="connsiteY0" fmla="*/ 0 h 65943"/>
            <a:gd name="connsiteX1" fmla="*/ 373672 w 373672"/>
            <a:gd name="connsiteY1" fmla="*/ 65943 h 65943"/>
            <a:gd name="connsiteX0" fmla="*/ 0 w 373672"/>
            <a:gd name="connsiteY0" fmla="*/ 0 h 66653"/>
            <a:gd name="connsiteX1" fmla="*/ 373672 w 373672"/>
            <a:gd name="connsiteY1" fmla="*/ 65943 h 66653"/>
            <a:gd name="connsiteX0" fmla="*/ 0 w 373672"/>
            <a:gd name="connsiteY0" fmla="*/ 0 h 68231"/>
            <a:gd name="connsiteX1" fmla="*/ 373672 w 373672"/>
            <a:gd name="connsiteY1" fmla="*/ 65943 h 682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73672" h="68231">
              <a:moveTo>
                <a:pt x="0" y="0"/>
              </a:moveTo>
              <a:cubicBezTo>
                <a:pt x="95250" y="65943"/>
                <a:pt x="219808" y="73270"/>
                <a:pt x="373672" y="65943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219807</xdr:colOff>
      <xdr:row>57</xdr:row>
      <xdr:rowOff>168519</xdr:rowOff>
    </xdr:from>
    <xdr:ext cx="352952" cy="345282"/>
    <xdr:grpSp>
      <xdr:nvGrpSpPr>
        <xdr:cNvPr id="2078" name="Group 667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GrpSpPr>
          <a:grpSpLocks/>
        </xdr:cNvGrpSpPr>
      </xdr:nvGrpSpPr>
      <xdr:grpSpPr bwMode="auto">
        <a:xfrm>
          <a:off x="2753457" y="10503144"/>
          <a:ext cx="352952" cy="345282"/>
          <a:chOff x="536" y="109"/>
          <a:chExt cx="46" cy="44"/>
        </a:xfrm>
      </xdr:grpSpPr>
      <xdr:pic>
        <xdr:nvPicPr>
          <xdr:cNvPr id="2079" name="Picture 6673" descr="route2">
            <a:extLst>
              <a:ext uri="{FF2B5EF4-FFF2-40B4-BE49-F238E27FC236}">
                <a16:creationId xmlns:a16="http://schemas.microsoft.com/office/drawing/2014/main" id="{00000000-0008-0000-0000-00001F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0" name="Text Box 6674">
            <a:extLst>
              <a:ext uri="{FF2B5EF4-FFF2-40B4-BE49-F238E27FC236}">
                <a16:creationId xmlns:a16="http://schemas.microsoft.com/office/drawing/2014/main" id="{00000000-0008-0000-0000-000020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5</xdr:col>
      <xdr:colOff>19747</xdr:colOff>
      <xdr:row>59</xdr:row>
      <xdr:rowOff>163421</xdr:rowOff>
    </xdr:from>
    <xdr:ext cx="419602" cy="200119"/>
    <xdr:sp macro="" textlink="">
      <xdr:nvSpPr>
        <xdr:cNvPr id="2081" name="テキスト ボックス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 rot="2030277">
          <a:off x="2143822" y="1085999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29481</xdr:colOff>
      <xdr:row>57</xdr:row>
      <xdr:rowOff>0</xdr:rowOff>
    </xdr:from>
    <xdr:ext cx="417358" cy="333425"/>
    <xdr:sp macro="" textlink="">
      <xdr:nvSpPr>
        <xdr:cNvPr id="2082" name="テキスト ボックス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2154289" y="10455519"/>
          <a:ext cx="417358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水坂峠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297m</a:t>
          </a:r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へ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51289</xdr:colOff>
      <xdr:row>59</xdr:row>
      <xdr:rowOff>36634</xdr:rowOff>
    </xdr:from>
    <xdr:ext cx="352952" cy="345282"/>
    <xdr:grpSp>
      <xdr:nvGrpSpPr>
        <xdr:cNvPr id="2083" name="Group 667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GrpSpPr>
          <a:grpSpLocks/>
        </xdr:cNvGrpSpPr>
      </xdr:nvGrpSpPr>
      <xdr:grpSpPr bwMode="auto">
        <a:xfrm>
          <a:off x="1765789" y="10733209"/>
          <a:ext cx="352952" cy="345282"/>
          <a:chOff x="536" y="109"/>
          <a:chExt cx="46" cy="44"/>
        </a:xfrm>
      </xdr:grpSpPr>
      <xdr:pic>
        <xdr:nvPicPr>
          <xdr:cNvPr id="2084" name="Picture 6673" descr="route2">
            <a:extLst>
              <a:ext uri="{FF2B5EF4-FFF2-40B4-BE49-F238E27FC236}">
                <a16:creationId xmlns:a16="http://schemas.microsoft.com/office/drawing/2014/main" id="{00000000-0008-0000-0000-000024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5" name="Text Box 6674">
            <a:extLst>
              <a:ext uri="{FF2B5EF4-FFF2-40B4-BE49-F238E27FC236}">
                <a16:creationId xmlns:a16="http://schemas.microsoft.com/office/drawing/2014/main" id="{00000000-0008-0000-0000-000025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367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110058</xdr:colOff>
      <xdr:row>60</xdr:row>
      <xdr:rowOff>28591</xdr:rowOff>
    </xdr:from>
    <xdr:to>
      <xdr:col>9</xdr:col>
      <xdr:colOff>578984</xdr:colOff>
      <xdr:row>63</xdr:row>
      <xdr:rowOff>26434</xdr:rowOff>
    </xdr:to>
    <xdr:sp macro="" textlink="">
      <xdr:nvSpPr>
        <xdr:cNvPr id="9" name="フリーフォーム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 rot="5400000">
          <a:off x="21274956" y="2419751"/>
          <a:ext cx="547362" cy="1289541"/>
        </a:xfrm>
        <a:custGeom>
          <a:avLst/>
          <a:gdLst>
            <a:gd name="connsiteX0" fmla="*/ 322385 w 556846"/>
            <a:gd name="connsiteY0" fmla="*/ 630116 h 630116"/>
            <a:gd name="connsiteX1" fmla="*/ 556846 w 556846"/>
            <a:gd name="connsiteY1" fmla="*/ 344366 h 630116"/>
            <a:gd name="connsiteX2" fmla="*/ 241788 w 556846"/>
            <a:gd name="connsiteY2" fmla="*/ 285750 h 630116"/>
            <a:gd name="connsiteX3" fmla="*/ 388327 w 556846"/>
            <a:gd name="connsiteY3" fmla="*/ 0 h 630116"/>
            <a:gd name="connsiteX4" fmla="*/ 0 w 556846"/>
            <a:gd name="connsiteY4" fmla="*/ 0 h 630116"/>
            <a:gd name="connsiteX0" fmla="*/ 322385 w 556846"/>
            <a:gd name="connsiteY0" fmla="*/ 630116 h 630116"/>
            <a:gd name="connsiteX1" fmla="*/ 556846 w 556846"/>
            <a:gd name="connsiteY1" fmla="*/ 344366 h 630116"/>
            <a:gd name="connsiteX2" fmla="*/ 241788 w 556846"/>
            <a:gd name="connsiteY2" fmla="*/ 285750 h 630116"/>
            <a:gd name="connsiteX3" fmla="*/ 388327 w 556846"/>
            <a:gd name="connsiteY3" fmla="*/ 0 h 630116"/>
            <a:gd name="connsiteX4" fmla="*/ 0 w 556846"/>
            <a:gd name="connsiteY4" fmla="*/ 0 h 630116"/>
            <a:gd name="connsiteX0" fmla="*/ 322385 w 556846"/>
            <a:gd name="connsiteY0" fmla="*/ 665936 h 665936"/>
            <a:gd name="connsiteX1" fmla="*/ 556846 w 556846"/>
            <a:gd name="connsiteY1" fmla="*/ 380186 h 665936"/>
            <a:gd name="connsiteX2" fmla="*/ 241788 w 556846"/>
            <a:gd name="connsiteY2" fmla="*/ 321570 h 665936"/>
            <a:gd name="connsiteX3" fmla="*/ 388327 w 556846"/>
            <a:gd name="connsiteY3" fmla="*/ 35820 h 665936"/>
            <a:gd name="connsiteX4" fmla="*/ 0 w 556846"/>
            <a:gd name="connsiteY4" fmla="*/ 35820 h 665936"/>
            <a:gd name="connsiteX0" fmla="*/ 322385 w 556846"/>
            <a:gd name="connsiteY0" fmla="*/ 665936 h 665936"/>
            <a:gd name="connsiteX1" fmla="*/ 556846 w 556846"/>
            <a:gd name="connsiteY1" fmla="*/ 380186 h 665936"/>
            <a:gd name="connsiteX2" fmla="*/ 315058 w 556846"/>
            <a:gd name="connsiteY2" fmla="*/ 299589 h 665936"/>
            <a:gd name="connsiteX3" fmla="*/ 388327 w 556846"/>
            <a:gd name="connsiteY3" fmla="*/ 35820 h 665936"/>
            <a:gd name="connsiteX4" fmla="*/ 0 w 556846"/>
            <a:gd name="connsiteY4" fmla="*/ 35820 h 665936"/>
            <a:gd name="connsiteX0" fmla="*/ 322385 w 556846"/>
            <a:gd name="connsiteY0" fmla="*/ 665936 h 665936"/>
            <a:gd name="connsiteX1" fmla="*/ 556846 w 556846"/>
            <a:gd name="connsiteY1" fmla="*/ 380186 h 665936"/>
            <a:gd name="connsiteX2" fmla="*/ 315058 w 556846"/>
            <a:gd name="connsiteY2" fmla="*/ 299589 h 665936"/>
            <a:gd name="connsiteX3" fmla="*/ 388327 w 556846"/>
            <a:gd name="connsiteY3" fmla="*/ 35820 h 665936"/>
            <a:gd name="connsiteX4" fmla="*/ 0 w 556846"/>
            <a:gd name="connsiteY4" fmla="*/ 35820 h 665936"/>
            <a:gd name="connsiteX0" fmla="*/ 322385 w 556846"/>
            <a:gd name="connsiteY0" fmla="*/ 665936 h 665936"/>
            <a:gd name="connsiteX1" fmla="*/ 556846 w 556846"/>
            <a:gd name="connsiteY1" fmla="*/ 380186 h 665936"/>
            <a:gd name="connsiteX2" fmla="*/ 315058 w 556846"/>
            <a:gd name="connsiteY2" fmla="*/ 299589 h 665936"/>
            <a:gd name="connsiteX3" fmla="*/ 388327 w 556846"/>
            <a:gd name="connsiteY3" fmla="*/ 35820 h 665936"/>
            <a:gd name="connsiteX4" fmla="*/ 0 w 556846"/>
            <a:gd name="connsiteY4" fmla="*/ 35820 h 665936"/>
            <a:gd name="connsiteX0" fmla="*/ 322385 w 556846"/>
            <a:gd name="connsiteY0" fmla="*/ 665936 h 665936"/>
            <a:gd name="connsiteX1" fmla="*/ 556846 w 556846"/>
            <a:gd name="connsiteY1" fmla="*/ 380186 h 665936"/>
            <a:gd name="connsiteX2" fmla="*/ 315058 w 556846"/>
            <a:gd name="connsiteY2" fmla="*/ 299589 h 665936"/>
            <a:gd name="connsiteX3" fmla="*/ 388327 w 556846"/>
            <a:gd name="connsiteY3" fmla="*/ 35820 h 665936"/>
            <a:gd name="connsiteX4" fmla="*/ 0 w 556846"/>
            <a:gd name="connsiteY4" fmla="*/ 35820 h 665936"/>
            <a:gd name="connsiteX0" fmla="*/ 322385 w 563667"/>
            <a:gd name="connsiteY0" fmla="*/ 665936 h 665936"/>
            <a:gd name="connsiteX1" fmla="*/ 556846 w 563667"/>
            <a:gd name="connsiteY1" fmla="*/ 380186 h 665936"/>
            <a:gd name="connsiteX2" fmla="*/ 315058 w 563667"/>
            <a:gd name="connsiteY2" fmla="*/ 299589 h 665936"/>
            <a:gd name="connsiteX3" fmla="*/ 388327 w 563667"/>
            <a:gd name="connsiteY3" fmla="*/ 35820 h 665936"/>
            <a:gd name="connsiteX4" fmla="*/ 0 w 563667"/>
            <a:gd name="connsiteY4" fmla="*/ 35820 h 665936"/>
            <a:gd name="connsiteX0" fmla="*/ 351691 w 592973"/>
            <a:gd name="connsiteY0" fmla="*/ 981809 h 981809"/>
            <a:gd name="connsiteX1" fmla="*/ 586152 w 592973"/>
            <a:gd name="connsiteY1" fmla="*/ 696059 h 981809"/>
            <a:gd name="connsiteX2" fmla="*/ 344364 w 592973"/>
            <a:gd name="connsiteY2" fmla="*/ 615462 h 981809"/>
            <a:gd name="connsiteX3" fmla="*/ 417633 w 592973"/>
            <a:gd name="connsiteY3" fmla="*/ 351693 h 981809"/>
            <a:gd name="connsiteX4" fmla="*/ 0 w 592973"/>
            <a:gd name="connsiteY4" fmla="*/ 0 h 981809"/>
            <a:gd name="connsiteX0" fmla="*/ 351691 w 592973"/>
            <a:gd name="connsiteY0" fmla="*/ 981809 h 981809"/>
            <a:gd name="connsiteX1" fmla="*/ 586152 w 592973"/>
            <a:gd name="connsiteY1" fmla="*/ 696059 h 981809"/>
            <a:gd name="connsiteX2" fmla="*/ 344364 w 592973"/>
            <a:gd name="connsiteY2" fmla="*/ 615462 h 981809"/>
            <a:gd name="connsiteX3" fmla="*/ 417633 w 592973"/>
            <a:gd name="connsiteY3" fmla="*/ 351693 h 981809"/>
            <a:gd name="connsiteX4" fmla="*/ 226472 w 592973"/>
            <a:gd name="connsiteY4" fmla="*/ 117387 h 981809"/>
            <a:gd name="connsiteX5" fmla="*/ 0 w 592973"/>
            <a:gd name="connsiteY5" fmla="*/ 0 h 981809"/>
            <a:gd name="connsiteX0" fmla="*/ 351691 w 592973"/>
            <a:gd name="connsiteY0" fmla="*/ 981809 h 981809"/>
            <a:gd name="connsiteX1" fmla="*/ 586152 w 592973"/>
            <a:gd name="connsiteY1" fmla="*/ 696059 h 981809"/>
            <a:gd name="connsiteX2" fmla="*/ 344364 w 592973"/>
            <a:gd name="connsiteY2" fmla="*/ 615462 h 981809"/>
            <a:gd name="connsiteX3" fmla="*/ 417633 w 592973"/>
            <a:gd name="connsiteY3" fmla="*/ 351693 h 981809"/>
            <a:gd name="connsiteX4" fmla="*/ 116568 w 592973"/>
            <a:gd name="connsiteY4" fmla="*/ 285906 h 981809"/>
            <a:gd name="connsiteX5" fmla="*/ 0 w 592973"/>
            <a:gd name="connsiteY5" fmla="*/ 0 h 981809"/>
            <a:gd name="connsiteX0" fmla="*/ 351691 w 592973"/>
            <a:gd name="connsiteY0" fmla="*/ 981809 h 981809"/>
            <a:gd name="connsiteX1" fmla="*/ 586152 w 592973"/>
            <a:gd name="connsiteY1" fmla="*/ 696059 h 981809"/>
            <a:gd name="connsiteX2" fmla="*/ 344364 w 592973"/>
            <a:gd name="connsiteY2" fmla="*/ 615462 h 981809"/>
            <a:gd name="connsiteX3" fmla="*/ 417633 w 592973"/>
            <a:gd name="connsiteY3" fmla="*/ 351693 h 981809"/>
            <a:gd name="connsiteX4" fmla="*/ 116568 w 592973"/>
            <a:gd name="connsiteY4" fmla="*/ 285906 h 981809"/>
            <a:gd name="connsiteX5" fmla="*/ 0 w 592973"/>
            <a:gd name="connsiteY5" fmla="*/ 0 h 981809"/>
            <a:gd name="connsiteX0" fmla="*/ 351691 w 592973"/>
            <a:gd name="connsiteY0" fmla="*/ 981809 h 981809"/>
            <a:gd name="connsiteX1" fmla="*/ 586152 w 592973"/>
            <a:gd name="connsiteY1" fmla="*/ 696059 h 981809"/>
            <a:gd name="connsiteX2" fmla="*/ 344364 w 592973"/>
            <a:gd name="connsiteY2" fmla="*/ 615462 h 981809"/>
            <a:gd name="connsiteX3" fmla="*/ 417633 w 592973"/>
            <a:gd name="connsiteY3" fmla="*/ 351693 h 981809"/>
            <a:gd name="connsiteX4" fmla="*/ 57952 w 592973"/>
            <a:gd name="connsiteY4" fmla="*/ 293233 h 981809"/>
            <a:gd name="connsiteX5" fmla="*/ 0 w 592973"/>
            <a:gd name="connsiteY5" fmla="*/ 0 h 981809"/>
            <a:gd name="connsiteX0" fmla="*/ 351691 w 592973"/>
            <a:gd name="connsiteY0" fmla="*/ 981809 h 981809"/>
            <a:gd name="connsiteX1" fmla="*/ 586152 w 592973"/>
            <a:gd name="connsiteY1" fmla="*/ 696059 h 981809"/>
            <a:gd name="connsiteX2" fmla="*/ 344364 w 592973"/>
            <a:gd name="connsiteY2" fmla="*/ 615462 h 981809"/>
            <a:gd name="connsiteX3" fmla="*/ 417633 w 592973"/>
            <a:gd name="connsiteY3" fmla="*/ 351693 h 981809"/>
            <a:gd name="connsiteX4" fmla="*/ 57952 w 592973"/>
            <a:gd name="connsiteY4" fmla="*/ 293233 h 981809"/>
            <a:gd name="connsiteX5" fmla="*/ 0 w 592973"/>
            <a:gd name="connsiteY5" fmla="*/ 0 h 981809"/>
            <a:gd name="connsiteX0" fmla="*/ 337037 w 578319"/>
            <a:gd name="connsiteY0" fmla="*/ 1150328 h 1150328"/>
            <a:gd name="connsiteX1" fmla="*/ 571498 w 578319"/>
            <a:gd name="connsiteY1" fmla="*/ 864578 h 1150328"/>
            <a:gd name="connsiteX2" fmla="*/ 329710 w 578319"/>
            <a:gd name="connsiteY2" fmla="*/ 783981 h 1150328"/>
            <a:gd name="connsiteX3" fmla="*/ 402979 w 578319"/>
            <a:gd name="connsiteY3" fmla="*/ 520212 h 1150328"/>
            <a:gd name="connsiteX4" fmla="*/ 43298 w 578319"/>
            <a:gd name="connsiteY4" fmla="*/ 461752 h 1150328"/>
            <a:gd name="connsiteX5" fmla="*/ 0 w 578319"/>
            <a:gd name="connsiteY5" fmla="*/ 0 h 1150328"/>
            <a:gd name="connsiteX0" fmla="*/ 337615 w 578897"/>
            <a:gd name="connsiteY0" fmla="*/ 1150328 h 1150328"/>
            <a:gd name="connsiteX1" fmla="*/ 572076 w 578897"/>
            <a:gd name="connsiteY1" fmla="*/ 864578 h 1150328"/>
            <a:gd name="connsiteX2" fmla="*/ 330288 w 578897"/>
            <a:gd name="connsiteY2" fmla="*/ 783981 h 1150328"/>
            <a:gd name="connsiteX3" fmla="*/ 403557 w 578897"/>
            <a:gd name="connsiteY3" fmla="*/ 520212 h 1150328"/>
            <a:gd name="connsiteX4" fmla="*/ 43876 w 578897"/>
            <a:gd name="connsiteY4" fmla="*/ 461752 h 1150328"/>
            <a:gd name="connsiteX5" fmla="*/ 578 w 578897"/>
            <a:gd name="connsiteY5" fmla="*/ 0 h 1150328"/>
            <a:gd name="connsiteX0" fmla="*/ 309109 w 550391"/>
            <a:gd name="connsiteY0" fmla="*/ 1157656 h 1157656"/>
            <a:gd name="connsiteX1" fmla="*/ 543570 w 550391"/>
            <a:gd name="connsiteY1" fmla="*/ 871906 h 1157656"/>
            <a:gd name="connsiteX2" fmla="*/ 301782 w 550391"/>
            <a:gd name="connsiteY2" fmla="*/ 791309 h 1157656"/>
            <a:gd name="connsiteX3" fmla="*/ 375051 w 550391"/>
            <a:gd name="connsiteY3" fmla="*/ 527540 h 1157656"/>
            <a:gd name="connsiteX4" fmla="*/ 15370 w 550391"/>
            <a:gd name="connsiteY4" fmla="*/ 469080 h 1157656"/>
            <a:gd name="connsiteX5" fmla="*/ 1383 w 550391"/>
            <a:gd name="connsiteY5" fmla="*/ 0 h 1157656"/>
            <a:gd name="connsiteX0" fmla="*/ 118612 w 547362"/>
            <a:gd name="connsiteY0" fmla="*/ 1289541 h 1289541"/>
            <a:gd name="connsiteX1" fmla="*/ 543570 w 547362"/>
            <a:gd name="connsiteY1" fmla="*/ 871906 h 1289541"/>
            <a:gd name="connsiteX2" fmla="*/ 301782 w 547362"/>
            <a:gd name="connsiteY2" fmla="*/ 791309 h 1289541"/>
            <a:gd name="connsiteX3" fmla="*/ 375051 w 547362"/>
            <a:gd name="connsiteY3" fmla="*/ 527540 h 1289541"/>
            <a:gd name="connsiteX4" fmla="*/ 15370 w 547362"/>
            <a:gd name="connsiteY4" fmla="*/ 469080 h 1289541"/>
            <a:gd name="connsiteX5" fmla="*/ 1383 w 547362"/>
            <a:gd name="connsiteY5" fmla="*/ 0 h 12895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47362" h="1289541">
              <a:moveTo>
                <a:pt x="118612" y="1289541"/>
              </a:moveTo>
              <a:cubicBezTo>
                <a:pt x="196766" y="1194291"/>
                <a:pt x="589974" y="945175"/>
                <a:pt x="543570" y="871906"/>
              </a:cubicBezTo>
              <a:cubicBezTo>
                <a:pt x="521589" y="808405"/>
                <a:pt x="345743" y="884118"/>
                <a:pt x="301782" y="791309"/>
              </a:cubicBezTo>
              <a:cubicBezTo>
                <a:pt x="277359" y="703386"/>
                <a:pt x="443435" y="630117"/>
                <a:pt x="375051" y="527540"/>
              </a:cubicBezTo>
              <a:cubicBezTo>
                <a:pt x="355402" y="444528"/>
                <a:pt x="92303" y="461754"/>
                <a:pt x="15370" y="469080"/>
              </a:cubicBezTo>
              <a:cubicBezTo>
                <a:pt x="11708" y="351849"/>
                <a:pt x="-4831" y="114815"/>
                <a:pt x="1383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117230</xdr:colOff>
      <xdr:row>60</xdr:row>
      <xdr:rowOff>51287</xdr:rowOff>
    </xdr:from>
    <xdr:to>
      <xdr:col>9</xdr:col>
      <xdr:colOff>102576</xdr:colOff>
      <xdr:row>62</xdr:row>
      <xdr:rowOff>73268</xdr:rowOff>
    </xdr:to>
    <xdr:sp macro="" textlink="">
      <xdr:nvSpPr>
        <xdr:cNvPr id="1376" name="Line 649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ShapeType="1"/>
        </xdr:cNvSpPr>
      </xdr:nvSpPr>
      <xdr:spPr bwMode="auto">
        <a:xfrm flipV="1">
          <a:off x="20911038" y="2813537"/>
          <a:ext cx="805961" cy="388327"/>
        </a:xfrm>
        <a:custGeom>
          <a:avLst/>
          <a:gdLst>
            <a:gd name="connsiteX0" fmla="*/ 0 w 805961"/>
            <a:gd name="connsiteY0" fmla="*/ 0 h 388327"/>
            <a:gd name="connsiteX1" fmla="*/ 805961 w 805961"/>
            <a:gd name="connsiteY1" fmla="*/ 388327 h 388327"/>
            <a:gd name="connsiteX0" fmla="*/ 0 w 805961"/>
            <a:gd name="connsiteY0" fmla="*/ 0 h 388327"/>
            <a:gd name="connsiteX1" fmla="*/ 805961 w 805961"/>
            <a:gd name="connsiteY1" fmla="*/ 388327 h 388327"/>
            <a:gd name="connsiteX0" fmla="*/ 0 w 805961"/>
            <a:gd name="connsiteY0" fmla="*/ 0 h 388327"/>
            <a:gd name="connsiteX1" fmla="*/ 805961 w 805961"/>
            <a:gd name="connsiteY1" fmla="*/ 388327 h 3883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805961" h="388327">
              <a:moveTo>
                <a:pt x="0" y="0"/>
              </a:moveTo>
              <a:cubicBezTo>
                <a:pt x="217365" y="144096"/>
                <a:pt x="434730" y="354135"/>
                <a:pt x="805961" y="388327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337039</xdr:colOff>
      <xdr:row>57</xdr:row>
      <xdr:rowOff>131884</xdr:rowOff>
    </xdr:from>
    <xdr:ext cx="417188" cy="408122"/>
    <xdr:grpSp>
      <xdr:nvGrpSpPr>
        <xdr:cNvPr id="1382" name="Group 6672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GrpSpPr>
          <a:grpSpLocks/>
        </xdr:cNvGrpSpPr>
      </xdr:nvGrpSpPr>
      <xdr:grpSpPr bwMode="auto">
        <a:xfrm>
          <a:off x="4051789" y="10466509"/>
          <a:ext cx="417188" cy="408122"/>
          <a:chOff x="536" y="109"/>
          <a:chExt cx="46" cy="44"/>
        </a:xfrm>
      </xdr:grpSpPr>
      <xdr:pic>
        <xdr:nvPicPr>
          <xdr:cNvPr id="1383" name="Picture 6673" descr="route2">
            <a:extLst>
              <a:ext uri="{FF2B5EF4-FFF2-40B4-BE49-F238E27FC236}">
                <a16:creationId xmlns:a16="http://schemas.microsoft.com/office/drawing/2014/main" id="{00000000-0008-0000-0000-0000670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85" name="Text Box 6674">
            <a:extLst>
              <a:ext uri="{FF2B5EF4-FFF2-40B4-BE49-F238E27FC236}">
                <a16:creationId xmlns:a16="http://schemas.microsoft.com/office/drawing/2014/main" id="{00000000-0008-0000-0000-0000690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7</xdr:col>
      <xdr:colOff>289537</xdr:colOff>
      <xdr:row>60</xdr:row>
      <xdr:rowOff>150077</xdr:rowOff>
    </xdr:from>
    <xdr:to>
      <xdr:col>8</xdr:col>
      <xdr:colOff>114420</xdr:colOff>
      <xdr:row>62</xdr:row>
      <xdr:rowOff>26497</xdr:rowOff>
    </xdr:to>
    <xdr:sp macro="" textlink="">
      <xdr:nvSpPr>
        <xdr:cNvPr id="1386" name="円弧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 bwMode="auto">
        <a:xfrm rot="9036162" flipV="1">
          <a:off x="21083345" y="2912327"/>
          <a:ext cx="235190" cy="242766"/>
        </a:xfrm>
        <a:prstGeom prst="arc">
          <a:avLst>
            <a:gd name="adj1" fmla="val 16200000"/>
            <a:gd name="adj2" fmla="val 5450548"/>
          </a:avLst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8667</xdr:colOff>
      <xdr:row>60</xdr:row>
      <xdr:rowOff>146079</xdr:rowOff>
    </xdr:from>
    <xdr:to>
      <xdr:col>9</xdr:col>
      <xdr:colOff>201603</xdr:colOff>
      <xdr:row>61</xdr:row>
      <xdr:rowOff>156827</xdr:rowOff>
    </xdr:to>
    <xdr:sp macro="" textlink="">
      <xdr:nvSpPr>
        <xdr:cNvPr id="1387" name="AutoShape 6507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/>
        </xdr:cNvSpPr>
      </xdr:nvSpPr>
      <xdr:spPr bwMode="auto">
        <a:xfrm>
          <a:off x="21623090" y="2908329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381000</xdr:colOff>
      <xdr:row>59</xdr:row>
      <xdr:rowOff>14654</xdr:rowOff>
    </xdr:from>
    <xdr:to>
      <xdr:col>12</xdr:col>
      <xdr:colOff>468923</xdr:colOff>
      <xdr:row>63</xdr:row>
      <xdr:rowOff>80596</xdr:rowOff>
    </xdr:to>
    <xdr:sp macro="" textlink="">
      <xdr:nvSpPr>
        <xdr:cNvPr id="13" name="フリーフォーム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23175058" y="2593731"/>
          <a:ext cx="498230" cy="798634"/>
        </a:xfrm>
        <a:custGeom>
          <a:avLst/>
          <a:gdLst>
            <a:gd name="connsiteX0" fmla="*/ 0 w 498230"/>
            <a:gd name="connsiteY0" fmla="*/ 798634 h 798634"/>
            <a:gd name="connsiteX1" fmla="*/ 0 w 498230"/>
            <a:gd name="connsiteY1" fmla="*/ 256442 h 798634"/>
            <a:gd name="connsiteX2" fmla="*/ 498230 w 498230"/>
            <a:gd name="connsiteY2" fmla="*/ 0 h 79863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98230" h="798634">
              <a:moveTo>
                <a:pt x="0" y="798634"/>
              </a:moveTo>
              <a:lnTo>
                <a:pt x="0" y="256442"/>
              </a:lnTo>
              <a:lnTo>
                <a:pt x="49823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329711</xdr:colOff>
      <xdr:row>57</xdr:row>
      <xdr:rowOff>95250</xdr:rowOff>
    </xdr:from>
    <xdr:to>
      <xdr:col>11</xdr:col>
      <xdr:colOff>373673</xdr:colOff>
      <xdr:row>60</xdr:row>
      <xdr:rowOff>80596</xdr:rowOff>
    </xdr:to>
    <xdr:sp macro="" textlink="">
      <xdr:nvSpPr>
        <xdr:cNvPr id="2004" name="Line 649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ShapeType="1"/>
        </xdr:cNvSpPr>
      </xdr:nvSpPr>
      <xdr:spPr bwMode="auto">
        <a:xfrm flipH="1" flipV="1">
          <a:off x="23123769" y="2307981"/>
          <a:ext cx="43962" cy="53486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272435</xdr:colOff>
      <xdr:row>61</xdr:row>
      <xdr:rowOff>124098</xdr:rowOff>
    </xdr:from>
    <xdr:to>
      <xdr:col>12</xdr:col>
      <xdr:colOff>55064</xdr:colOff>
      <xdr:row>62</xdr:row>
      <xdr:rowOff>134846</xdr:rowOff>
    </xdr:to>
    <xdr:sp macro="" textlink="">
      <xdr:nvSpPr>
        <xdr:cNvPr id="2012" name="AutoShape 6507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/>
        </xdr:cNvSpPr>
      </xdr:nvSpPr>
      <xdr:spPr bwMode="auto">
        <a:xfrm>
          <a:off x="23066493" y="3069521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277127</xdr:colOff>
      <xdr:row>59</xdr:row>
      <xdr:rowOff>158858</xdr:rowOff>
    </xdr:from>
    <xdr:to>
      <xdr:col>12</xdr:col>
      <xdr:colOff>66993</xdr:colOff>
      <xdr:row>61</xdr:row>
      <xdr:rowOff>2641</xdr:rowOff>
    </xdr:to>
    <xdr:sp macro="" textlink="">
      <xdr:nvSpPr>
        <xdr:cNvPr id="2086" name="Oval 650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/>
        </xdr:cNvSpPr>
      </xdr:nvSpPr>
      <xdr:spPr bwMode="auto">
        <a:xfrm>
          <a:off x="23071185" y="2737935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344365</xdr:colOff>
      <xdr:row>57</xdr:row>
      <xdr:rowOff>43961</xdr:rowOff>
    </xdr:from>
    <xdr:ext cx="352952" cy="345282"/>
    <xdr:grpSp>
      <xdr:nvGrpSpPr>
        <xdr:cNvPr id="2087" name="Group 6672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GrpSpPr>
          <a:grpSpLocks/>
        </xdr:cNvGrpSpPr>
      </xdr:nvGrpSpPr>
      <xdr:grpSpPr bwMode="auto">
        <a:xfrm>
          <a:off x="5240215" y="10378586"/>
          <a:ext cx="352952" cy="345282"/>
          <a:chOff x="536" y="109"/>
          <a:chExt cx="46" cy="44"/>
        </a:xfrm>
      </xdr:grpSpPr>
      <xdr:pic>
        <xdr:nvPicPr>
          <xdr:cNvPr id="2088" name="Picture 6673" descr="route2">
            <a:extLst>
              <a:ext uri="{FF2B5EF4-FFF2-40B4-BE49-F238E27FC236}">
                <a16:creationId xmlns:a16="http://schemas.microsoft.com/office/drawing/2014/main" id="{00000000-0008-0000-0000-000028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9" name="Text Box 6674">
            <a:extLst>
              <a:ext uri="{FF2B5EF4-FFF2-40B4-BE49-F238E27FC236}">
                <a16:creationId xmlns:a16="http://schemas.microsoft.com/office/drawing/2014/main" id="{00000000-0008-0000-0000-000029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13</xdr:col>
      <xdr:colOff>234463</xdr:colOff>
      <xdr:row>60</xdr:row>
      <xdr:rowOff>36635</xdr:rowOff>
    </xdr:from>
    <xdr:to>
      <xdr:col>15</xdr:col>
      <xdr:colOff>102578</xdr:colOff>
      <xdr:row>63</xdr:row>
      <xdr:rowOff>102577</xdr:rowOff>
    </xdr:to>
    <xdr:sp macro="" textlink="">
      <xdr:nvSpPr>
        <xdr:cNvPr id="20" name="フリーフォーム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24208155" y="2798885"/>
          <a:ext cx="688731" cy="615461"/>
        </a:xfrm>
        <a:custGeom>
          <a:avLst/>
          <a:gdLst>
            <a:gd name="connsiteX0" fmla="*/ 688731 w 688731"/>
            <a:gd name="connsiteY0" fmla="*/ 615461 h 615461"/>
            <a:gd name="connsiteX1" fmla="*/ 688731 w 688731"/>
            <a:gd name="connsiteY1" fmla="*/ 0 h 615461"/>
            <a:gd name="connsiteX2" fmla="*/ 381000 w 688731"/>
            <a:gd name="connsiteY2" fmla="*/ 139211 h 615461"/>
            <a:gd name="connsiteX3" fmla="*/ 0 w 688731"/>
            <a:gd name="connsiteY3" fmla="*/ 139211 h 6154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8731" h="615461">
              <a:moveTo>
                <a:pt x="688731" y="615461"/>
              </a:moveTo>
              <a:lnTo>
                <a:pt x="688731" y="0"/>
              </a:lnTo>
              <a:lnTo>
                <a:pt x="381000" y="139211"/>
              </a:lnTo>
              <a:lnTo>
                <a:pt x="0" y="139211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117232</xdr:colOff>
      <xdr:row>59</xdr:row>
      <xdr:rowOff>117230</xdr:rowOff>
    </xdr:from>
    <xdr:to>
      <xdr:col>15</xdr:col>
      <xdr:colOff>498232</xdr:colOff>
      <xdr:row>60</xdr:row>
      <xdr:rowOff>43960</xdr:rowOff>
    </xdr:to>
    <xdr:sp macro="" textlink="">
      <xdr:nvSpPr>
        <xdr:cNvPr id="2091" name="Line 649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ShapeType="1"/>
        </xdr:cNvSpPr>
      </xdr:nvSpPr>
      <xdr:spPr bwMode="auto">
        <a:xfrm flipH="1">
          <a:off x="24911540" y="2696307"/>
          <a:ext cx="381000" cy="10990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87924</xdr:colOff>
      <xdr:row>57</xdr:row>
      <xdr:rowOff>117231</xdr:rowOff>
    </xdr:from>
    <xdr:to>
      <xdr:col>15</xdr:col>
      <xdr:colOff>102578</xdr:colOff>
      <xdr:row>60</xdr:row>
      <xdr:rowOff>36635</xdr:rowOff>
    </xdr:to>
    <xdr:sp macro="" textlink="">
      <xdr:nvSpPr>
        <xdr:cNvPr id="2092" name="Line 649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ShapeType="1"/>
        </xdr:cNvSpPr>
      </xdr:nvSpPr>
      <xdr:spPr bwMode="auto">
        <a:xfrm>
          <a:off x="24882232" y="2329962"/>
          <a:ext cx="14654" cy="46892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1341</xdr:colOff>
      <xdr:row>61</xdr:row>
      <xdr:rowOff>102118</xdr:rowOff>
    </xdr:from>
    <xdr:to>
      <xdr:col>15</xdr:col>
      <xdr:colOff>194277</xdr:colOff>
      <xdr:row>62</xdr:row>
      <xdr:rowOff>112866</xdr:rowOff>
    </xdr:to>
    <xdr:sp macro="" textlink="">
      <xdr:nvSpPr>
        <xdr:cNvPr id="2093" name="AutoShape 6507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/>
        </xdr:cNvSpPr>
      </xdr:nvSpPr>
      <xdr:spPr bwMode="auto">
        <a:xfrm>
          <a:off x="24795649" y="3047541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15</xdr:col>
      <xdr:colOff>6033</xdr:colOff>
      <xdr:row>59</xdr:row>
      <xdr:rowOff>136878</xdr:rowOff>
    </xdr:from>
    <xdr:to>
      <xdr:col>15</xdr:col>
      <xdr:colOff>206206</xdr:colOff>
      <xdr:row>60</xdr:row>
      <xdr:rowOff>153843</xdr:rowOff>
    </xdr:to>
    <xdr:sp macro="" textlink="">
      <xdr:nvSpPr>
        <xdr:cNvPr id="2094" name="Oval 650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/>
        </xdr:cNvSpPr>
      </xdr:nvSpPr>
      <xdr:spPr bwMode="auto">
        <a:xfrm>
          <a:off x="24800341" y="2715955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278424</xdr:colOff>
      <xdr:row>59</xdr:row>
      <xdr:rowOff>146539</xdr:rowOff>
    </xdr:from>
    <xdr:to>
      <xdr:col>13</xdr:col>
      <xdr:colOff>404892</xdr:colOff>
      <xdr:row>60</xdr:row>
      <xdr:rowOff>73590</xdr:rowOff>
    </xdr:to>
    <xdr:sp macro="" textlink="">
      <xdr:nvSpPr>
        <xdr:cNvPr id="2096" name="フリーフォーム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 bwMode="auto">
        <a:xfrm>
          <a:off x="24252116" y="2725616"/>
          <a:ext cx="126468" cy="110224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139211</xdr:colOff>
      <xdr:row>69</xdr:row>
      <xdr:rowOff>29306</xdr:rowOff>
    </xdr:from>
    <xdr:to>
      <xdr:col>2</xdr:col>
      <xdr:colOff>329714</xdr:colOff>
      <xdr:row>69</xdr:row>
      <xdr:rowOff>139211</xdr:rowOff>
    </xdr:to>
    <xdr:sp macro="" textlink="">
      <xdr:nvSpPr>
        <xdr:cNvPr id="2098" name="Line 649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ShapeType="1"/>
        </xdr:cNvSpPr>
      </xdr:nvSpPr>
      <xdr:spPr bwMode="auto">
        <a:xfrm flipV="1">
          <a:off x="25702846" y="2791556"/>
          <a:ext cx="600810" cy="10990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315059</xdr:colOff>
      <xdr:row>68</xdr:row>
      <xdr:rowOff>95250</xdr:rowOff>
    </xdr:from>
    <xdr:to>
      <xdr:col>3</xdr:col>
      <xdr:colOff>571499</xdr:colOff>
      <xdr:row>69</xdr:row>
      <xdr:rowOff>21981</xdr:rowOff>
    </xdr:to>
    <xdr:sp macro="" textlink="">
      <xdr:nvSpPr>
        <xdr:cNvPr id="2099" name="Line 649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ShapeType="1"/>
        </xdr:cNvSpPr>
      </xdr:nvSpPr>
      <xdr:spPr bwMode="auto">
        <a:xfrm flipH="1">
          <a:off x="848459" y="12420600"/>
          <a:ext cx="666015" cy="10770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213823</xdr:colOff>
      <xdr:row>70</xdr:row>
      <xdr:rowOff>87464</xdr:rowOff>
    </xdr:from>
    <xdr:to>
      <xdr:col>3</xdr:col>
      <xdr:colOff>911</xdr:colOff>
      <xdr:row>71</xdr:row>
      <xdr:rowOff>98212</xdr:rowOff>
    </xdr:to>
    <xdr:sp macro="" textlink="">
      <xdr:nvSpPr>
        <xdr:cNvPr id="2100" name="AutoShape 6507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/>
        </xdr:cNvSpPr>
      </xdr:nvSpPr>
      <xdr:spPr bwMode="auto">
        <a:xfrm>
          <a:off x="26187765" y="3032887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218515</xdr:colOff>
      <xdr:row>68</xdr:row>
      <xdr:rowOff>122224</xdr:rowOff>
    </xdr:from>
    <xdr:to>
      <xdr:col>3</xdr:col>
      <xdr:colOff>8380</xdr:colOff>
      <xdr:row>69</xdr:row>
      <xdr:rowOff>139189</xdr:rowOff>
    </xdr:to>
    <xdr:sp macro="" textlink="">
      <xdr:nvSpPr>
        <xdr:cNvPr id="2101" name="Oval 650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/>
        </xdr:cNvSpPr>
      </xdr:nvSpPr>
      <xdr:spPr bwMode="auto">
        <a:xfrm>
          <a:off x="26192457" y="2701301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14655</xdr:colOff>
      <xdr:row>70</xdr:row>
      <xdr:rowOff>81129</xdr:rowOff>
    </xdr:from>
    <xdr:ext cx="643766" cy="400110"/>
    <xdr:sp macro="" textlink="">
      <xdr:nvSpPr>
        <xdr:cNvPr id="2105" name="テキスト ボックス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26398905" y="3026552"/>
          <a:ext cx="643766" cy="40011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小浜市役所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</a:t>
          </a:r>
          <a:endParaRPr kumimoji="1" lang="en-US" altLang="ja-JP" sz="1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323116</xdr:colOff>
      <xdr:row>66</xdr:row>
      <xdr:rowOff>42496</xdr:rowOff>
    </xdr:from>
    <xdr:ext cx="602207" cy="366767"/>
    <xdr:sp macro="" textlink="">
      <xdr:nvSpPr>
        <xdr:cNvPr id="2124" name="テキスト ボックス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2037616" y="12005896"/>
          <a:ext cx="602207" cy="366767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小浜市</a:t>
          </a:r>
          <a:endParaRPr kumimoji="1" lang="en-US" altLang="ja-JP" sz="1100"/>
        </a:p>
        <a:p>
          <a:r>
            <a:rPr kumimoji="1" lang="ja-JP" altLang="en-US" sz="1100"/>
            <a:t>まちの駅</a:t>
          </a:r>
        </a:p>
      </xdr:txBody>
    </xdr:sp>
    <xdr:clientData/>
  </xdr:oneCellAnchor>
  <xdr:twoCellAnchor>
    <xdr:from>
      <xdr:col>14</xdr:col>
      <xdr:colOff>201491</xdr:colOff>
      <xdr:row>69</xdr:row>
      <xdr:rowOff>69605</xdr:rowOff>
    </xdr:from>
    <xdr:to>
      <xdr:col>15</xdr:col>
      <xdr:colOff>494567</xdr:colOff>
      <xdr:row>72</xdr:row>
      <xdr:rowOff>62279</xdr:rowOff>
    </xdr:to>
    <xdr:sp macro="" textlink="">
      <xdr:nvSpPr>
        <xdr:cNvPr id="392" name="フリーフォーム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 bwMode="auto">
        <a:xfrm>
          <a:off x="7097591" y="12575930"/>
          <a:ext cx="702651" cy="535599"/>
        </a:xfrm>
        <a:custGeom>
          <a:avLst/>
          <a:gdLst>
            <a:gd name="connsiteX0" fmla="*/ 0 w 703384"/>
            <a:gd name="connsiteY0" fmla="*/ 542193 h 542193"/>
            <a:gd name="connsiteX1" fmla="*/ 0 w 703384"/>
            <a:gd name="connsiteY1" fmla="*/ 0 h 542193"/>
            <a:gd name="connsiteX2" fmla="*/ 703384 w 703384"/>
            <a:gd name="connsiteY2" fmla="*/ 0 h 5421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3384" h="542193">
              <a:moveTo>
                <a:pt x="0" y="542193"/>
              </a:moveTo>
              <a:lnTo>
                <a:pt x="0" y="0"/>
              </a:lnTo>
              <a:lnTo>
                <a:pt x="70338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64477</xdr:colOff>
      <xdr:row>66</xdr:row>
      <xdr:rowOff>155331</xdr:rowOff>
    </xdr:from>
    <xdr:ext cx="417188" cy="408122"/>
    <xdr:grpSp>
      <xdr:nvGrpSpPr>
        <xdr:cNvPr id="2125" name="Group 6672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GrpSpPr>
          <a:grpSpLocks/>
        </xdr:cNvGrpSpPr>
      </xdr:nvGrpSpPr>
      <xdr:grpSpPr bwMode="auto">
        <a:xfrm>
          <a:off x="7370152" y="12118731"/>
          <a:ext cx="417188" cy="408122"/>
          <a:chOff x="536" y="109"/>
          <a:chExt cx="46" cy="44"/>
        </a:xfrm>
      </xdr:grpSpPr>
      <xdr:pic>
        <xdr:nvPicPr>
          <xdr:cNvPr id="2126" name="Picture 6673" descr="route2">
            <a:extLst>
              <a:ext uri="{FF2B5EF4-FFF2-40B4-BE49-F238E27FC236}">
                <a16:creationId xmlns:a16="http://schemas.microsoft.com/office/drawing/2014/main" id="{00000000-0008-0000-0000-00004E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7" name="Text Box 6674">
            <a:extLst>
              <a:ext uri="{FF2B5EF4-FFF2-40B4-BE49-F238E27FC236}">
                <a16:creationId xmlns:a16="http://schemas.microsoft.com/office/drawing/2014/main" id="{00000000-0008-0000-0000-00004F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14</xdr:col>
      <xdr:colOff>183206</xdr:colOff>
      <xdr:row>66</xdr:row>
      <xdr:rowOff>146480</xdr:rowOff>
    </xdr:from>
    <xdr:to>
      <xdr:col>14</xdr:col>
      <xdr:colOff>195973</xdr:colOff>
      <xdr:row>69</xdr:row>
      <xdr:rowOff>113829</xdr:rowOff>
    </xdr:to>
    <xdr:sp macro="" textlink="">
      <xdr:nvSpPr>
        <xdr:cNvPr id="2128" name="Line 649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ShapeType="1"/>
        </xdr:cNvSpPr>
      </xdr:nvSpPr>
      <xdr:spPr bwMode="auto">
        <a:xfrm flipH="1" flipV="1">
          <a:off x="7079306" y="12109880"/>
          <a:ext cx="12767" cy="51027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98914</xdr:colOff>
      <xdr:row>70</xdr:row>
      <xdr:rowOff>107254</xdr:rowOff>
    </xdr:from>
    <xdr:to>
      <xdr:col>14</xdr:col>
      <xdr:colOff>295577</xdr:colOff>
      <xdr:row>71</xdr:row>
      <xdr:rowOff>118002</xdr:rowOff>
    </xdr:to>
    <xdr:sp macro="" textlink="">
      <xdr:nvSpPr>
        <xdr:cNvPr id="2129" name="AutoShape 6507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/>
        </xdr:cNvSpPr>
      </xdr:nvSpPr>
      <xdr:spPr bwMode="auto">
        <a:xfrm>
          <a:off x="6995014" y="12794554"/>
          <a:ext cx="1966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156309</xdr:colOff>
      <xdr:row>78</xdr:row>
      <xdr:rowOff>1535</xdr:rowOff>
    </xdr:from>
    <xdr:to>
      <xdr:col>2</xdr:col>
      <xdr:colOff>372716</xdr:colOff>
      <xdr:row>78</xdr:row>
      <xdr:rowOff>109599</xdr:rowOff>
    </xdr:to>
    <xdr:sp macro="" textlink="">
      <xdr:nvSpPr>
        <xdr:cNvPr id="2130" name="Line 649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ShapeType="1"/>
        </xdr:cNvSpPr>
      </xdr:nvSpPr>
      <xdr:spPr bwMode="auto">
        <a:xfrm>
          <a:off x="5026483" y="12591100"/>
          <a:ext cx="622255" cy="108064"/>
        </a:xfrm>
        <a:custGeom>
          <a:avLst/>
          <a:gdLst>
            <a:gd name="connsiteX0" fmla="*/ 0 w 622255"/>
            <a:gd name="connsiteY0" fmla="*/ 0 h 106139"/>
            <a:gd name="connsiteX1" fmla="*/ 622255 w 622255"/>
            <a:gd name="connsiteY1" fmla="*/ 106139 h 106139"/>
            <a:gd name="connsiteX0" fmla="*/ 0 w 622255"/>
            <a:gd name="connsiteY0" fmla="*/ 0 h 107746"/>
            <a:gd name="connsiteX1" fmla="*/ 622255 w 622255"/>
            <a:gd name="connsiteY1" fmla="*/ 106139 h 107746"/>
            <a:gd name="connsiteX0" fmla="*/ 0 w 622255"/>
            <a:gd name="connsiteY0" fmla="*/ 0 h 108064"/>
            <a:gd name="connsiteX1" fmla="*/ 622255 w 622255"/>
            <a:gd name="connsiteY1" fmla="*/ 106139 h 10806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622255" h="108064">
              <a:moveTo>
                <a:pt x="0" y="0"/>
              </a:moveTo>
              <a:cubicBezTo>
                <a:pt x="182570" y="51945"/>
                <a:pt x="398271" y="120454"/>
                <a:pt x="622255" y="106139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263769</xdr:colOff>
      <xdr:row>79</xdr:row>
      <xdr:rowOff>154879</xdr:rowOff>
    </xdr:from>
    <xdr:to>
      <xdr:col>3</xdr:col>
      <xdr:colOff>50858</xdr:colOff>
      <xdr:row>80</xdr:row>
      <xdr:rowOff>165627</xdr:rowOff>
    </xdr:to>
    <xdr:sp macro="" textlink="">
      <xdr:nvSpPr>
        <xdr:cNvPr id="2131" name="AutoShape 650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/>
        </xdr:cNvSpPr>
      </xdr:nvSpPr>
      <xdr:spPr bwMode="auto">
        <a:xfrm>
          <a:off x="2388577" y="4748860"/>
          <a:ext cx="19739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278423</xdr:colOff>
      <xdr:row>76</xdr:row>
      <xdr:rowOff>102577</xdr:rowOff>
    </xdr:from>
    <xdr:to>
      <xdr:col>11</xdr:col>
      <xdr:colOff>351692</xdr:colOff>
      <xdr:row>81</xdr:row>
      <xdr:rowOff>131885</xdr:rowOff>
    </xdr:to>
    <xdr:sp macro="" textlink="">
      <xdr:nvSpPr>
        <xdr:cNvPr id="2757" name="フリーフォーム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/>
      </xdr:nvSpPr>
      <xdr:spPr bwMode="auto">
        <a:xfrm>
          <a:off x="11532577" y="4147039"/>
          <a:ext cx="483577" cy="945173"/>
        </a:xfrm>
        <a:custGeom>
          <a:avLst/>
          <a:gdLst>
            <a:gd name="connsiteX0" fmla="*/ 483577 w 483577"/>
            <a:gd name="connsiteY0" fmla="*/ 945173 h 945173"/>
            <a:gd name="connsiteX1" fmla="*/ 483577 w 483577"/>
            <a:gd name="connsiteY1" fmla="*/ 424962 h 945173"/>
            <a:gd name="connsiteX2" fmla="*/ 0 w 483577"/>
            <a:gd name="connsiteY2" fmla="*/ 0 h 945173"/>
            <a:gd name="connsiteX0" fmla="*/ 483577 w 483577"/>
            <a:gd name="connsiteY0" fmla="*/ 945173 h 945173"/>
            <a:gd name="connsiteX1" fmla="*/ 483577 w 483577"/>
            <a:gd name="connsiteY1" fmla="*/ 424962 h 945173"/>
            <a:gd name="connsiteX2" fmla="*/ 0 w 483577"/>
            <a:gd name="connsiteY2" fmla="*/ 0 h 945173"/>
            <a:gd name="connsiteX0" fmla="*/ 483577 w 483577"/>
            <a:gd name="connsiteY0" fmla="*/ 945173 h 945173"/>
            <a:gd name="connsiteX1" fmla="*/ 483577 w 483577"/>
            <a:gd name="connsiteY1" fmla="*/ 424962 h 945173"/>
            <a:gd name="connsiteX2" fmla="*/ 0 w 483577"/>
            <a:gd name="connsiteY2" fmla="*/ 0 h 9451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83577" h="945173">
              <a:moveTo>
                <a:pt x="483577" y="945173"/>
              </a:moveTo>
              <a:lnTo>
                <a:pt x="483577" y="424962"/>
              </a:lnTo>
              <a:cubicBezTo>
                <a:pt x="117231" y="393212"/>
                <a:pt x="36634" y="178289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344361</xdr:colOff>
      <xdr:row>78</xdr:row>
      <xdr:rowOff>153865</xdr:rowOff>
    </xdr:from>
    <xdr:to>
      <xdr:col>12</xdr:col>
      <xdr:colOff>520211</xdr:colOff>
      <xdr:row>79</xdr:row>
      <xdr:rowOff>6279</xdr:rowOff>
    </xdr:to>
    <xdr:sp macro="" textlink="">
      <xdr:nvSpPr>
        <xdr:cNvPr id="2106" name="Line 649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ShapeType="1"/>
        </xdr:cNvSpPr>
      </xdr:nvSpPr>
      <xdr:spPr bwMode="auto">
        <a:xfrm flipH="1" flipV="1">
          <a:off x="12008823" y="4564673"/>
          <a:ext cx="586157" cy="2930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254453</xdr:colOff>
      <xdr:row>80</xdr:row>
      <xdr:rowOff>138361</xdr:rowOff>
    </xdr:from>
    <xdr:to>
      <xdr:col>12</xdr:col>
      <xdr:colOff>37082</xdr:colOff>
      <xdr:row>81</xdr:row>
      <xdr:rowOff>149109</xdr:rowOff>
    </xdr:to>
    <xdr:sp macro="" textlink="">
      <xdr:nvSpPr>
        <xdr:cNvPr id="2108" name="AutoShape 65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/>
        </xdr:cNvSpPr>
      </xdr:nvSpPr>
      <xdr:spPr bwMode="auto">
        <a:xfrm>
          <a:off x="7171984" y="14449674"/>
          <a:ext cx="193395" cy="18934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11</xdr:col>
      <xdr:colOff>239912</xdr:colOff>
      <xdr:row>78</xdr:row>
      <xdr:rowOff>63217</xdr:rowOff>
    </xdr:from>
    <xdr:to>
      <xdr:col>12</xdr:col>
      <xdr:colOff>29778</xdr:colOff>
      <xdr:row>79</xdr:row>
      <xdr:rowOff>80182</xdr:rowOff>
    </xdr:to>
    <xdr:sp macro="" textlink="">
      <xdr:nvSpPr>
        <xdr:cNvPr id="2109" name="Oval 6509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/>
        </xdr:cNvSpPr>
      </xdr:nvSpPr>
      <xdr:spPr bwMode="auto">
        <a:xfrm>
          <a:off x="11904374" y="4474025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333213</xdr:colOff>
      <xdr:row>77</xdr:row>
      <xdr:rowOff>102576</xdr:rowOff>
    </xdr:from>
    <xdr:to>
      <xdr:col>12</xdr:col>
      <xdr:colOff>102575</xdr:colOff>
      <xdr:row>78</xdr:row>
      <xdr:rowOff>18158</xdr:rowOff>
    </xdr:to>
    <xdr:sp macro="" textlink="">
      <xdr:nvSpPr>
        <xdr:cNvPr id="2112" name="フリーフォーム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 bwMode="auto">
        <a:xfrm flipH="1">
          <a:off x="11997675" y="4330211"/>
          <a:ext cx="179669" cy="98755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273133</xdr:colOff>
      <xdr:row>77</xdr:row>
      <xdr:rowOff>13188</xdr:rowOff>
    </xdr:from>
    <xdr:to>
      <xdr:col>12</xdr:col>
      <xdr:colOff>452802</xdr:colOff>
      <xdr:row>77</xdr:row>
      <xdr:rowOff>111943</xdr:rowOff>
    </xdr:to>
    <xdr:sp macro="" textlink="">
      <xdr:nvSpPr>
        <xdr:cNvPr id="2113" name="フリーフォーム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 bwMode="auto">
        <a:xfrm flipH="1">
          <a:off x="12347902" y="4240823"/>
          <a:ext cx="179669" cy="98755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113852</xdr:colOff>
      <xdr:row>75</xdr:row>
      <xdr:rowOff>109627</xdr:rowOff>
    </xdr:from>
    <xdr:ext cx="443712" cy="387569"/>
    <xdr:sp macro="" textlink="">
      <xdr:nvSpPr>
        <xdr:cNvPr id="2114" name="AutoShape 6505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/>
        </xdr:cNvSpPr>
      </xdr:nvSpPr>
      <xdr:spPr bwMode="auto">
        <a:xfrm>
          <a:off x="13778564" y="3970915"/>
          <a:ext cx="443712" cy="387569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225</a:t>
          </a:r>
        </a:p>
      </xdr:txBody>
    </xdr:sp>
    <xdr:clientData/>
  </xdr:oneCellAnchor>
  <xdr:twoCellAnchor>
    <xdr:from>
      <xdr:col>15</xdr:col>
      <xdr:colOff>66675</xdr:colOff>
      <xdr:row>75</xdr:row>
      <xdr:rowOff>142143</xdr:rowOff>
    </xdr:from>
    <xdr:to>
      <xdr:col>15</xdr:col>
      <xdr:colOff>66675</xdr:colOff>
      <xdr:row>81</xdr:row>
      <xdr:rowOff>142143</xdr:rowOff>
    </xdr:to>
    <xdr:sp macro="" textlink="">
      <xdr:nvSpPr>
        <xdr:cNvPr id="2115" name="フリーフォーム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 bwMode="auto">
        <a:xfrm>
          <a:off x="13731387" y="4003431"/>
          <a:ext cx="0" cy="1099039"/>
        </a:xfrm>
        <a:custGeom>
          <a:avLst/>
          <a:gdLst>
            <a:gd name="connsiteX0" fmla="*/ 0 w 0"/>
            <a:gd name="connsiteY0" fmla="*/ 1085850 h 1085850"/>
            <a:gd name="connsiteX1" fmla="*/ 0 w 0"/>
            <a:gd name="connsiteY1" fmla="*/ 0 h 1085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085850">
              <a:moveTo>
                <a:pt x="0" y="1085850"/>
              </a:move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378176</xdr:colOff>
      <xdr:row>80</xdr:row>
      <xdr:rowOff>103798</xdr:rowOff>
    </xdr:from>
    <xdr:to>
      <xdr:col>15</xdr:col>
      <xdr:colOff>165718</xdr:colOff>
      <xdr:row>81</xdr:row>
      <xdr:rowOff>118631</xdr:rowOff>
    </xdr:to>
    <xdr:sp macro="" textlink="">
      <xdr:nvSpPr>
        <xdr:cNvPr id="2117" name="AutoShape 6507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/>
        </xdr:cNvSpPr>
      </xdr:nvSpPr>
      <xdr:spPr bwMode="auto">
        <a:xfrm>
          <a:off x="13632580" y="4880952"/>
          <a:ext cx="197850" cy="1980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365906</xdr:colOff>
      <xdr:row>77</xdr:row>
      <xdr:rowOff>173441</xdr:rowOff>
    </xdr:from>
    <xdr:to>
      <xdr:col>15</xdr:col>
      <xdr:colOff>186456</xdr:colOff>
      <xdr:row>79</xdr:row>
      <xdr:rowOff>27632</xdr:rowOff>
    </xdr:to>
    <xdr:grpSp>
      <xdr:nvGrpSpPr>
        <xdr:cNvPr id="2118" name="Group 1706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GrpSpPr>
          <a:grpSpLocks/>
        </xdr:cNvGrpSpPr>
      </xdr:nvGrpSpPr>
      <xdr:grpSpPr bwMode="auto">
        <a:xfrm rot="10800000">
          <a:off x="7262006" y="14127566"/>
          <a:ext cx="230125" cy="216141"/>
          <a:chOff x="1084" y="110"/>
          <a:chExt cx="86" cy="28"/>
        </a:xfrm>
      </xdr:grpSpPr>
      <xdr:sp macro="" textlink="">
        <xdr:nvSpPr>
          <xdr:cNvPr id="2162" name="Rectangle 6595">
            <a:extLst>
              <a:ext uri="{FF2B5EF4-FFF2-40B4-BE49-F238E27FC236}">
                <a16:creationId xmlns:a16="http://schemas.microsoft.com/office/drawing/2014/main" id="{00000000-0008-0000-0000-00007208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63" name="Freeform 6598">
            <a:extLst>
              <a:ext uri="{FF2B5EF4-FFF2-40B4-BE49-F238E27FC236}">
                <a16:creationId xmlns:a16="http://schemas.microsoft.com/office/drawing/2014/main" id="{00000000-0008-0000-0000-00007308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71" name="Freeform 6598">
            <a:extLst>
              <a:ext uri="{FF2B5EF4-FFF2-40B4-BE49-F238E27FC236}">
                <a16:creationId xmlns:a16="http://schemas.microsoft.com/office/drawing/2014/main" id="{00000000-0008-0000-0000-00007B08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13</xdr:col>
      <xdr:colOff>190500</xdr:colOff>
      <xdr:row>78</xdr:row>
      <xdr:rowOff>104043</xdr:rowOff>
    </xdr:from>
    <xdr:to>
      <xdr:col>15</xdr:col>
      <xdr:colOff>704850</xdr:colOff>
      <xdr:row>78</xdr:row>
      <xdr:rowOff>104043</xdr:rowOff>
    </xdr:to>
    <xdr:sp macro="" textlink="">
      <xdr:nvSpPr>
        <xdr:cNvPr id="2172" name="Line 649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ShapeType="1"/>
        </xdr:cNvSpPr>
      </xdr:nvSpPr>
      <xdr:spPr bwMode="auto">
        <a:xfrm>
          <a:off x="13034596" y="4514851"/>
          <a:ext cx="1334966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85725</xdr:colOff>
      <xdr:row>78</xdr:row>
      <xdr:rowOff>113568</xdr:rowOff>
    </xdr:from>
    <xdr:to>
      <xdr:col>15</xdr:col>
      <xdr:colOff>57150</xdr:colOff>
      <xdr:row>80</xdr:row>
      <xdr:rowOff>75468</xdr:rowOff>
    </xdr:to>
    <xdr:sp macro="" textlink="">
      <xdr:nvSpPr>
        <xdr:cNvPr id="2173" name="フリーフォーム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 bwMode="auto">
        <a:xfrm>
          <a:off x="13340129" y="4524376"/>
          <a:ext cx="381733" cy="328246"/>
        </a:xfrm>
        <a:custGeom>
          <a:avLst/>
          <a:gdLst>
            <a:gd name="connsiteX0" fmla="*/ 381000 w 381000"/>
            <a:gd name="connsiteY0" fmla="*/ 323850 h 323850"/>
            <a:gd name="connsiteX1" fmla="*/ 0 w 381000"/>
            <a:gd name="connsiteY1" fmla="*/ 0 h 323850"/>
            <a:gd name="connsiteX0" fmla="*/ 381000 w 381000"/>
            <a:gd name="connsiteY0" fmla="*/ 323850 h 323850"/>
            <a:gd name="connsiteX1" fmla="*/ 0 w 381000"/>
            <a:gd name="connsiteY1" fmla="*/ 0 h 323850"/>
            <a:gd name="connsiteX0" fmla="*/ 381000 w 381000"/>
            <a:gd name="connsiteY0" fmla="*/ 323850 h 323850"/>
            <a:gd name="connsiteX1" fmla="*/ 0 w 381000"/>
            <a:gd name="connsiteY1" fmla="*/ 0 h 3238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1000" h="323850">
              <a:moveTo>
                <a:pt x="381000" y="323850"/>
              </a:moveTo>
              <a:cubicBezTo>
                <a:pt x="368300" y="187325"/>
                <a:pt x="193675" y="22225"/>
                <a:pt x="0" y="0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182287</xdr:colOff>
      <xdr:row>76</xdr:row>
      <xdr:rowOff>86307</xdr:rowOff>
    </xdr:from>
    <xdr:ext cx="352952" cy="345282"/>
    <xdr:grpSp>
      <xdr:nvGrpSpPr>
        <xdr:cNvPr id="2174" name="Group 6672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GrpSpPr>
          <a:grpSpLocks/>
        </xdr:cNvGrpSpPr>
      </xdr:nvGrpSpPr>
      <xdr:grpSpPr bwMode="auto">
        <a:xfrm>
          <a:off x="6668812" y="13859457"/>
          <a:ext cx="352952" cy="345282"/>
          <a:chOff x="536" y="109"/>
          <a:chExt cx="46" cy="44"/>
        </a:xfrm>
      </xdr:grpSpPr>
      <xdr:pic>
        <xdr:nvPicPr>
          <xdr:cNvPr id="2175" name="Picture 6673" descr="route2">
            <a:extLst>
              <a:ext uri="{FF2B5EF4-FFF2-40B4-BE49-F238E27FC236}">
                <a16:creationId xmlns:a16="http://schemas.microsoft.com/office/drawing/2014/main" id="{00000000-0008-0000-0000-00007F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6" name="Text Box 6674">
            <a:extLst>
              <a:ext uri="{FF2B5EF4-FFF2-40B4-BE49-F238E27FC236}">
                <a16:creationId xmlns:a16="http://schemas.microsoft.com/office/drawing/2014/main" id="{00000000-0008-0000-0000-000080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27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13</xdr:col>
      <xdr:colOff>39680</xdr:colOff>
      <xdr:row>78</xdr:row>
      <xdr:rowOff>133378</xdr:rowOff>
    </xdr:from>
    <xdr:ext cx="431913" cy="300082"/>
    <xdr:sp macro="" textlink="">
      <xdr:nvSpPr>
        <xdr:cNvPr id="2177" name="テキスト ボックス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12883776" y="4544186"/>
          <a:ext cx="431913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>
              <a:latin typeface="+mj-ea"/>
              <a:ea typeface="+mj-ea"/>
            </a:rPr>
            <a:t>美浜東</a:t>
          </a:r>
          <a:endParaRPr kumimoji="1" lang="en-US" altLang="ja-JP" sz="900" b="1">
            <a:latin typeface="+mj-ea"/>
            <a:ea typeface="+mj-ea"/>
          </a:endParaRPr>
        </a:p>
        <a:p>
          <a:pPr algn="l"/>
          <a:r>
            <a:rPr kumimoji="1" lang="ja-JP" altLang="en-US" sz="900" b="1">
              <a:latin typeface="+mj-ea"/>
              <a:ea typeface="+mj-ea"/>
            </a:rPr>
            <a:t>バイパス</a:t>
          </a:r>
          <a:endParaRPr kumimoji="1" lang="en-US" altLang="ja-JP" sz="1600" b="1">
            <a:latin typeface="+mj-ea"/>
            <a:ea typeface="+mj-ea"/>
          </a:endParaRPr>
        </a:p>
      </xdr:txBody>
    </xdr:sp>
    <xdr:clientData/>
  </xdr:oneCellAnchor>
  <xdr:oneCellAnchor>
    <xdr:from>
      <xdr:col>14</xdr:col>
      <xdr:colOff>125405</xdr:colOff>
      <xdr:row>75</xdr:row>
      <xdr:rowOff>75049</xdr:rowOff>
    </xdr:from>
    <xdr:ext cx="347596" cy="150041"/>
    <xdr:sp macro="" textlink="">
      <xdr:nvSpPr>
        <xdr:cNvPr id="2178" name="テキスト ボックス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13379809" y="3936337"/>
          <a:ext cx="347596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>
              <a:latin typeface="+mj-ea"/>
              <a:ea typeface="+mj-ea"/>
            </a:rPr>
            <a:t>関峠へ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43963</xdr:colOff>
      <xdr:row>86</xdr:row>
      <xdr:rowOff>36636</xdr:rowOff>
    </xdr:from>
    <xdr:to>
      <xdr:col>3</xdr:col>
      <xdr:colOff>285751</xdr:colOff>
      <xdr:row>90</xdr:row>
      <xdr:rowOff>58616</xdr:rowOff>
    </xdr:to>
    <xdr:sp macro="" textlink="">
      <xdr:nvSpPr>
        <xdr:cNvPr id="2760" name="フリーフォーム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/>
      </xdr:nvSpPr>
      <xdr:spPr bwMode="auto">
        <a:xfrm>
          <a:off x="14478001" y="4264271"/>
          <a:ext cx="1062404" cy="754672"/>
        </a:xfrm>
        <a:custGeom>
          <a:avLst/>
          <a:gdLst>
            <a:gd name="connsiteX0" fmla="*/ 827942 w 827942"/>
            <a:gd name="connsiteY0" fmla="*/ 915865 h 915865"/>
            <a:gd name="connsiteX1" fmla="*/ 827942 w 827942"/>
            <a:gd name="connsiteY1" fmla="*/ 520211 h 915865"/>
            <a:gd name="connsiteX2" fmla="*/ 315057 w 827942"/>
            <a:gd name="connsiteY2" fmla="*/ 454269 h 915865"/>
            <a:gd name="connsiteX3" fmla="*/ 0 w 827942"/>
            <a:gd name="connsiteY3" fmla="*/ 0 h 915865"/>
            <a:gd name="connsiteX0" fmla="*/ 923192 w 923192"/>
            <a:gd name="connsiteY0" fmla="*/ 849922 h 849922"/>
            <a:gd name="connsiteX1" fmla="*/ 923192 w 923192"/>
            <a:gd name="connsiteY1" fmla="*/ 454268 h 849922"/>
            <a:gd name="connsiteX2" fmla="*/ 410307 w 923192"/>
            <a:gd name="connsiteY2" fmla="*/ 388326 h 849922"/>
            <a:gd name="connsiteX3" fmla="*/ 0 w 923192"/>
            <a:gd name="connsiteY3" fmla="*/ 0 h 849922"/>
            <a:gd name="connsiteX0" fmla="*/ 923192 w 923192"/>
            <a:gd name="connsiteY0" fmla="*/ 849922 h 849922"/>
            <a:gd name="connsiteX1" fmla="*/ 923192 w 923192"/>
            <a:gd name="connsiteY1" fmla="*/ 454268 h 849922"/>
            <a:gd name="connsiteX2" fmla="*/ 205154 w 923192"/>
            <a:gd name="connsiteY2" fmla="*/ 373672 h 849922"/>
            <a:gd name="connsiteX3" fmla="*/ 0 w 923192"/>
            <a:gd name="connsiteY3" fmla="*/ 0 h 849922"/>
            <a:gd name="connsiteX0" fmla="*/ 1062404 w 1062404"/>
            <a:gd name="connsiteY0" fmla="*/ 754672 h 754672"/>
            <a:gd name="connsiteX1" fmla="*/ 1062404 w 1062404"/>
            <a:gd name="connsiteY1" fmla="*/ 359018 h 754672"/>
            <a:gd name="connsiteX2" fmla="*/ 344366 w 1062404"/>
            <a:gd name="connsiteY2" fmla="*/ 278422 h 754672"/>
            <a:gd name="connsiteX3" fmla="*/ 0 w 1062404"/>
            <a:gd name="connsiteY3" fmla="*/ 0 h 75467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62404" h="754672">
              <a:moveTo>
                <a:pt x="1062404" y="754672"/>
              </a:moveTo>
              <a:lnTo>
                <a:pt x="1062404" y="359018"/>
              </a:lnTo>
              <a:lnTo>
                <a:pt x="344366" y="278422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139211</xdr:colOff>
      <xdr:row>88</xdr:row>
      <xdr:rowOff>14654</xdr:rowOff>
    </xdr:from>
    <xdr:to>
      <xdr:col>3</xdr:col>
      <xdr:colOff>754672</xdr:colOff>
      <xdr:row>88</xdr:row>
      <xdr:rowOff>65942</xdr:rowOff>
    </xdr:to>
    <xdr:sp macro="" textlink="">
      <xdr:nvSpPr>
        <xdr:cNvPr id="2179" name="Line 6499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ShapeType="1"/>
        </xdr:cNvSpPr>
      </xdr:nvSpPr>
      <xdr:spPr bwMode="auto">
        <a:xfrm flipH="1" flipV="1">
          <a:off x="15393865" y="4608635"/>
          <a:ext cx="615461" cy="512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21981</xdr:colOff>
      <xdr:row>87</xdr:row>
      <xdr:rowOff>146538</xdr:rowOff>
    </xdr:from>
    <xdr:to>
      <xdr:col>1</xdr:col>
      <xdr:colOff>373675</xdr:colOff>
      <xdr:row>88</xdr:row>
      <xdr:rowOff>168519</xdr:rowOff>
    </xdr:to>
    <xdr:sp macro="" textlink="">
      <xdr:nvSpPr>
        <xdr:cNvPr id="2180" name="Line 649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ShapeType="1"/>
        </xdr:cNvSpPr>
      </xdr:nvSpPr>
      <xdr:spPr bwMode="auto">
        <a:xfrm flipH="1">
          <a:off x="14456019" y="4557346"/>
          <a:ext cx="351694" cy="2051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183174</xdr:colOff>
      <xdr:row>89</xdr:row>
      <xdr:rowOff>60491</xdr:rowOff>
    </xdr:from>
    <xdr:to>
      <xdr:col>3</xdr:col>
      <xdr:colOff>376110</xdr:colOff>
      <xdr:row>90</xdr:row>
      <xdr:rowOff>71239</xdr:rowOff>
    </xdr:to>
    <xdr:sp macro="" textlink="">
      <xdr:nvSpPr>
        <xdr:cNvPr id="2181" name="AutoShape 6507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/>
        </xdr:cNvSpPr>
      </xdr:nvSpPr>
      <xdr:spPr bwMode="auto">
        <a:xfrm>
          <a:off x="15437828" y="4837645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187866</xdr:colOff>
      <xdr:row>87</xdr:row>
      <xdr:rowOff>95251</xdr:rowOff>
    </xdr:from>
    <xdr:to>
      <xdr:col>3</xdr:col>
      <xdr:colOff>388039</xdr:colOff>
      <xdr:row>88</xdr:row>
      <xdr:rowOff>112216</xdr:rowOff>
    </xdr:to>
    <xdr:sp macro="" textlink="">
      <xdr:nvSpPr>
        <xdr:cNvPr id="2182" name="Oval 650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/>
        </xdr:cNvSpPr>
      </xdr:nvSpPr>
      <xdr:spPr bwMode="auto">
        <a:xfrm>
          <a:off x="15442520" y="4506059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283118</xdr:colOff>
      <xdr:row>87</xdr:row>
      <xdr:rowOff>36635</xdr:rowOff>
    </xdr:from>
    <xdr:to>
      <xdr:col>2</xdr:col>
      <xdr:colOff>72983</xdr:colOff>
      <xdr:row>88</xdr:row>
      <xdr:rowOff>53600</xdr:rowOff>
    </xdr:to>
    <xdr:sp macro="" textlink="">
      <xdr:nvSpPr>
        <xdr:cNvPr id="2183" name="Oval 6509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/>
        </xdr:cNvSpPr>
      </xdr:nvSpPr>
      <xdr:spPr bwMode="auto">
        <a:xfrm>
          <a:off x="14717156" y="4447443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74947</xdr:colOff>
      <xdr:row>84</xdr:row>
      <xdr:rowOff>117800</xdr:rowOff>
    </xdr:from>
    <xdr:to>
      <xdr:col>3</xdr:col>
      <xdr:colOff>724677</xdr:colOff>
      <xdr:row>84</xdr:row>
      <xdr:rowOff>175117</xdr:rowOff>
    </xdr:to>
    <xdr:grpSp>
      <xdr:nvGrpSpPr>
        <xdr:cNvPr id="2184" name="Group 4332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GrpSpPr>
          <a:grpSpLocks/>
        </xdr:cNvGrpSpPr>
      </xdr:nvGrpSpPr>
      <xdr:grpSpPr bwMode="auto">
        <a:xfrm rot="16547297">
          <a:off x="904553" y="14632969"/>
          <a:ext cx="57317" cy="1468880"/>
          <a:chOff x="5428" y="57"/>
          <a:chExt cx="6" cy="99"/>
        </a:xfrm>
      </xdr:grpSpPr>
      <xdr:cxnSp macro="">
        <xdr:nvCxnSpPr>
          <xdr:cNvPr id="2185" name="AutoShape 4333">
            <a:extLst>
              <a:ext uri="{FF2B5EF4-FFF2-40B4-BE49-F238E27FC236}">
                <a16:creationId xmlns:a16="http://schemas.microsoft.com/office/drawing/2014/main" id="{00000000-0008-0000-0000-00008908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79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86" name="AutoShape 4334">
            <a:extLst>
              <a:ext uri="{FF2B5EF4-FFF2-40B4-BE49-F238E27FC236}">
                <a16:creationId xmlns:a16="http://schemas.microsoft.com/office/drawing/2014/main" id="{00000000-0008-0000-0000-00008A08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2" y="106"/>
            <a:ext cx="98" cy="0"/>
          </a:xfrm>
          <a:prstGeom prst="straightConnector1">
            <a:avLst/>
          </a:prstGeom>
          <a:noFill/>
          <a:ln w="50800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187" name="AutoShape 4335">
            <a:extLst>
              <a:ext uri="{FF2B5EF4-FFF2-40B4-BE49-F238E27FC236}">
                <a16:creationId xmlns:a16="http://schemas.microsoft.com/office/drawing/2014/main" id="{00000000-0008-0000-0000-00008B080000}"/>
              </a:ext>
            </a:extLst>
          </xdr:cNvPr>
          <xdr:cNvCxnSpPr>
            <a:cxnSpLocks noChangeShapeType="1"/>
          </xdr:cNvCxnSpPr>
        </xdr:nvCxnSpPr>
        <xdr:spPr bwMode="auto">
          <a:xfrm rot="-5400000">
            <a:off x="5385" y="107"/>
            <a:ext cx="98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3</xdr:col>
      <xdr:colOff>110520</xdr:colOff>
      <xdr:row>84</xdr:row>
      <xdr:rowOff>121433</xdr:rowOff>
    </xdr:from>
    <xdr:to>
      <xdr:col>3</xdr:col>
      <xdr:colOff>512122</xdr:colOff>
      <xdr:row>85</xdr:row>
      <xdr:rowOff>81134</xdr:rowOff>
    </xdr:to>
    <xdr:sp macro="" textlink="">
      <xdr:nvSpPr>
        <xdr:cNvPr id="2188" name="正方形/長方形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 bwMode="auto">
        <a:xfrm rot="11147297">
          <a:off x="15365174" y="3982721"/>
          <a:ext cx="401602" cy="142875"/>
        </a:xfrm>
        <a:prstGeom prst="rect">
          <a:avLst/>
        </a:prstGeom>
        <a:solidFill>
          <a:schemeClr val="bg1"/>
        </a:solidFill>
        <a:ln w="952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triangl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130318</xdr:colOff>
      <xdr:row>84</xdr:row>
      <xdr:rowOff>125291</xdr:rowOff>
    </xdr:from>
    <xdr:ext cx="386260" cy="166712"/>
    <xdr:sp macro="" textlink="">
      <xdr:nvSpPr>
        <xdr:cNvPr id="2189" name="テキスト ボックス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15384972" y="3986579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latin typeface="+mj-ea"/>
              <a:ea typeface="+mj-ea"/>
            </a:rPr>
            <a:t>敦賀駅</a:t>
          </a:r>
        </a:p>
      </xdr:txBody>
    </xdr:sp>
    <xdr:clientData/>
  </xdr:oneCellAnchor>
  <xdr:oneCellAnchor>
    <xdr:from>
      <xdr:col>2</xdr:col>
      <xdr:colOff>146540</xdr:colOff>
      <xdr:row>86</xdr:row>
      <xdr:rowOff>161193</xdr:rowOff>
    </xdr:from>
    <xdr:ext cx="419602" cy="200119"/>
    <xdr:sp macro="" textlink="">
      <xdr:nvSpPr>
        <xdr:cNvPr id="2190" name="テキスト ボックス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 rot="563931">
          <a:off x="5451965" y="1411531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402981</xdr:colOff>
      <xdr:row>87</xdr:row>
      <xdr:rowOff>124558</xdr:rowOff>
    </xdr:from>
    <xdr:to>
      <xdr:col>6</xdr:col>
      <xdr:colOff>622789</xdr:colOff>
      <xdr:row>90</xdr:row>
      <xdr:rowOff>153866</xdr:rowOff>
    </xdr:to>
    <xdr:sp macro="" textlink="">
      <xdr:nvSpPr>
        <xdr:cNvPr id="2763" name="フリーフォーム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/>
      </xdr:nvSpPr>
      <xdr:spPr bwMode="auto">
        <a:xfrm>
          <a:off x="7297616" y="14426712"/>
          <a:ext cx="630115" cy="578827"/>
        </a:xfrm>
        <a:custGeom>
          <a:avLst/>
          <a:gdLst>
            <a:gd name="connsiteX0" fmla="*/ 0 w 630116"/>
            <a:gd name="connsiteY0" fmla="*/ 578827 h 578827"/>
            <a:gd name="connsiteX1" fmla="*/ 0 w 630116"/>
            <a:gd name="connsiteY1" fmla="*/ 51288 h 578827"/>
            <a:gd name="connsiteX2" fmla="*/ 630116 w 630116"/>
            <a:gd name="connsiteY2" fmla="*/ 0 h 5788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30116" h="578827">
              <a:moveTo>
                <a:pt x="0" y="578827"/>
              </a:moveTo>
              <a:lnTo>
                <a:pt x="0" y="51288"/>
              </a:lnTo>
              <a:lnTo>
                <a:pt x="630116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153864</xdr:colOff>
      <xdr:row>87</xdr:row>
      <xdr:rowOff>153864</xdr:rowOff>
    </xdr:from>
    <xdr:to>
      <xdr:col>5</xdr:col>
      <xdr:colOff>380998</xdr:colOff>
      <xdr:row>87</xdr:row>
      <xdr:rowOff>161191</xdr:rowOff>
    </xdr:to>
    <xdr:sp macro="" textlink="">
      <xdr:nvSpPr>
        <xdr:cNvPr id="2191" name="Line 6499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ShapeType="1"/>
        </xdr:cNvSpPr>
      </xdr:nvSpPr>
      <xdr:spPr bwMode="auto">
        <a:xfrm flipH="1" flipV="1">
          <a:off x="6638191" y="14456018"/>
          <a:ext cx="637442" cy="732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300405</xdr:colOff>
      <xdr:row>88</xdr:row>
      <xdr:rowOff>177723</xdr:rowOff>
    </xdr:from>
    <xdr:to>
      <xdr:col>6</xdr:col>
      <xdr:colOff>83033</xdr:colOff>
      <xdr:row>90</xdr:row>
      <xdr:rowOff>5298</xdr:rowOff>
    </xdr:to>
    <xdr:sp macro="" textlink="">
      <xdr:nvSpPr>
        <xdr:cNvPr id="2192" name="AutoShape 6507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/>
        </xdr:cNvSpPr>
      </xdr:nvSpPr>
      <xdr:spPr bwMode="auto">
        <a:xfrm>
          <a:off x="16734693" y="4771704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305097</xdr:colOff>
      <xdr:row>87</xdr:row>
      <xdr:rowOff>73271</xdr:rowOff>
    </xdr:from>
    <xdr:to>
      <xdr:col>6</xdr:col>
      <xdr:colOff>94962</xdr:colOff>
      <xdr:row>88</xdr:row>
      <xdr:rowOff>90236</xdr:rowOff>
    </xdr:to>
    <xdr:sp macro="" textlink="">
      <xdr:nvSpPr>
        <xdr:cNvPr id="2193" name="Oval 650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/>
        </xdr:cNvSpPr>
      </xdr:nvSpPr>
      <xdr:spPr bwMode="auto">
        <a:xfrm>
          <a:off x="7199732" y="14375425"/>
          <a:ext cx="200172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6</xdr:col>
      <xdr:colOff>307732</xdr:colOff>
      <xdr:row>85</xdr:row>
      <xdr:rowOff>7327</xdr:rowOff>
    </xdr:from>
    <xdr:ext cx="417188" cy="408122"/>
    <xdr:grpSp>
      <xdr:nvGrpSpPr>
        <xdr:cNvPr id="2195" name="Group 667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GrpSpPr>
          <a:grpSpLocks/>
        </xdr:cNvGrpSpPr>
      </xdr:nvGrpSpPr>
      <xdr:grpSpPr bwMode="auto">
        <a:xfrm>
          <a:off x="2841382" y="15409252"/>
          <a:ext cx="417188" cy="408122"/>
          <a:chOff x="536" y="109"/>
          <a:chExt cx="46" cy="44"/>
        </a:xfrm>
      </xdr:grpSpPr>
      <xdr:pic>
        <xdr:nvPicPr>
          <xdr:cNvPr id="2196" name="Picture 6673" descr="route2">
            <a:extLst>
              <a:ext uri="{FF2B5EF4-FFF2-40B4-BE49-F238E27FC236}">
                <a16:creationId xmlns:a16="http://schemas.microsoft.com/office/drawing/2014/main" id="{00000000-0008-0000-0000-000094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97" name="Text Box 6674">
            <a:extLst>
              <a:ext uri="{FF2B5EF4-FFF2-40B4-BE49-F238E27FC236}">
                <a16:creationId xmlns:a16="http://schemas.microsoft.com/office/drawing/2014/main" id="{00000000-0008-0000-0000-000095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6</xdr:col>
      <xdr:colOff>309768</xdr:colOff>
      <xdr:row>86</xdr:row>
      <xdr:rowOff>159726</xdr:rowOff>
    </xdr:from>
    <xdr:to>
      <xdr:col>6</xdr:col>
      <xdr:colOff>489437</xdr:colOff>
      <xdr:row>87</xdr:row>
      <xdr:rowOff>75308</xdr:rowOff>
    </xdr:to>
    <xdr:sp macro="" textlink="">
      <xdr:nvSpPr>
        <xdr:cNvPr id="2198" name="フリーフォーム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 bwMode="auto">
        <a:xfrm flipH="1">
          <a:off x="7614710" y="14278707"/>
          <a:ext cx="179669" cy="98755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124558</xdr:colOff>
      <xdr:row>87</xdr:row>
      <xdr:rowOff>95249</xdr:rowOff>
    </xdr:from>
    <xdr:to>
      <xdr:col>9</xdr:col>
      <xdr:colOff>219808</xdr:colOff>
      <xdr:row>90</xdr:row>
      <xdr:rowOff>102575</xdr:rowOff>
    </xdr:to>
    <xdr:sp macro="" textlink="">
      <xdr:nvSpPr>
        <xdr:cNvPr id="2765" name="フリーフォーム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/>
      </xdr:nvSpPr>
      <xdr:spPr bwMode="auto">
        <a:xfrm>
          <a:off x="17738481" y="4506057"/>
          <a:ext cx="915865" cy="556845"/>
        </a:xfrm>
        <a:custGeom>
          <a:avLst/>
          <a:gdLst>
            <a:gd name="connsiteX0" fmla="*/ 959827 w 959827"/>
            <a:gd name="connsiteY0" fmla="*/ 725366 h 725366"/>
            <a:gd name="connsiteX1" fmla="*/ 842596 w 959827"/>
            <a:gd name="connsiteY1" fmla="*/ 534866 h 725366"/>
            <a:gd name="connsiteX2" fmla="*/ 842596 w 959827"/>
            <a:gd name="connsiteY2" fmla="*/ 0 h 725366"/>
            <a:gd name="connsiteX3" fmla="*/ 608134 w 959827"/>
            <a:gd name="connsiteY3" fmla="*/ 490904 h 725366"/>
            <a:gd name="connsiteX4" fmla="*/ 0 w 959827"/>
            <a:gd name="connsiteY4" fmla="*/ 534866 h 725366"/>
            <a:gd name="connsiteX0" fmla="*/ 959827 w 959827"/>
            <a:gd name="connsiteY0" fmla="*/ 725366 h 725366"/>
            <a:gd name="connsiteX1" fmla="*/ 842596 w 959827"/>
            <a:gd name="connsiteY1" fmla="*/ 534866 h 725366"/>
            <a:gd name="connsiteX2" fmla="*/ 842596 w 959827"/>
            <a:gd name="connsiteY2" fmla="*/ 0 h 725366"/>
            <a:gd name="connsiteX3" fmla="*/ 608134 w 959827"/>
            <a:gd name="connsiteY3" fmla="*/ 490904 h 725366"/>
            <a:gd name="connsiteX4" fmla="*/ 0 w 959827"/>
            <a:gd name="connsiteY4" fmla="*/ 534866 h 725366"/>
            <a:gd name="connsiteX0" fmla="*/ 959827 w 959827"/>
            <a:gd name="connsiteY0" fmla="*/ 725366 h 725366"/>
            <a:gd name="connsiteX1" fmla="*/ 842596 w 959827"/>
            <a:gd name="connsiteY1" fmla="*/ 534866 h 725366"/>
            <a:gd name="connsiteX2" fmla="*/ 842596 w 959827"/>
            <a:gd name="connsiteY2" fmla="*/ 0 h 725366"/>
            <a:gd name="connsiteX3" fmla="*/ 608134 w 959827"/>
            <a:gd name="connsiteY3" fmla="*/ 490904 h 725366"/>
            <a:gd name="connsiteX4" fmla="*/ 0 w 959827"/>
            <a:gd name="connsiteY4" fmla="*/ 534866 h 725366"/>
            <a:gd name="connsiteX0" fmla="*/ 959827 w 959827"/>
            <a:gd name="connsiteY0" fmla="*/ 725366 h 725366"/>
            <a:gd name="connsiteX1" fmla="*/ 842596 w 959827"/>
            <a:gd name="connsiteY1" fmla="*/ 534866 h 725366"/>
            <a:gd name="connsiteX2" fmla="*/ 842596 w 959827"/>
            <a:gd name="connsiteY2" fmla="*/ 0 h 725366"/>
            <a:gd name="connsiteX3" fmla="*/ 608134 w 959827"/>
            <a:gd name="connsiteY3" fmla="*/ 490904 h 725366"/>
            <a:gd name="connsiteX4" fmla="*/ 0 w 959827"/>
            <a:gd name="connsiteY4" fmla="*/ 534866 h 725366"/>
            <a:gd name="connsiteX0" fmla="*/ 959827 w 959827"/>
            <a:gd name="connsiteY0" fmla="*/ 725366 h 725366"/>
            <a:gd name="connsiteX1" fmla="*/ 842596 w 959827"/>
            <a:gd name="connsiteY1" fmla="*/ 534866 h 725366"/>
            <a:gd name="connsiteX2" fmla="*/ 842596 w 959827"/>
            <a:gd name="connsiteY2" fmla="*/ 0 h 725366"/>
            <a:gd name="connsiteX3" fmla="*/ 615461 w 959827"/>
            <a:gd name="connsiteY3" fmla="*/ 520212 h 725366"/>
            <a:gd name="connsiteX4" fmla="*/ 0 w 959827"/>
            <a:gd name="connsiteY4" fmla="*/ 534866 h 725366"/>
            <a:gd name="connsiteX0" fmla="*/ 959827 w 959827"/>
            <a:gd name="connsiteY0" fmla="*/ 725599 h 725599"/>
            <a:gd name="connsiteX1" fmla="*/ 842596 w 959827"/>
            <a:gd name="connsiteY1" fmla="*/ 535099 h 725599"/>
            <a:gd name="connsiteX2" fmla="*/ 842596 w 959827"/>
            <a:gd name="connsiteY2" fmla="*/ 233 h 725599"/>
            <a:gd name="connsiteX3" fmla="*/ 615461 w 959827"/>
            <a:gd name="connsiteY3" fmla="*/ 520445 h 725599"/>
            <a:gd name="connsiteX4" fmla="*/ 0 w 959827"/>
            <a:gd name="connsiteY4" fmla="*/ 535099 h 725599"/>
            <a:gd name="connsiteX0" fmla="*/ 959827 w 959827"/>
            <a:gd name="connsiteY0" fmla="*/ 725656 h 725656"/>
            <a:gd name="connsiteX1" fmla="*/ 842596 w 959827"/>
            <a:gd name="connsiteY1" fmla="*/ 535156 h 725656"/>
            <a:gd name="connsiteX2" fmla="*/ 842596 w 959827"/>
            <a:gd name="connsiteY2" fmla="*/ 290 h 725656"/>
            <a:gd name="connsiteX3" fmla="*/ 615461 w 959827"/>
            <a:gd name="connsiteY3" fmla="*/ 520502 h 725656"/>
            <a:gd name="connsiteX4" fmla="*/ 0 w 959827"/>
            <a:gd name="connsiteY4" fmla="*/ 535156 h 725656"/>
            <a:gd name="connsiteX0" fmla="*/ 959827 w 959827"/>
            <a:gd name="connsiteY0" fmla="*/ 725656 h 725656"/>
            <a:gd name="connsiteX1" fmla="*/ 842596 w 959827"/>
            <a:gd name="connsiteY1" fmla="*/ 535156 h 725656"/>
            <a:gd name="connsiteX2" fmla="*/ 842596 w 959827"/>
            <a:gd name="connsiteY2" fmla="*/ 290 h 725656"/>
            <a:gd name="connsiteX3" fmla="*/ 615461 w 959827"/>
            <a:gd name="connsiteY3" fmla="*/ 520502 h 725656"/>
            <a:gd name="connsiteX4" fmla="*/ 0 w 959827"/>
            <a:gd name="connsiteY4" fmla="*/ 535156 h 725656"/>
            <a:gd name="connsiteX0" fmla="*/ 959827 w 959827"/>
            <a:gd name="connsiteY0" fmla="*/ 725656 h 725656"/>
            <a:gd name="connsiteX1" fmla="*/ 842596 w 959827"/>
            <a:gd name="connsiteY1" fmla="*/ 535156 h 725656"/>
            <a:gd name="connsiteX2" fmla="*/ 842596 w 959827"/>
            <a:gd name="connsiteY2" fmla="*/ 290 h 725656"/>
            <a:gd name="connsiteX3" fmla="*/ 615461 w 959827"/>
            <a:gd name="connsiteY3" fmla="*/ 520502 h 725656"/>
            <a:gd name="connsiteX4" fmla="*/ 0 w 959827"/>
            <a:gd name="connsiteY4" fmla="*/ 535156 h 725656"/>
            <a:gd name="connsiteX0" fmla="*/ 959827 w 959827"/>
            <a:gd name="connsiteY0" fmla="*/ 725656 h 725656"/>
            <a:gd name="connsiteX1" fmla="*/ 842596 w 959827"/>
            <a:gd name="connsiteY1" fmla="*/ 535156 h 725656"/>
            <a:gd name="connsiteX2" fmla="*/ 842596 w 959827"/>
            <a:gd name="connsiteY2" fmla="*/ 290 h 725656"/>
            <a:gd name="connsiteX3" fmla="*/ 615461 w 959827"/>
            <a:gd name="connsiteY3" fmla="*/ 520502 h 725656"/>
            <a:gd name="connsiteX4" fmla="*/ 0 w 959827"/>
            <a:gd name="connsiteY4" fmla="*/ 535156 h 7256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959827" h="725656">
              <a:moveTo>
                <a:pt x="959827" y="725656"/>
              </a:moveTo>
              <a:cubicBezTo>
                <a:pt x="898769" y="684136"/>
                <a:pt x="852366" y="664598"/>
                <a:pt x="842596" y="535156"/>
              </a:cubicBezTo>
              <a:lnTo>
                <a:pt x="842596" y="290"/>
              </a:lnTo>
              <a:cubicBezTo>
                <a:pt x="559288" y="-11922"/>
                <a:pt x="884115" y="364194"/>
                <a:pt x="615461" y="520502"/>
              </a:cubicBezTo>
              <a:cubicBezTo>
                <a:pt x="427404" y="623079"/>
                <a:pt x="202711" y="542483"/>
                <a:pt x="0" y="535156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219809</xdr:colOff>
      <xdr:row>85</xdr:row>
      <xdr:rowOff>38261</xdr:rowOff>
    </xdr:from>
    <xdr:to>
      <xdr:col>9</xdr:col>
      <xdr:colOff>718039</xdr:colOff>
      <xdr:row>85</xdr:row>
      <xdr:rowOff>80594</xdr:rowOff>
    </xdr:to>
    <xdr:sp macro="" textlink="">
      <xdr:nvSpPr>
        <xdr:cNvPr id="2771" name="フリーフォーム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/>
      </xdr:nvSpPr>
      <xdr:spPr bwMode="auto">
        <a:xfrm>
          <a:off x="17833732" y="4082723"/>
          <a:ext cx="1318845" cy="42333"/>
        </a:xfrm>
        <a:custGeom>
          <a:avLst/>
          <a:gdLst>
            <a:gd name="connsiteX0" fmla="*/ 0 w 1311519"/>
            <a:gd name="connsiteY0" fmla="*/ 0 h 14654"/>
            <a:gd name="connsiteX1" fmla="*/ 1311519 w 1311519"/>
            <a:gd name="connsiteY1" fmla="*/ 14654 h 14654"/>
            <a:gd name="connsiteX0" fmla="*/ 0 w 1318845"/>
            <a:gd name="connsiteY0" fmla="*/ 36634 h 36634"/>
            <a:gd name="connsiteX1" fmla="*/ 1318845 w 1318845"/>
            <a:gd name="connsiteY1" fmla="*/ 0 h 36634"/>
            <a:gd name="connsiteX0" fmla="*/ 0 w 1318845"/>
            <a:gd name="connsiteY0" fmla="*/ 36634 h 36634"/>
            <a:gd name="connsiteX1" fmla="*/ 1318845 w 1318845"/>
            <a:gd name="connsiteY1" fmla="*/ 0 h 36634"/>
            <a:gd name="connsiteX0" fmla="*/ 0 w 1318845"/>
            <a:gd name="connsiteY0" fmla="*/ 42333 h 42333"/>
            <a:gd name="connsiteX1" fmla="*/ 1318845 w 1318845"/>
            <a:gd name="connsiteY1" fmla="*/ 5699 h 42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8845" h="42333">
              <a:moveTo>
                <a:pt x="0" y="42333"/>
              </a:moveTo>
              <a:cubicBezTo>
                <a:pt x="439615" y="-6513"/>
                <a:pt x="879230" y="-4071"/>
                <a:pt x="1318845" y="5699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219809</xdr:colOff>
      <xdr:row>85</xdr:row>
      <xdr:rowOff>104203</xdr:rowOff>
    </xdr:from>
    <xdr:to>
      <xdr:col>9</xdr:col>
      <xdr:colOff>718039</xdr:colOff>
      <xdr:row>85</xdr:row>
      <xdr:rowOff>146536</xdr:rowOff>
    </xdr:to>
    <xdr:sp macro="" textlink="">
      <xdr:nvSpPr>
        <xdr:cNvPr id="2200" name="フリーフォーム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 bwMode="auto">
        <a:xfrm>
          <a:off x="17833732" y="4148665"/>
          <a:ext cx="1318845" cy="42333"/>
        </a:xfrm>
        <a:custGeom>
          <a:avLst/>
          <a:gdLst>
            <a:gd name="connsiteX0" fmla="*/ 0 w 1311519"/>
            <a:gd name="connsiteY0" fmla="*/ 0 h 14654"/>
            <a:gd name="connsiteX1" fmla="*/ 1311519 w 1311519"/>
            <a:gd name="connsiteY1" fmla="*/ 14654 h 14654"/>
            <a:gd name="connsiteX0" fmla="*/ 0 w 1318845"/>
            <a:gd name="connsiteY0" fmla="*/ 36634 h 36634"/>
            <a:gd name="connsiteX1" fmla="*/ 1318845 w 1318845"/>
            <a:gd name="connsiteY1" fmla="*/ 0 h 36634"/>
            <a:gd name="connsiteX0" fmla="*/ 0 w 1318845"/>
            <a:gd name="connsiteY0" fmla="*/ 36634 h 36634"/>
            <a:gd name="connsiteX1" fmla="*/ 1318845 w 1318845"/>
            <a:gd name="connsiteY1" fmla="*/ 0 h 36634"/>
            <a:gd name="connsiteX0" fmla="*/ 0 w 1318845"/>
            <a:gd name="connsiteY0" fmla="*/ 42333 h 42333"/>
            <a:gd name="connsiteX1" fmla="*/ 1318845 w 1318845"/>
            <a:gd name="connsiteY1" fmla="*/ 5699 h 423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318845" h="42333">
              <a:moveTo>
                <a:pt x="0" y="42333"/>
              </a:moveTo>
              <a:cubicBezTo>
                <a:pt x="439615" y="-6513"/>
                <a:pt x="879230" y="-4071"/>
                <a:pt x="1318845" y="5699"/>
              </a:cubicBez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79118</xdr:colOff>
      <xdr:row>84</xdr:row>
      <xdr:rowOff>96729</xdr:rowOff>
    </xdr:from>
    <xdr:ext cx="695190" cy="150041"/>
    <xdr:sp macro="" textlink="">
      <xdr:nvSpPr>
        <xdr:cNvPr id="2205" name="テキスト ボックス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 rot="21229321">
          <a:off x="17693041" y="3958017"/>
          <a:ext cx="69519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北陸自動車道</a:t>
          </a:r>
        </a:p>
      </xdr:txBody>
    </xdr:sp>
    <xdr:clientData/>
  </xdr:oneCellAnchor>
  <xdr:twoCellAnchor editAs="oneCell">
    <xdr:from>
      <xdr:col>9</xdr:col>
      <xdr:colOff>7328</xdr:colOff>
      <xdr:row>88</xdr:row>
      <xdr:rowOff>89800</xdr:rowOff>
    </xdr:from>
    <xdr:to>
      <xdr:col>9</xdr:col>
      <xdr:colOff>200264</xdr:colOff>
      <xdr:row>89</xdr:row>
      <xdr:rowOff>100548</xdr:rowOff>
    </xdr:to>
    <xdr:sp macro="" textlink="">
      <xdr:nvSpPr>
        <xdr:cNvPr id="2206" name="AutoShape 6507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/>
        </xdr:cNvSpPr>
      </xdr:nvSpPr>
      <xdr:spPr bwMode="auto">
        <a:xfrm>
          <a:off x="18441866" y="4683781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146539</xdr:colOff>
      <xdr:row>86</xdr:row>
      <xdr:rowOff>21981</xdr:rowOff>
    </xdr:from>
    <xdr:ext cx="352952" cy="345282"/>
    <xdr:grpSp>
      <xdr:nvGrpSpPr>
        <xdr:cNvPr id="2207" name="Group 667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GrpSpPr>
          <a:grpSpLocks/>
        </xdr:cNvGrpSpPr>
      </xdr:nvGrpSpPr>
      <xdr:grpSpPr bwMode="auto">
        <a:xfrm>
          <a:off x="4270864" y="15604881"/>
          <a:ext cx="352952" cy="345282"/>
          <a:chOff x="536" y="109"/>
          <a:chExt cx="46" cy="44"/>
        </a:xfrm>
      </xdr:grpSpPr>
      <xdr:pic>
        <xdr:nvPicPr>
          <xdr:cNvPr id="2208" name="Picture 6673" descr="route2">
            <a:extLst>
              <a:ext uri="{FF2B5EF4-FFF2-40B4-BE49-F238E27FC236}">
                <a16:creationId xmlns:a16="http://schemas.microsoft.com/office/drawing/2014/main" id="{00000000-0008-0000-0000-0000A0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09" name="Text Box 6674">
            <a:extLst>
              <a:ext uri="{FF2B5EF4-FFF2-40B4-BE49-F238E27FC236}">
                <a16:creationId xmlns:a16="http://schemas.microsoft.com/office/drawing/2014/main" id="{00000000-0008-0000-0000-0000A1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11</xdr:col>
      <xdr:colOff>160715</xdr:colOff>
      <xdr:row>88</xdr:row>
      <xdr:rowOff>167372</xdr:rowOff>
    </xdr:from>
    <xdr:to>
      <xdr:col>11</xdr:col>
      <xdr:colOff>300403</xdr:colOff>
      <xdr:row>90</xdr:row>
      <xdr:rowOff>139211</xdr:rowOff>
    </xdr:to>
    <xdr:sp macro="" textlink="">
      <xdr:nvSpPr>
        <xdr:cNvPr id="2772" name="フリーフォーム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/>
      </xdr:nvSpPr>
      <xdr:spPr bwMode="auto">
        <a:xfrm>
          <a:off x="19774888" y="4761353"/>
          <a:ext cx="139688" cy="338185"/>
        </a:xfrm>
        <a:custGeom>
          <a:avLst/>
          <a:gdLst>
            <a:gd name="connsiteX0" fmla="*/ 102577 w 234461"/>
            <a:gd name="connsiteY0" fmla="*/ 696058 h 696058"/>
            <a:gd name="connsiteX1" fmla="*/ 102577 w 234461"/>
            <a:gd name="connsiteY1" fmla="*/ 505558 h 696058"/>
            <a:gd name="connsiteX2" fmla="*/ 234461 w 234461"/>
            <a:gd name="connsiteY2" fmla="*/ 300404 h 696058"/>
            <a:gd name="connsiteX3" fmla="*/ 131885 w 234461"/>
            <a:gd name="connsiteY3" fmla="*/ 205154 h 696058"/>
            <a:gd name="connsiteX4" fmla="*/ 131885 w 234461"/>
            <a:gd name="connsiteY4" fmla="*/ 0 h 696058"/>
            <a:gd name="connsiteX5" fmla="*/ 0 w 234461"/>
            <a:gd name="connsiteY5" fmla="*/ 0 h 696058"/>
            <a:gd name="connsiteX0" fmla="*/ 102577 w 234461"/>
            <a:gd name="connsiteY0" fmla="*/ 696058 h 696058"/>
            <a:gd name="connsiteX1" fmla="*/ 102577 w 234461"/>
            <a:gd name="connsiteY1" fmla="*/ 505558 h 696058"/>
            <a:gd name="connsiteX2" fmla="*/ 234461 w 234461"/>
            <a:gd name="connsiteY2" fmla="*/ 300404 h 696058"/>
            <a:gd name="connsiteX3" fmla="*/ 131885 w 234461"/>
            <a:gd name="connsiteY3" fmla="*/ 205154 h 696058"/>
            <a:gd name="connsiteX4" fmla="*/ 131885 w 234461"/>
            <a:gd name="connsiteY4" fmla="*/ 0 h 696058"/>
            <a:gd name="connsiteX5" fmla="*/ 0 w 234461"/>
            <a:gd name="connsiteY5" fmla="*/ 0 h 696058"/>
            <a:gd name="connsiteX0" fmla="*/ 102577 w 234461"/>
            <a:gd name="connsiteY0" fmla="*/ 696058 h 696058"/>
            <a:gd name="connsiteX1" fmla="*/ 102577 w 234461"/>
            <a:gd name="connsiteY1" fmla="*/ 505558 h 696058"/>
            <a:gd name="connsiteX2" fmla="*/ 234461 w 234461"/>
            <a:gd name="connsiteY2" fmla="*/ 300404 h 696058"/>
            <a:gd name="connsiteX3" fmla="*/ 131885 w 234461"/>
            <a:gd name="connsiteY3" fmla="*/ 205154 h 696058"/>
            <a:gd name="connsiteX4" fmla="*/ 131885 w 234461"/>
            <a:gd name="connsiteY4" fmla="*/ 0 h 696058"/>
            <a:gd name="connsiteX5" fmla="*/ 0 w 234461"/>
            <a:gd name="connsiteY5" fmla="*/ 0 h 696058"/>
            <a:gd name="connsiteX0" fmla="*/ 0 w 131884"/>
            <a:gd name="connsiteY0" fmla="*/ 696058 h 696058"/>
            <a:gd name="connsiteX1" fmla="*/ 0 w 131884"/>
            <a:gd name="connsiteY1" fmla="*/ 505558 h 696058"/>
            <a:gd name="connsiteX2" fmla="*/ 131884 w 131884"/>
            <a:gd name="connsiteY2" fmla="*/ 300404 h 696058"/>
            <a:gd name="connsiteX3" fmla="*/ 29308 w 131884"/>
            <a:gd name="connsiteY3" fmla="*/ 205154 h 696058"/>
            <a:gd name="connsiteX4" fmla="*/ 29308 w 131884"/>
            <a:gd name="connsiteY4" fmla="*/ 0 h 696058"/>
            <a:gd name="connsiteX0" fmla="*/ 0 w 131884"/>
            <a:gd name="connsiteY0" fmla="*/ 490905 h 490905"/>
            <a:gd name="connsiteX1" fmla="*/ 0 w 131884"/>
            <a:gd name="connsiteY1" fmla="*/ 300405 h 490905"/>
            <a:gd name="connsiteX2" fmla="*/ 131884 w 131884"/>
            <a:gd name="connsiteY2" fmla="*/ 95251 h 490905"/>
            <a:gd name="connsiteX3" fmla="*/ 29308 w 131884"/>
            <a:gd name="connsiteY3" fmla="*/ 1 h 490905"/>
            <a:gd name="connsiteX0" fmla="*/ 62464 w 194348"/>
            <a:gd name="connsiteY0" fmla="*/ 470516 h 470516"/>
            <a:gd name="connsiteX1" fmla="*/ 62464 w 194348"/>
            <a:gd name="connsiteY1" fmla="*/ 280016 h 470516"/>
            <a:gd name="connsiteX2" fmla="*/ 194348 w 194348"/>
            <a:gd name="connsiteY2" fmla="*/ 74862 h 470516"/>
            <a:gd name="connsiteX3" fmla="*/ 27 w 194348"/>
            <a:gd name="connsiteY3" fmla="*/ 0 h 4705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94348" h="470516">
              <a:moveTo>
                <a:pt x="62464" y="470516"/>
              </a:moveTo>
              <a:lnTo>
                <a:pt x="62464" y="280016"/>
              </a:lnTo>
              <a:cubicBezTo>
                <a:pt x="69790" y="211631"/>
                <a:pt x="150387" y="143247"/>
                <a:pt x="194348" y="74862"/>
              </a:cubicBezTo>
              <a:cubicBezTo>
                <a:pt x="160156" y="43112"/>
                <a:pt x="-2415" y="68384"/>
                <a:pt x="27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7325</xdr:colOff>
      <xdr:row>84</xdr:row>
      <xdr:rowOff>36635</xdr:rowOff>
    </xdr:from>
    <xdr:to>
      <xdr:col>11</xdr:col>
      <xdr:colOff>131882</xdr:colOff>
      <xdr:row>90</xdr:row>
      <xdr:rowOff>117231</xdr:rowOff>
    </xdr:to>
    <xdr:sp macro="" textlink="">
      <xdr:nvSpPr>
        <xdr:cNvPr id="2774" name="フリーフォーム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/>
      </xdr:nvSpPr>
      <xdr:spPr bwMode="auto">
        <a:xfrm>
          <a:off x="19621498" y="3897923"/>
          <a:ext cx="124557" cy="1179635"/>
        </a:xfrm>
        <a:custGeom>
          <a:avLst/>
          <a:gdLst>
            <a:gd name="connsiteX0" fmla="*/ 0 w 124557"/>
            <a:gd name="connsiteY0" fmla="*/ 1179635 h 1179635"/>
            <a:gd name="connsiteX1" fmla="*/ 124557 w 124557"/>
            <a:gd name="connsiteY1" fmla="*/ 0 h 1179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557" h="1179635">
              <a:moveTo>
                <a:pt x="0" y="1179635"/>
              </a:moveTo>
              <a:lnTo>
                <a:pt x="124557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73268</xdr:colOff>
      <xdr:row>84</xdr:row>
      <xdr:rowOff>29308</xdr:rowOff>
    </xdr:from>
    <xdr:to>
      <xdr:col>11</xdr:col>
      <xdr:colOff>197825</xdr:colOff>
      <xdr:row>90</xdr:row>
      <xdr:rowOff>109904</xdr:rowOff>
    </xdr:to>
    <xdr:sp macro="" textlink="">
      <xdr:nvSpPr>
        <xdr:cNvPr id="2210" name="フリーフォーム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 bwMode="auto">
        <a:xfrm>
          <a:off x="19687441" y="3890596"/>
          <a:ext cx="124557" cy="1179635"/>
        </a:xfrm>
        <a:custGeom>
          <a:avLst/>
          <a:gdLst>
            <a:gd name="connsiteX0" fmla="*/ 0 w 124557"/>
            <a:gd name="connsiteY0" fmla="*/ 1179635 h 1179635"/>
            <a:gd name="connsiteX1" fmla="*/ 124557 w 124557"/>
            <a:gd name="connsiteY1" fmla="*/ 0 h 1179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24557" h="1179635">
              <a:moveTo>
                <a:pt x="0" y="1179635"/>
              </a:moveTo>
              <a:lnTo>
                <a:pt x="124557" y="0"/>
              </a:lnTo>
            </a:path>
          </a:pathLst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165612</xdr:colOff>
      <xdr:row>87</xdr:row>
      <xdr:rowOff>34202</xdr:rowOff>
    </xdr:from>
    <xdr:to>
      <xdr:col>11</xdr:col>
      <xdr:colOff>314293</xdr:colOff>
      <xdr:row>88</xdr:row>
      <xdr:rowOff>120076</xdr:rowOff>
    </xdr:to>
    <xdr:sp macro="" textlink="">
      <xdr:nvSpPr>
        <xdr:cNvPr id="2780" name="正方形/長方形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/>
      </xdr:nvSpPr>
      <xdr:spPr bwMode="auto">
        <a:xfrm rot="408325">
          <a:off x="19779785" y="4445010"/>
          <a:ext cx="148681" cy="269047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36634</xdr:colOff>
      <xdr:row>83</xdr:row>
      <xdr:rowOff>146538</xdr:rowOff>
    </xdr:from>
    <xdr:to>
      <xdr:col>11</xdr:col>
      <xdr:colOff>58615</xdr:colOff>
      <xdr:row>85</xdr:row>
      <xdr:rowOff>155136</xdr:rowOff>
    </xdr:to>
    <xdr:sp macro="" textlink="">
      <xdr:nvSpPr>
        <xdr:cNvPr id="2211" name="Line 6499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ShapeType="1"/>
        </xdr:cNvSpPr>
      </xdr:nvSpPr>
      <xdr:spPr bwMode="auto">
        <a:xfrm flipV="1">
          <a:off x="19650807" y="3824653"/>
          <a:ext cx="21981" cy="37494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12</xdr:col>
      <xdr:colOff>131886</xdr:colOff>
      <xdr:row>86</xdr:row>
      <xdr:rowOff>124557</xdr:rowOff>
    </xdr:from>
    <xdr:ext cx="509361" cy="366767"/>
    <xdr:sp macro="" textlink="">
      <xdr:nvSpPr>
        <xdr:cNvPr id="2212" name="テキスト ボックス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20156367" y="4352192"/>
          <a:ext cx="509361" cy="366767"/>
        </a:xfrm>
        <a:prstGeom prst="rect">
          <a:avLst/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1100"/>
            <a:t>杉津</a:t>
          </a:r>
          <a:r>
            <a:rPr kumimoji="1" lang="en-US" altLang="ja-JP" sz="1100"/>
            <a:t>PA</a:t>
          </a:r>
        </a:p>
        <a:p>
          <a:pPr algn="ctr"/>
          <a:r>
            <a:rPr kumimoji="1" lang="ja-JP" altLang="en-US" sz="1100"/>
            <a:t>上り</a:t>
          </a:r>
        </a:p>
      </xdr:txBody>
    </xdr:sp>
    <xdr:clientData/>
  </xdr:oneCellAnchor>
  <xdr:oneCellAnchor>
    <xdr:from>
      <xdr:col>11</xdr:col>
      <xdr:colOff>392788</xdr:colOff>
      <xdr:row>88</xdr:row>
      <xdr:rowOff>161139</xdr:rowOff>
    </xdr:from>
    <xdr:ext cx="836447" cy="183384"/>
    <xdr:sp macro="" textlink="">
      <xdr:nvSpPr>
        <xdr:cNvPr id="2213" name="テキスト ボックス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20006961" y="4755120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twoCellAnchor editAs="oneCell">
    <xdr:from>
      <xdr:col>11</xdr:col>
      <xdr:colOff>117232</xdr:colOff>
      <xdr:row>89</xdr:row>
      <xdr:rowOff>126434</xdr:rowOff>
    </xdr:from>
    <xdr:to>
      <xdr:col>11</xdr:col>
      <xdr:colOff>310168</xdr:colOff>
      <xdr:row>90</xdr:row>
      <xdr:rowOff>137182</xdr:rowOff>
    </xdr:to>
    <xdr:sp macro="" textlink="">
      <xdr:nvSpPr>
        <xdr:cNvPr id="2214" name="AutoShape 6507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/>
        </xdr:cNvSpPr>
      </xdr:nvSpPr>
      <xdr:spPr bwMode="auto">
        <a:xfrm>
          <a:off x="19731405" y="4903588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337038</xdr:colOff>
      <xdr:row>86</xdr:row>
      <xdr:rowOff>175847</xdr:rowOff>
    </xdr:from>
    <xdr:ext cx="150041" cy="695190"/>
    <xdr:sp macro="" textlink="">
      <xdr:nvSpPr>
        <xdr:cNvPr id="2219" name="テキスト ボックス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 rot="16524637">
          <a:off x="19268329" y="4676056"/>
          <a:ext cx="695190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北陸自動車道</a:t>
          </a:r>
        </a:p>
      </xdr:txBody>
    </xdr:sp>
    <xdr:clientData/>
  </xdr:oneCellAnchor>
  <xdr:oneCellAnchor>
    <xdr:from>
      <xdr:col>9</xdr:col>
      <xdr:colOff>635941</xdr:colOff>
      <xdr:row>86</xdr:row>
      <xdr:rowOff>161193</xdr:rowOff>
    </xdr:from>
    <xdr:ext cx="482440" cy="333425"/>
    <xdr:sp macro="" textlink="">
      <xdr:nvSpPr>
        <xdr:cNvPr id="2220" name="テキスト ボックス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19070479" y="4388828"/>
          <a:ext cx="482440" cy="3334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下り悪路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注意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11</xdr:col>
      <xdr:colOff>327316</xdr:colOff>
      <xdr:row>84</xdr:row>
      <xdr:rowOff>82987</xdr:rowOff>
    </xdr:from>
    <xdr:ext cx="200119" cy="419602"/>
    <xdr:sp macro="" textlink="">
      <xdr:nvSpPr>
        <xdr:cNvPr id="2221" name="テキスト ボックス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 rot="3882031">
          <a:off x="7112210" y="15593920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14</xdr:col>
      <xdr:colOff>322385</xdr:colOff>
      <xdr:row>87</xdr:row>
      <xdr:rowOff>21980</xdr:rowOff>
    </xdr:from>
    <xdr:to>
      <xdr:col>15</xdr:col>
      <xdr:colOff>571500</xdr:colOff>
      <xdr:row>90</xdr:row>
      <xdr:rowOff>0</xdr:rowOff>
    </xdr:to>
    <xdr:sp macro="" textlink="">
      <xdr:nvSpPr>
        <xdr:cNvPr id="2781" name="フリーフォーム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/>
      </xdr:nvSpPr>
      <xdr:spPr bwMode="auto">
        <a:xfrm>
          <a:off x="21526500" y="4432788"/>
          <a:ext cx="659423" cy="527539"/>
        </a:xfrm>
        <a:custGeom>
          <a:avLst/>
          <a:gdLst>
            <a:gd name="connsiteX0" fmla="*/ 0 w 659423"/>
            <a:gd name="connsiteY0" fmla="*/ 527539 h 527539"/>
            <a:gd name="connsiteX1" fmla="*/ 0 w 659423"/>
            <a:gd name="connsiteY1" fmla="*/ 0 h 527539"/>
            <a:gd name="connsiteX2" fmla="*/ 659423 w 659423"/>
            <a:gd name="connsiteY2" fmla="*/ 190500 h 5275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59423" h="527539">
              <a:moveTo>
                <a:pt x="0" y="527539"/>
              </a:moveTo>
              <a:lnTo>
                <a:pt x="0" y="0"/>
              </a:lnTo>
              <a:lnTo>
                <a:pt x="659423" y="1905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241788</xdr:colOff>
      <xdr:row>86</xdr:row>
      <xdr:rowOff>80596</xdr:rowOff>
    </xdr:from>
    <xdr:to>
      <xdr:col>14</xdr:col>
      <xdr:colOff>322384</xdr:colOff>
      <xdr:row>87</xdr:row>
      <xdr:rowOff>14653</xdr:rowOff>
    </xdr:to>
    <xdr:sp macro="" textlink="">
      <xdr:nvSpPr>
        <xdr:cNvPr id="2222" name="Line 649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ShapeType="1"/>
        </xdr:cNvSpPr>
      </xdr:nvSpPr>
      <xdr:spPr bwMode="auto">
        <a:xfrm>
          <a:off x="21035596" y="4308231"/>
          <a:ext cx="490903" cy="11723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322384</xdr:colOff>
      <xdr:row>84</xdr:row>
      <xdr:rowOff>139213</xdr:rowOff>
    </xdr:from>
    <xdr:to>
      <xdr:col>14</xdr:col>
      <xdr:colOff>322384</xdr:colOff>
      <xdr:row>87</xdr:row>
      <xdr:rowOff>103849</xdr:rowOff>
    </xdr:to>
    <xdr:sp macro="" textlink="">
      <xdr:nvSpPr>
        <xdr:cNvPr id="2223" name="Line 649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ShapeType="1"/>
        </xdr:cNvSpPr>
      </xdr:nvSpPr>
      <xdr:spPr bwMode="auto">
        <a:xfrm flipV="1">
          <a:off x="21526499" y="4000501"/>
          <a:ext cx="0" cy="51415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219809</xdr:colOff>
      <xdr:row>88</xdr:row>
      <xdr:rowOff>111780</xdr:rowOff>
    </xdr:from>
    <xdr:to>
      <xdr:col>15</xdr:col>
      <xdr:colOff>2437</xdr:colOff>
      <xdr:row>89</xdr:row>
      <xdr:rowOff>122528</xdr:rowOff>
    </xdr:to>
    <xdr:sp macro="" textlink="">
      <xdr:nvSpPr>
        <xdr:cNvPr id="2224" name="AutoShape 6507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/>
        </xdr:cNvSpPr>
      </xdr:nvSpPr>
      <xdr:spPr bwMode="auto">
        <a:xfrm>
          <a:off x="21423924" y="4705761"/>
          <a:ext cx="19293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161192</xdr:colOff>
      <xdr:row>85</xdr:row>
      <xdr:rowOff>95249</xdr:rowOff>
    </xdr:from>
    <xdr:ext cx="352952" cy="345282"/>
    <xdr:grpSp>
      <xdr:nvGrpSpPr>
        <xdr:cNvPr id="2225" name="Group 6672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GrpSpPr>
          <a:grpSpLocks/>
        </xdr:cNvGrpSpPr>
      </xdr:nvGrpSpPr>
      <xdr:grpSpPr bwMode="auto">
        <a:xfrm>
          <a:off x="7466867" y="15497174"/>
          <a:ext cx="352952" cy="345282"/>
          <a:chOff x="536" y="109"/>
          <a:chExt cx="46" cy="44"/>
        </a:xfrm>
      </xdr:grpSpPr>
      <xdr:pic>
        <xdr:nvPicPr>
          <xdr:cNvPr id="2226" name="Picture 6673" descr="route2">
            <a:extLst>
              <a:ext uri="{FF2B5EF4-FFF2-40B4-BE49-F238E27FC236}">
                <a16:creationId xmlns:a16="http://schemas.microsoft.com/office/drawing/2014/main" id="{00000000-0008-0000-0000-0000B2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27" name="Text Box 6674">
            <a:extLst>
              <a:ext uri="{FF2B5EF4-FFF2-40B4-BE49-F238E27FC236}">
                <a16:creationId xmlns:a16="http://schemas.microsoft.com/office/drawing/2014/main" id="{00000000-0008-0000-0000-0000B3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  <a:endParaRPr lang="ja-JP" altLang="en-US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</xdr:col>
      <xdr:colOff>355915</xdr:colOff>
      <xdr:row>94</xdr:row>
      <xdr:rowOff>174496</xdr:rowOff>
    </xdr:from>
    <xdr:ext cx="426713" cy="372721"/>
    <xdr:sp macro="" textlink="">
      <xdr:nvSpPr>
        <xdr:cNvPr id="2228" name="AutoShape 6505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/>
        </xdr:cNvSpPr>
      </xdr:nvSpPr>
      <xdr:spPr bwMode="auto">
        <a:xfrm>
          <a:off x="2081621" y="17050555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204</a:t>
          </a:r>
        </a:p>
      </xdr:txBody>
    </xdr:sp>
    <xdr:clientData/>
  </xdr:oneCellAnchor>
  <xdr:twoCellAnchor>
    <xdr:from>
      <xdr:col>2</xdr:col>
      <xdr:colOff>187023</xdr:colOff>
      <xdr:row>94</xdr:row>
      <xdr:rowOff>59121</xdr:rowOff>
    </xdr:from>
    <xdr:to>
      <xdr:col>3</xdr:col>
      <xdr:colOff>213299</xdr:colOff>
      <xdr:row>99</xdr:row>
      <xdr:rowOff>131379</xdr:rowOff>
    </xdr:to>
    <xdr:sp macro="" textlink="">
      <xdr:nvSpPr>
        <xdr:cNvPr id="2229" name="フリーフォーム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 bwMode="auto">
        <a:xfrm>
          <a:off x="2327347" y="16935180"/>
          <a:ext cx="440893" cy="968728"/>
        </a:xfrm>
        <a:custGeom>
          <a:avLst/>
          <a:gdLst>
            <a:gd name="connsiteX0" fmla="*/ 433552 w 433552"/>
            <a:gd name="connsiteY0" fmla="*/ 991913 h 991913"/>
            <a:gd name="connsiteX1" fmla="*/ 433552 w 433552"/>
            <a:gd name="connsiteY1" fmla="*/ 453258 h 991913"/>
            <a:gd name="connsiteX2" fmla="*/ 0 w 433552"/>
            <a:gd name="connsiteY2" fmla="*/ 0 h 991913"/>
            <a:gd name="connsiteX0" fmla="*/ 433552 w 433552"/>
            <a:gd name="connsiteY0" fmla="*/ 991913 h 991913"/>
            <a:gd name="connsiteX1" fmla="*/ 433552 w 433552"/>
            <a:gd name="connsiteY1" fmla="*/ 453258 h 991913"/>
            <a:gd name="connsiteX2" fmla="*/ 0 w 433552"/>
            <a:gd name="connsiteY2" fmla="*/ 0 h 991913"/>
            <a:gd name="connsiteX0" fmla="*/ 433552 w 433552"/>
            <a:gd name="connsiteY0" fmla="*/ 991913 h 991913"/>
            <a:gd name="connsiteX1" fmla="*/ 433552 w 433552"/>
            <a:gd name="connsiteY1" fmla="*/ 453258 h 991913"/>
            <a:gd name="connsiteX2" fmla="*/ 0 w 433552"/>
            <a:gd name="connsiteY2" fmla="*/ 0 h 9919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33552" h="991913">
              <a:moveTo>
                <a:pt x="433552" y="991913"/>
              </a:moveTo>
              <a:lnTo>
                <a:pt x="433552" y="453258"/>
              </a:lnTo>
              <a:cubicBezTo>
                <a:pt x="131380" y="302172"/>
                <a:pt x="183931" y="91965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150957</xdr:colOff>
      <xdr:row>93</xdr:row>
      <xdr:rowOff>149415</xdr:rowOff>
    </xdr:from>
    <xdr:to>
      <xdr:col>3</xdr:col>
      <xdr:colOff>279841</xdr:colOff>
      <xdr:row>96</xdr:row>
      <xdr:rowOff>76893</xdr:rowOff>
    </xdr:to>
    <xdr:sp macro="" textlink="">
      <xdr:nvSpPr>
        <xdr:cNvPr id="2230" name="Line 649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ShapeType="1"/>
        </xdr:cNvSpPr>
      </xdr:nvSpPr>
      <xdr:spPr bwMode="auto">
        <a:xfrm rot="932175">
          <a:off x="2705898" y="16846180"/>
          <a:ext cx="128884" cy="4653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105141</xdr:colOff>
      <xdr:row>96</xdr:row>
      <xdr:rowOff>36124</xdr:rowOff>
    </xdr:from>
    <xdr:to>
      <xdr:col>3</xdr:col>
      <xdr:colOff>315490</xdr:colOff>
      <xdr:row>97</xdr:row>
      <xdr:rowOff>56208</xdr:rowOff>
    </xdr:to>
    <xdr:sp macro="" textlink="">
      <xdr:nvSpPr>
        <xdr:cNvPr id="2231" name="Oval 6509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/>
        </xdr:cNvSpPr>
      </xdr:nvSpPr>
      <xdr:spPr bwMode="auto">
        <a:xfrm>
          <a:off x="2660082" y="17270771"/>
          <a:ext cx="210349" cy="19937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97931</xdr:colOff>
      <xdr:row>98</xdr:row>
      <xdr:rowOff>44866</xdr:rowOff>
    </xdr:from>
    <xdr:to>
      <xdr:col>3</xdr:col>
      <xdr:colOff>301519</xdr:colOff>
      <xdr:row>99</xdr:row>
      <xdr:rowOff>59699</xdr:rowOff>
    </xdr:to>
    <xdr:sp macro="" textlink="">
      <xdr:nvSpPr>
        <xdr:cNvPr id="2232" name="AutoShape 650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/>
        </xdr:cNvSpPr>
      </xdr:nvSpPr>
      <xdr:spPr bwMode="auto">
        <a:xfrm>
          <a:off x="2652872" y="17638101"/>
          <a:ext cx="203588" cy="19412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272419</xdr:colOff>
      <xdr:row>93</xdr:row>
      <xdr:rowOff>98536</xdr:rowOff>
    </xdr:from>
    <xdr:ext cx="330483" cy="323301"/>
    <xdr:grpSp>
      <xdr:nvGrpSpPr>
        <xdr:cNvPr id="2233" name="Group 667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GrpSpPr>
          <a:grpSpLocks/>
        </xdr:cNvGrpSpPr>
      </xdr:nvGrpSpPr>
      <xdr:grpSpPr bwMode="auto">
        <a:xfrm>
          <a:off x="1215394" y="16948261"/>
          <a:ext cx="330483" cy="323301"/>
          <a:chOff x="536" y="109"/>
          <a:chExt cx="46" cy="44"/>
        </a:xfrm>
      </xdr:grpSpPr>
      <xdr:pic>
        <xdr:nvPicPr>
          <xdr:cNvPr id="2234" name="Picture 6673" descr="route2">
            <a:extLst>
              <a:ext uri="{FF2B5EF4-FFF2-40B4-BE49-F238E27FC236}">
                <a16:creationId xmlns:a16="http://schemas.microsoft.com/office/drawing/2014/main" id="{00000000-0008-0000-0000-0000BA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5" name="Text Box 6674">
            <a:extLst>
              <a:ext uri="{FF2B5EF4-FFF2-40B4-BE49-F238E27FC236}">
                <a16:creationId xmlns:a16="http://schemas.microsoft.com/office/drawing/2014/main" id="{00000000-0008-0000-0000-0000BB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6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1</xdr:col>
      <xdr:colOff>170687</xdr:colOff>
      <xdr:row>93</xdr:row>
      <xdr:rowOff>78828</xdr:rowOff>
    </xdr:from>
    <xdr:ext cx="744371" cy="150041"/>
    <xdr:sp macro="" textlink="">
      <xdr:nvSpPr>
        <xdr:cNvPr id="2236" name="テキスト ボックス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1896393" y="16775593"/>
          <a:ext cx="744371" cy="1500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r"/>
          <a:r>
            <a:rPr kumimoji="1" lang="ja-JP" altLang="en-US" sz="900" b="1">
              <a:latin typeface="+mj-ea"/>
              <a:ea typeface="+mj-ea"/>
            </a:rPr>
            <a:t>しおかぜライン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4</xdr:col>
      <xdr:colOff>197827</xdr:colOff>
      <xdr:row>95</xdr:row>
      <xdr:rowOff>21979</xdr:rowOff>
    </xdr:from>
    <xdr:to>
      <xdr:col>5</xdr:col>
      <xdr:colOff>373673</xdr:colOff>
      <xdr:row>99</xdr:row>
      <xdr:rowOff>58614</xdr:rowOff>
    </xdr:to>
    <xdr:sp macro="" textlink="">
      <xdr:nvSpPr>
        <xdr:cNvPr id="412" name="フリーフォーム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 bwMode="auto">
        <a:xfrm>
          <a:off x="24171519" y="4249614"/>
          <a:ext cx="586154" cy="769327"/>
        </a:xfrm>
        <a:custGeom>
          <a:avLst/>
          <a:gdLst>
            <a:gd name="connsiteX0" fmla="*/ 381000 w 381000"/>
            <a:gd name="connsiteY0" fmla="*/ 776654 h 776654"/>
            <a:gd name="connsiteX1" fmla="*/ 381000 w 381000"/>
            <a:gd name="connsiteY1" fmla="*/ 300404 h 776654"/>
            <a:gd name="connsiteX2" fmla="*/ 0 w 381000"/>
            <a:gd name="connsiteY2" fmla="*/ 0 h 7766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81000" h="776654">
              <a:moveTo>
                <a:pt x="381000" y="776654"/>
              </a:moveTo>
              <a:lnTo>
                <a:pt x="381000" y="30040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102577</xdr:colOff>
      <xdr:row>95</xdr:row>
      <xdr:rowOff>168519</xdr:rowOff>
    </xdr:from>
    <xdr:ext cx="417188" cy="408122"/>
    <xdr:grpSp>
      <xdr:nvGrpSpPr>
        <xdr:cNvPr id="2237" name="Group 667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GrpSpPr>
          <a:grpSpLocks/>
        </xdr:cNvGrpSpPr>
      </xdr:nvGrpSpPr>
      <xdr:grpSpPr bwMode="auto">
        <a:xfrm>
          <a:off x="1817077" y="17380194"/>
          <a:ext cx="417188" cy="408122"/>
          <a:chOff x="536" y="109"/>
          <a:chExt cx="46" cy="44"/>
        </a:xfrm>
      </xdr:grpSpPr>
      <xdr:pic>
        <xdr:nvPicPr>
          <xdr:cNvPr id="2238" name="Picture 6673" descr="route2">
            <a:extLst>
              <a:ext uri="{FF2B5EF4-FFF2-40B4-BE49-F238E27FC236}">
                <a16:creationId xmlns:a16="http://schemas.microsoft.com/office/drawing/2014/main" id="{00000000-0008-0000-0000-0000BE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39" name="Text Box 6674">
            <a:extLst>
              <a:ext uri="{FF2B5EF4-FFF2-40B4-BE49-F238E27FC236}">
                <a16:creationId xmlns:a16="http://schemas.microsoft.com/office/drawing/2014/main" id="{00000000-0008-0000-0000-0000BF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6</xdr:col>
      <xdr:colOff>293076</xdr:colOff>
      <xdr:row>95</xdr:row>
      <xdr:rowOff>58615</xdr:rowOff>
    </xdr:from>
    <xdr:ext cx="352952" cy="345282"/>
    <xdr:grpSp>
      <xdr:nvGrpSpPr>
        <xdr:cNvPr id="2240" name="Group 6672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GrpSpPr>
          <a:grpSpLocks/>
        </xdr:cNvGrpSpPr>
      </xdr:nvGrpSpPr>
      <xdr:grpSpPr bwMode="auto">
        <a:xfrm>
          <a:off x="2826726" y="17270290"/>
          <a:ext cx="352952" cy="345282"/>
          <a:chOff x="536" y="109"/>
          <a:chExt cx="46" cy="44"/>
        </a:xfrm>
      </xdr:grpSpPr>
      <xdr:pic>
        <xdr:nvPicPr>
          <xdr:cNvPr id="2241" name="Picture 6673" descr="route2">
            <a:extLst>
              <a:ext uri="{FF2B5EF4-FFF2-40B4-BE49-F238E27FC236}">
                <a16:creationId xmlns:a16="http://schemas.microsoft.com/office/drawing/2014/main" id="{00000000-0008-0000-0000-0000C1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42" name="Text Box 6674">
            <a:extLst>
              <a:ext uri="{FF2B5EF4-FFF2-40B4-BE49-F238E27FC236}">
                <a16:creationId xmlns:a16="http://schemas.microsoft.com/office/drawing/2014/main" id="{00000000-0008-0000-0000-0000C2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5</xdr:col>
      <xdr:colOff>268172</xdr:colOff>
      <xdr:row>98</xdr:row>
      <xdr:rowOff>44866</xdr:rowOff>
    </xdr:from>
    <xdr:to>
      <xdr:col>6</xdr:col>
      <xdr:colOff>57142</xdr:colOff>
      <xdr:row>99</xdr:row>
      <xdr:rowOff>59699</xdr:rowOff>
    </xdr:to>
    <xdr:sp macro="" textlink="">
      <xdr:nvSpPr>
        <xdr:cNvPr id="2243" name="AutoShape 6507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/>
        </xdr:cNvSpPr>
      </xdr:nvSpPr>
      <xdr:spPr bwMode="auto">
        <a:xfrm>
          <a:off x="24652172" y="4822020"/>
          <a:ext cx="199278" cy="1980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3200</xdr:colOff>
      <xdr:row>94</xdr:row>
      <xdr:rowOff>95330</xdr:rowOff>
    </xdr:from>
    <xdr:to>
      <xdr:col>6</xdr:col>
      <xdr:colOff>383661</xdr:colOff>
      <xdr:row>96</xdr:row>
      <xdr:rowOff>143972</xdr:rowOff>
    </xdr:to>
    <xdr:sp macro="" textlink="">
      <xdr:nvSpPr>
        <xdr:cNvPr id="2244" name="Line 649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ShapeType="1"/>
        </xdr:cNvSpPr>
      </xdr:nvSpPr>
      <xdr:spPr bwMode="auto">
        <a:xfrm rot="932175" flipH="1">
          <a:off x="24797508" y="4139792"/>
          <a:ext cx="380461" cy="41498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260729</xdr:colOff>
      <xdr:row>96</xdr:row>
      <xdr:rowOff>36123</xdr:rowOff>
    </xdr:from>
    <xdr:to>
      <xdr:col>6</xdr:col>
      <xdr:colOff>56460</xdr:colOff>
      <xdr:row>97</xdr:row>
      <xdr:rowOff>56207</xdr:rowOff>
    </xdr:to>
    <xdr:sp macro="" textlink="">
      <xdr:nvSpPr>
        <xdr:cNvPr id="2245" name="Oval 650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/>
        </xdr:cNvSpPr>
      </xdr:nvSpPr>
      <xdr:spPr bwMode="auto">
        <a:xfrm>
          <a:off x="24644729" y="4446931"/>
          <a:ext cx="206039" cy="20325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335017</xdr:colOff>
      <xdr:row>92</xdr:row>
      <xdr:rowOff>111670</xdr:rowOff>
    </xdr:from>
    <xdr:to>
      <xdr:col>9</xdr:col>
      <xdr:colOff>52552</xdr:colOff>
      <xdr:row>99</xdr:row>
      <xdr:rowOff>137946</xdr:rowOff>
    </xdr:to>
    <xdr:sp macro="" textlink="">
      <xdr:nvSpPr>
        <xdr:cNvPr id="2246" name="フリーフォーム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 bwMode="auto">
        <a:xfrm>
          <a:off x="7231117" y="13522870"/>
          <a:ext cx="127110" cy="1293101"/>
        </a:xfrm>
        <a:custGeom>
          <a:avLst/>
          <a:gdLst>
            <a:gd name="connsiteX0" fmla="*/ 0 w 197069"/>
            <a:gd name="connsiteY0" fmla="*/ 1175844 h 1175844"/>
            <a:gd name="connsiteX1" fmla="*/ 0 w 197069"/>
            <a:gd name="connsiteY1" fmla="*/ 873672 h 1175844"/>
            <a:gd name="connsiteX2" fmla="*/ 197069 w 197069"/>
            <a:gd name="connsiteY2" fmla="*/ 505810 h 1175844"/>
            <a:gd name="connsiteX3" fmla="*/ 197069 w 197069"/>
            <a:gd name="connsiteY3" fmla="*/ 0 h 1175844"/>
            <a:gd name="connsiteX0" fmla="*/ 0 w 197069"/>
            <a:gd name="connsiteY0" fmla="*/ 1556265 h 1556265"/>
            <a:gd name="connsiteX1" fmla="*/ 0 w 197069"/>
            <a:gd name="connsiteY1" fmla="*/ 1254093 h 1556265"/>
            <a:gd name="connsiteX2" fmla="*/ 197069 w 197069"/>
            <a:gd name="connsiteY2" fmla="*/ 886231 h 1556265"/>
            <a:gd name="connsiteX3" fmla="*/ 187685 w 197069"/>
            <a:gd name="connsiteY3" fmla="*/ 0 h 1556265"/>
            <a:gd name="connsiteX0" fmla="*/ 0 w 197069"/>
            <a:gd name="connsiteY0" fmla="*/ 1729183 h 1729183"/>
            <a:gd name="connsiteX1" fmla="*/ 0 w 197069"/>
            <a:gd name="connsiteY1" fmla="*/ 1427011 h 1729183"/>
            <a:gd name="connsiteX2" fmla="*/ 197069 w 197069"/>
            <a:gd name="connsiteY2" fmla="*/ 1059149 h 1729183"/>
            <a:gd name="connsiteX3" fmla="*/ 178301 w 197069"/>
            <a:gd name="connsiteY3" fmla="*/ 0 h 1729183"/>
            <a:gd name="connsiteX0" fmla="*/ 0 w 178301"/>
            <a:gd name="connsiteY0" fmla="*/ 1729183 h 1729183"/>
            <a:gd name="connsiteX1" fmla="*/ 0 w 178301"/>
            <a:gd name="connsiteY1" fmla="*/ 1427011 h 1729183"/>
            <a:gd name="connsiteX2" fmla="*/ 121995 w 178301"/>
            <a:gd name="connsiteY2" fmla="*/ 1119671 h 1729183"/>
            <a:gd name="connsiteX3" fmla="*/ 178301 w 178301"/>
            <a:gd name="connsiteY3" fmla="*/ 0 h 17291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8301" h="1729183">
              <a:moveTo>
                <a:pt x="0" y="1729183"/>
              </a:moveTo>
              <a:lnTo>
                <a:pt x="0" y="1427011"/>
              </a:lnTo>
              <a:lnTo>
                <a:pt x="121995" y="1119671"/>
              </a:lnTo>
              <a:lnTo>
                <a:pt x="178301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326559</xdr:colOff>
      <xdr:row>96</xdr:row>
      <xdr:rowOff>31386</xdr:rowOff>
    </xdr:from>
    <xdr:to>
      <xdr:col>9</xdr:col>
      <xdr:colOff>21596</xdr:colOff>
      <xdr:row>96</xdr:row>
      <xdr:rowOff>80285</xdr:rowOff>
    </xdr:to>
    <xdr:sp macro="" textlink="">
      <xdr:nvSpPr>
        <xdr:cNvPr id="2247" name="Line 649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ShapeType="1"/>
        </xdr:cNvSpPr>
      </xdr:nvSpPr>
      <xdr:spPr bwMode="auto">
        <a:xfrm rot="932175" flipH="1">
          <a:off x="7222659" y="14166486"/>
          <a:ext cx="104612" cy="4889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403981</xdr:colOff>
      <xdr:row>93</xdr:row>
      <xdr:rowOff>58602</xdr:rowOff>
    </xdr:from>
    <xdr:to>
      <xdr:col>9</xdr:col>
      <xdr:colOff>130964</xdr:colOff>
      <xdr:row>94</xdr:row>
      <xdr:rowOff>123704</xdr:rowOff>
    </xdr:to>
    <xdr:grpSp>
      <xdr:nvGrpSpPr>
        <xdr:cNvPr id="2248" name="Group 1706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GrpSpPr>
          <a:grpSpLocks/>
        </xdr:cNvGrpSpPr>
      </xdr:nvGrpSpPr>
      <xdr:grpSpPr bwMode="auto">
        <a:xfrm rot="18751788">
          <a:off x="4063971" y="16963087"/>
          <a:ext cx="246077" cy="136558"/>
          <a:chOff x="1084" y="110"/>
          <a:chExt cx="86" cy="28"/>
        </a:xfrm>
      </xdr:grpSpPr>
      <xdr:sp macro="" textlink="">
        <xdr:nvSpPr>
          <xdr:cNvPr id="2249" name="Rectangle 6595">
            <a:extLst>
              <a:ext uri="{FF2B5EF4-FFF2-40B4-BE49-F238E27FC236}">
                <a16:creationId xmlns:a16="http://schemas.microsoft.com/office/drawing/2014/main" id="{00000000-0008-0000-0000-0000C908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250" name="Freeform 6598">
            <a:extLst>
              <a:ext uri="{FF2B5EF4-FFF2-40B4-BE49-F238E27FC236}">
                <a16:creationId xmlns:a16="http://schemas.microsoft.com/office/drawing/2014/main" id="{00000000-0008-0000-0000-0000CA08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51" name="Freeform 6598">
            <a:extLst>
              <a:ext uri="{FF2B5EF4-FFF2-40B4-BE49-F238E27FC236}">
                <a16:creationId xmlns:a16="http://schemas.microsoft.com/office/drawing/2014/main" id="{00000000-0008-0000-0000-0000CB08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8</xdr:col>
      <xdr:colOff>335967</xdr:colOff>
      <xdr:row>93</xdr:row>
      <xdr:rowOff>10565</xdr:rowOff>
    </xdr:from>
    <xdr:to>
      <xdr:col>9</xdr:col>
      <xdr:colOff>107226</xdr:colOff>
      <xdr:row>98</xdr:row>
      <xdr:rowOff>80405</xdr:rowOff>
    </xdr:to>
    <xdr:sp macro="" textlink="">
      <xdr:nvSpPr>
        <xdr:cNvPr id="2252" name="Line 649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ShapeType="1"/>
        </xdr:cNvSpPr>
      </xdr:nvSpPr>
      <xdr:spPr bwMode="auto">
        <a:xfrm rot="932175">
          <a:off x="7232067" y="13602740"/>
          <a:ext cx="180834" cy="974715"/>
        </a:xfrm>
        <a:custGeom>
          <a:avLst/>
          <a:gdLst>
            <a:gd name="connsiteX0" fmla="*/ 0 w 208672"/>
            <a:gd name="connsiteY0" fmla="*/ 0 h 726070"/>
            <a:gd name="connsiteX1" fmla="*/ 208672 w 208672"/>
            <a:gd name="connsiteY1" fmla="*/ 726070 h 726070"/>
            <a:gd name="connsiteX0" fmla="*/ 43678 w 61148"/>
            <a:gd name="connsiteY0" fmla="*/ 0 h 764095"/>
            <a:gd name="connsiteX1" fmla="*/ 17471 w 61148"/>
            <a:gd name="connsiteY1" fmla="*/ 764095 h 764095"/>
            <a:gd name="connsiteX0" fmla="*/ 118019 w 118019"/>
            <a:gd name="connsiteY0" fmla="*/ 0 h 764095"/>
            <a:gd name="connsiteX1" fmla="*/ 91812 w 118019"/>
            <a:gd name="connsiteY1" fmla="*/ 764095 h 764095"/>
            <a:gd name="connsiteX0" fmla="*/ 102429 w 120551"/>
            <a:gd name="connsiteY0" fmla="*/ 0 h 874497"/>
            <a:gd name="connsiteX1" fmla="*/ 120551 w 120551"/>
            <a:gd name="connsiteY1" fmla="*/ 874497 h 874497"/>
            <a:gd name="connsiteX0" fmla="*/ 129125 w 129125"/>
            <a:gd name="connsiteY0" fmla="*/ 0 h 989495"/>
            <a:gd name="connsiteX1" fmla="*/ 76945 w 129125"/>
            <a:gd name="connsiteY1" fmla="*/ 989495 h 989495"/>
            <a:gd name="connsiteX0" fmla="*/ 178535 w 178535"/>
            <a:gd name="connsiteY0" fmla="*/ 0 h 989495"/>
            <a:gd name="connsiteX1" fmla="*/ 126355 w 178535"/>
            <a:gd name="connsiteY1" fmla="*/ 989495 h 9894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8535" h="989495">
              <a:moveTo>
                <a:pt x="178535" y="0"/>
              </a:moveTo>
              <a:cubicBezTo>
                <a:pt x="-145377" y="249139"/>
                <a:pt x="56798" y="747472"/>
                <a:pt x="126355" y="989495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226989</xdr:colOff>
      <xdr:row>98</xdr:row>
      <xdr:rowOff>130262</xdr:rowOff>
    </xdr:from>
    <xdr:to>
      <xdr:col>9</xdr:col>
      <xdr:colOff>15960</xdr:colOff>
      <xdr:row>99</xdr:row>
      <xdr:rowOff>145095</xdr:rowOff>
    </xdr:to>
    <xdr:sp macro="" textlink="">
      <xdr:nvSpPr>
        <xdr:cNvPr id="2253" name="AutoShape 6507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/>
        </xdr:cNvSpPr>
      </xdr:nvSpPr>
      <xdr:spPr bwMode="auto">
        <a:xfrm>
          <a:off x="7123089" y="14627312"/>
          <a:ext cx="198546" cy="19580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100350</xdr:colOff>
      <xdr:row>95</xdr:row>
      <xdr:rowOff>56360</xdr:rowOff>
    </xdr:from>
    <xdr:ext cx="463460" cy="300082"/>
    <xdr:sp macro="" textlink="">
      <xdr:nvSpPr>
        <xdr:cNvPr id="2254" name="テキスト ボックス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7406025" y="14010485"/>
          <a:ext cx="463460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>
              <a:latin typeface="+mj-ea"/>
              <a:ea typeface="+mj-ea"/>
            </a:rPr>
            <a:t>道の駅</a:t>
          </a:r>
          <a:endParaRPr kumimoji="1" lang="en-US" altLang="ja-JP" sz="900" b="1">
            <a:latin typeface="+mj-ea"/>
            <a:ea typeface="+mj-ea"/>
          </a:endParaRPr>
        </a:p>
        <a:p>
          <a:pPr algn="l"/>
          <a:r>
            <a:rPr kumimoji="1" lang="ja-JP" altLang="en-US" sz="900" b="1">
              <a:latin typeface="+mj-ea"/>
              <a:ea typeface="+mj-ea"/>
            </a:rPr>
            <a:t>越前方面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twoCellAnchor>
    <xdr:from>
      <xdr:col>9</xdr:col>
      <xdr:colOff>12860</xdr:colOff>
      <xdr:row>97</xdr:row>
      <xdr:rowOff>118242</xdr:rowOff>
    </xdr:from>
    <xdr:to>
      <xdr:col>9</xdr:col>
      <xdr:colOff>269807</xdr:colOff>
      <xdr:row>98</xdr:row>
      <xdr:rowOff>116983</xdr:rowOff>
    </xdr:to>
    <xdr:sp macro="" textlink="">
      <xdr:nvSpPr>
        <xdr:cNvPr id="2255" name="正方形/長方形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 bwMode="auto">
        <a:xfrm rot="5400000">
          <a:off x="7357151" y="14395701"/>
          <a:ext cx="179716" cy="256947"/>
        </a:xfrm>
        <a:prstGeom prst="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42279</xdr:colOff>
      <xdr:row>97</xdr:row>
      <xdr:rowOff>139580</xdr:rowOff>
    </xdr:from>
    <xdr:ext cx="413832" cy="300082"/>
    <xdr:sp macro="" textlink="">
      <xdr:nvSpPr>
        <xdr:cNvPr id="2256" name="テキスト ボックス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7347954" y="14455655"/>
          <a:ext cx="413832" cy="30008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900" b="1">
              <a:latin typeface="+mj-ea"/>
              <a:ea typeface="+mj-ea"/>
            </a:rPr>
            <a:t>旅館</a:t>
          </a:r>
          <a:endParaRPr kumimoji="1" lang="en-US" altLang="ja-JP" sz="900" b="1">
            <a:latin typeface="+mj-ea"/>
            <a:ea typeface="+mj-ea"/>
          </a:endParaRPr>
        </a:p>
        <a:p>
          <a:pPr algn="ctr"/>
          <a:r>
            <a:rPr kumimoji="1" lang="ja-JP" altLang="en-US" sz="900" b="1">
              <a:latin typeface="+mj-ea"/>
              <a:ea typeface="+mj-ea"/>
            </a:rPr>
            <a:t>かねもと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oneCellAnchor>
  <xdr:oneCellAnchor>
    <xdr:from>
      <xdr:col>9</xdr:col>
      <xdr:colOff>275896</xdr:colOff>
      <xdr:row>93</xdr:row>
      <xdr:rowOff>52554</xdr:rowOff>
    </xdr:from>
    <xdr:ext cx="330483" cy="323301"/>
    <xdr:grpSp>
      <xdr:nvGrpSpPr>
        <xdr:cNvPr id="2257" name="Group 667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GrpSpPr>
          <a:grpSpLocks/>
        </xdr:cNvGrpSpPr>
      </xdr:nvGrpSpPr>
      <xdr:grpSpPr bwMode="auto">
        <a:xfrm>
          <a:off x="4400221" y="16902279"/>
          <a:ext cx="330483" cy="323301"/>
          <a:chOff x="536" y="109"/>
          <a:chExt cx="46" cy="44"/>
        </a:xfrm>
      </xdr:grpSpPr>
      <xdr:pic>
        <xdr:nvPicPr>
          <xdr:cNvPr id="2258" name="Picture 6673" descr="route2">
            <a:extLst>
              <a:ext uri="{FF2B5EF4-FFF2-40B4-BE49-F238E27FC236}">
                <a16:creationId xmlns:a16="http://schemas.microsoft.com/office/drawing/2014/main" id="{00000000-0008-0000-0000-0000D2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59" name="Text Box 6674">
            <a:extLst>
              <a:ext uri="{FF2B5EF4-FFF2-40B4-BE49-F238E27FC236}">
                <a16:creationId xmlns:a16="http://schemas.microsoft.com/office/drawing/2014/main" id="{00000000-0008-0000-0000-0000D3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twoCellAnchor>
    <xdr:from>
      <xdr:col>9</xdr:col>
      <xdr:colOff>229913</xdr:colOff>
      <xdr:row>94</xdr:row>
      <xdr:rowOff>59120</xdr:rowOff>
    </xdr:from>
    <xdr:to>
      <xdr:col>9</xdr:col>
      <xdr:colOff>380999</xdr:colOff>
      <xdr:row>94</xdr:row>
      <xdr:rowOff>183930</xdr:rowOff>
    </xdr:to>
    <xdr:cxnSp macro="">
      <xdr:nvCxnSpPr>
        <xdr:cNvPr id="2260" name="直線コネクタ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CxnSpPr/>
      </xdr:nvCxnSpPr>
      <xdr:spPr bwMode="auto">
        <a:xfrm flipV="1">
          <a:off x="7535588" y="13832270"/>
          <a:ext cx="151086" cy="124810"/>
        </a:xfrm>
        <a:prstGeom prst="line">
          <a:avLst/>
        </a:prstGeom>
        <a:noFill/>
        <a:ln w="190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sm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oneCellAnchor>
    <xdr:from>
      <xdr:col>7</xdr:col>
      <xdr:colOff>367862</xdr:colOff>
      <xdr:row>94</xdr:row>
      <xdr:rowOff>144519</xdr:rowOff>
    </xdr:from>
    <xdr:ext cx="330483" cy="323301"/>
    <xdr:grpSp>
      <xdr:nvGrpSpPr>
        <xdr:cNvPr id="2261" name="Group 6672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GrpSpPr>
          <a:grpSpLocks/>
        </xdr:cNvGrpSpPr>
      </xdr:nvGrpSpPr>
      <xdr:grpSpPr bwMode="auto">
        <a:xfrm>
          <a:off x="3673037" y="17175219"/>
          <a:ext cx="330483" cy="323301"/>
          <a:chOff x="536" y="109"/>
          <a:chExt cx="46" cy="44"/>
        </a:xfrm>
      </xdr:grpSpPr>
      <xdr:pic>
        <xdr:nvPicPr>
          <xdr:cNvPr id="2262" name="Picture 6673" descr="route2">
            <a:extLst>
              <a:ext uri="{FF2B5EF4-FFF2-40B4-BE49-F238E27FC236}">
                <a16:creationId xmlns:a16="http://schemas.microsoft.com/office/drawing/2014/main" id="{00000000-0008-0000-0000-0000D6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63" name="Text Box 6674">
            <a:extLst>
              <a:ext uri="{FF2B5EF4-FFF2-40B4-BE49-F238E27FC236}">
                <a16:creationId xmlns:a16="http://schemas.microsoft.com/office/drawing/2014/main" id="{00000000-0008-0000-0000-0000D7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oneCellAnchor>
    <xdr:from>
      <xdr:col>3</xdr:col>
      <xdr:colOff>183931</xdr:colOff>
      <xdr:row>102</xdr:row>
      <xdr:rowOff>183930</xdr:rowOff>
    </xdr:from>
    <xdr:ext cx="426713" cy="372721"/>
    <xdr:sp macro="" textlink="">
      <xdr:nvSpPr>
        <xdr:cNvPr id="2278" name="AutoShape 6505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/>
        </xdr:cNvSpPr>
      </xdr:nvSpPr>
      <xdr:spPr bwMode="auto">
        <a:xfrm>
          <a:off x="2717581" y="15404880"/>
          <a:ext cx="426713" cy="372721"/>
        </a:xfrm>
        <a:prstGeom prst="hexagon">
          <a:avLst>
            <a:gd name="adj" fmla="val 27907"/>
            <a:gd name="vf" fmla="val 115470"/>
          </a:avLst>
        </a:prstGeom>
        <a:solidFill>
          <a:srgbClr val="0000FF"/>
        </a:solidFill>
        <a:ln w="57150" cmpd="thickThin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twoCellAnchor>
    <xdr:from>
      <xdr:col>2</xdr:col>
      <xdr:colOff>229914</xdr:colOff>
      <xdr:row>105</xdr:row>
      <xdr:rowOff>45983</xdr:rowOff>
    </xdr:from>
    <xdr:to>
      <xdr:col>3</xdr:col>
      <xdr:colOff>564931</xdr:colOff>
      <xdr:row>108</xdr:row>
      <xdr:rowOff>59121</xdr:rowOff>
    </xdr:to>
    <xdr:sp macro="" textlink="">
      <xdr:nvSpPr>
        <xdr:cNvPr id="2279" name="フリーフォーム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 bwMode="auto">
        <a:xfrm>
          <a:off x="2353989" y="15809858"/>
          <a:ext cx="744592" cy="556063"/>
        </a:xfrm>
        <a:custGeom>
          <a:avLst/>
          <a:gdLst>
            <a:gd name="connsiteX0" fmla="*/ 0 w 624052"/>
            <a:gd name="connsiteY0" fmla="*/ 564931 h 564931"/>
            <a:gd name="connsiteX1" fmla="*/ 0 w 624052"/>
            <a:gd name="connsiteY1" fmla="*/ 0 h 564931"/>
            <a:gd name="connsiteX2" fmla="*/ 624052 w 624052"/>
            <a:gd name="connsiteY2" fmla="*/ 0 h 5649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24052" h="564931">
              <a:moveTo>
                <a:pt x="0" y="564931"/>
              </a:moveTo>
              <a:lnTo>
                <a:pt x="0" y="0"/>
              </a:lnTo>
              <a:lnTo>
                <a:pt x="624052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sm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223345</xdr:colOff>
      <xdr:row>102</xdr:row>
      <xdr:rowOff>98534</xdr:rowOff>
    </xdr:from>
    <xdr:to>
      <xdr:col>2</xdr:col>
      <xdr:colOff>223345</xdr:colOff>
      <xdr:row>105</xdr:row>
      <xdr:rowOff>6569</xdr:rowOff>
    </xdr:to>
    <xdr:sp macro="" textlink="">
      <xdr:nvSpPr>
        <xdr:cNvPr id="2280" name="Line 649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ShapeType="1"/>
        </xdr:cNvSpPr>
      </xdr:nvSpPr>
      <xdr:spPr bwMode="auto">
        <a:xfrm flipH="1" flipV="1">
          <a:off x="2347420" y="15319484"/>
          <a:ext cx="0" cy="4509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91965</xdr:colOff>
      <xdr:row>105</xdr:row>
      <xdr:rowOff>52552</xdr:rowOff>
    </xdr:from>
    <xdr:to>
      <xdr:col>2</xdr:col>
      <xdr:colOff>234512</xdr:colOff>
      <xdr:row>105</xdr:row>
      <xdr:rowOff>52552</xdr:rowOff>
    </xdr:to>
    <xdr:sp macro="" textlink="">
      <xdr:nvSpPr>
        <xdr:cNvPr id="2281" name="Line 649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ShapeType="1"/>
        </xdr:cNvSpPr>
      </xdr:nvSpPr>
      <xdr:spPr bwMode="auto">
        <a:xfrm flipH="1" flipV="1">
          <a:off x="1806465" y="15816427"/>
          <a:ext cx="55212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122527</xdr:colOff>
      <xdr:row>104</xdr:row>
      <xdr:rowOff>134659</xdr:rowOff>
    </xdr:from>
    <xdr:to>
      <xdr:col>2</xdr:col>
      <xdr:colOff>322250</xdr:colOff>
      <xdr:row>105</xdr:row>
      <xdr:rowOff>154743</xdr:rowOff>
    </xdr:to>
    <xdr:sp macro="" textlink="">
      <xdr:nvSpPr>
        <xdr:cNvPr id="2282" name="Oval 650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/>
        </xdr:cNvSpPr>
      </xdr:nvSpPr>
      <xdr:spPr bwMode="auto">
        <a:xfrm>
          <a:off x="2246602" y="15717559"/>
          <a:ext cx="199723" cy="20105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121127</xdr:colOff>
      <xdr:row>107</xdr:row>
      <xdr:rowOff>44866</xdr:rowOff>
    </xdr:from>
    <xdr:to>
      <xdr:col>2</xdr:col>
      <xdr:colOff>314089</xdr:colOff>
      <xdr:row>108</xdr:row>
      <xdr:rowOff>59699</xdr:rowOff>
    </xdr:to>
    <xdr:sp macro="" textlink="">
      <xdr:nvSpPr>
        <xdr:cNvPr id="2283" name="AutoShape 6507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/>
        </xdr:cNvSpPr>
      </xdr:nvSpPr>
      <xdr:spPr bwMode="auto">
        <a:xfrm>
          <a:off x="29274954" y="4822020"/>
          <a:ext cx="192962" cy="1980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183173</xdr:colOff>
      <xdr:row>105</xdr:row>
      <xdr:rowOff>58615</xdr:rowOff>
    </xdr:from>
    <xdr:to>
      <xdr:col>5</xdr:col>
      <xdr:colOff>344366</xdr:colOff>
      <xdr:row>108</xdr:row>
      <xdr:rowOff>51288</xdr:rowOff>
    </xdr:to>
    <xdr:sp macro="" textlink="">
      <xdr:nvSpPr>
        <xdr:cNvPr id="1379" name="フリーフォーム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 bwMode="auto">
        <a:xfrm flipH="1">
          <a:off x="307731" y="6117980"/>
          <a:ext cx="571500" cy="542193"/>
        </a:xfrm>
        <a:custGeom>
          <a:avLst/>
          <a:gdLst>
            <a:gd name="connsiteX0" fmla="*/ 0 w 703384"/>
            <a:gd name="connsiteY0" fmla="*/ 542193 h 542193"/>
            <a:gd name="connsiteX1" fmla="*/ 0 w 703384"/>
            <a:gd name="connsiteY1" fmla="*/ 0 h 542193"/>
            <a:gd name="connsiteX2" fmla="*/ 703384 w 703384"/>
            <a:gd name="connsiteY2" fmla="*/ 0 h 5421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03384" h="542193">
              <a:moveTo>
                <a:pt x="0" y="542193"/>
              </a:moveTo>
              <a:lnTo>
                <a:pt x="0" y="0"/>
              </a:lnTo>
              <a:lnTo>
                <a:pt x="703384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326081</xdr:colOff>
      <xdr:row>102</xdr:row>
      <xdr:rowOff>137688</xdr:rowOff>
    </xdr:from>
    <xdr:to>
      <xdr:col>5</xdr:col>
      <xdr:colOff>338848</xdr:colOff>
      <xdr:row>105</xdr:row>
      <xdr:rowOff>102839</xdr:rowOff>
    </xdr:to>
    <xdr:sp macro="" textlink="">
      <xdr:nvSpPr>
        <xdr:cNvPr id="1397" name="Line 649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ShapeType="1"/>
        </xdr:cNvSpPr>
      </xdr:nvSpPr>
      <xdr:spPr bwMode="auto">
        <a:xfrm flipH="1" flipV="1">
          <a:off x="860946" y="5647534"/>
          <a:ext cx="12767" cy="51467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241789</xdr:colOff>
      <xdr:row>106</xdr:row>
      <xdr:rowOff>96264</xdr:rowOff>
    </xdr:from>
    <xdr:to>
      <xdr:col>6</xdr:col>
      <xdr:colOff>28876</xdr:colOff>
      <xdr:row>107</xdr:row>
      <xdr:rowOff>107011</xdr:rowOff>
    </xdr:to>
    <xdr:sp macro="" textlink="">
      <xdr:nvSpPr>
        <xdr:cNvPr id="1398" name="AutoShape 650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/>
        </xdr:cNvSpPr>
      </xdr:nvSpPr>
      <xdr:spPr bwMode="auto">
        <a:xfrm>
          <a:off x="776654" y="6338802"/>
          <a:ext cx="19739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309539</xdr:colOff>
      <xdr:row>105</xdr:row>
      <xdr:rowOff>58615</xdr:rowOff>
    </xdr:from>
    <xdr:to>
      <xdr:col>6</xdr:col>
      <xdr:colOff>498229</xdr:colOff>
      <xdr:row>105</xdr:row>
      <xdr:rowOff>58877</xdr:rowOff>
    </xdr:to>
    <xdr:sp macro="" textlink="">
      <xdr:nvSpPr>
        <xdr:cNvPr id="1401" name="Line 649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ShapeType="1"/>
        </xdr:cNvSpPr>
      </xdr:nvSpPr>
      <xdr:spPr bwMode="auto">
        <a:xfrm flipV="1">
          <a:off x="844404" y="6117980"/>
          <a:ext cx="598999" cy="262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236479</xdr:colOff>
      <xdr:row>104</xdr:row>
      <xdr:rowOff>136752</xdr:rowOff>
    </xdr:from>
    <xdr:to>
      <xdr:col>6</xdr:col>
      <xdr:colOff>30804</xdr:colOff>
      <xdr:row>105</xdr:row>
      <xdr:rowOff>153716</xdr:rowOff>
    </xdr:to>
    <xdr:sp macro="" textlink="">
      <xdr:nvSpPr>
        <xdr:cNvPr id="1402" name="Oval 650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/>
        </xdr:cNvSpPr>
      </xdr:nvSpPr>
      <xdr:spPr bwMode="auto">
        <a:xfrm>
          <a:off x="771344" y="6012944"/>
          <a:ext cx="204634" cy="200137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327991</xdr:colOff>
      <xdr:row>44</xdr:row>
      <xdr:rowOff>35444</xdr:rowOff>
    </xdr:from>
    <xdr:to>
      <xdr:col>2</xdr:col>
      <xdr:colOff>115081</xdr:colOff>
      <xdr:row>45</xdr:row>
      <xdr:rowOff>46192</xdr:rowOff>
    </xdr:to>
    <xdr:sp macro="" textlink="">
      <xdr:nvSpPr>
        <xdr:cNvPr id="1122" name="AutoShape 6507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/>
        </xdr:cNvSpPr>
      </xdr:nvSpPr>
      <xdr:spPr bwMode="auto">
        <a:xfrm>
          <a:off x="452549" y="8109713"/>
          <a:ext cx="197397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374812</xdr:colOff>
      <xdr:row>92</xdr:row>
      <xdr:rowOff>129778</xdr:rowOff>
    </xdr:from>
    <xdr:to>
      <xdr:col>15</xdr:col>
      <xdr:colOff>318225</xdr:colOff>
      <xdr:row>100</xdr:row>
      <xdr:rowOff>0</xdr:rowOff>
    </xdr:to>
    <xdr:sp macro="" textlink="">
      <xdr:nvSpPr>
        <xdr:cNvPr id="432" name="フリーフォーム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 bwMode="auto">
        <a:xfrm rot="20987760">
          <a:off x="5270662" y="18427303"/>
          <a:ext cx="762563" cy="1318022"/>
        </a:xfrm>
        <a:custGeom>
          <a:avLst/>
          <a:gdLst>
            <a:gd name="connsiteX0" fmla="*/ 527539 w 527539"/>
            <a:gd name="connsiteY0" fmla="*/ 1143000 h 1143000"/>
            <a:gd name="connsiteX1" fmla="*/ 307731 w 527539"/>
            <a:gd name="connsiteY1" fmla="*/ 923192 h 1143000"/>
            <a:gd name="connsiteX2" fmla="*/ 307731 w 527539"/>
            <a:gd name="connsiteY2" fmla="*/ 307731 h 1143000"/>
            <a:gd name="connsiteX3" fmla="*/ 0 w 527539"/>
            <a:gd name="connsiteY3" fmla="*/ 0 h 1143000"/>
            <a:gd name="connsiteX0" fmla="*/ 527539 w 527539"/>
            <a:gd name="connsiteY0" fmla="*/ 1143000 h 1143000"/>
            <a:gd name="connsiteX1" fmla="*/ 307731 w 527539"/>
            <a:gd name="connsiteY1" fmla="*/ 923192 h 1143000"/>
            <a:gd name="connsiteX2" fmla="*/ 307731 w 527539"/>
            <a:gd name="connsiteY2" fmla="*/ 307731 h 1143000"/>
            <a:gd name="connsiteX3" fmla="*/ 0 w 527539"/>
            <a:gd name="connsiteY3" fmla="*/ 0 h 1143000"/>
            <a:gd name="connsiteX0" fmla="*/ 527539 w 527539"/>
            <a:gd name="connsiteY0" fmla="*/ 1143000 h 1143000"/>
            <a:gd name="connsiteX1" fmla="*/ 307731 w 527539"/>
            <a:gd name="connsiteY1" fmla="*/ 923192 h 1143000"/>
            <a:gd name="connsiteX2" fmla="*/ 307731 w 527539"/>
            <a:gd name="connsiteY2" fmla="*/ 307731 h 1143000"/>
            <a:gd name="connsiteX3" fmla="*/ 0 w 527539"/>
            <a:gd name="connsiteY3" fmla="*/ 0 h 1143000"/>
            <a:gd name="connsiteX0" fmla="*/ 534027 w 534027"/>
            <a:gd name="connsiteY0" fmla="*/ 1106946 h 1106946"/>
            <a:gd name="connsiteX1" fmla="*/ 307731 w 534027"/>
            <a:gd name="connsiteY1" fmla="*/ 923192 h 1106946"/>
            <a:gd name="connsiteX2" fmla="*/ 307731 w 534027"/>
            <a:gd name="connsiteY2" fmla="*/ 307731 h 1106946"/>
            <a:gd name="connsiteX3" fmla="*/ 0 w 534027"/>
            <a:gd name="connsiteY3" fmla="*/ 0 h 1106946"/>
            <a:gd name="connsiteX0" fmla="*/ 534027 w 534027"/>
            <a:gd name="connsiteY0" fmla="*/ 1106946 h 1106946"/>
            <a:gd name="connsiteX1" fmla="*/ 319556 w 534027"/>
            <a:gd name="connsiteY1" fmla="*/ 940210 h 1106946"/>
            <a:gd name="connsiteX2" fmla="*/ 307731 w 534027"/>
            <a:gd name="connsiteY2" fmla="*/ 307731 h 1106946"/>
            <a:gd name="connsiteX3" fmla="*/ 0 w 534027"/>
            <a:gd name="connsiteY3" fmla="*/ 0 h 1106946"/>
            <a:gd name="connsiteX0" fmla="*/ 646231 w 646231"/>
            <a:gd name="connsiteY0" fmla="*/ 1186700 h 1186700"/>
            <a:gd name="connsiteX1" fmla="*/ 319556 w 646231"/>
            <a:gd name="connsiteY1" fmla="*/ 940210 h 1186700"/>
            <a:gd name="connsiteX2" fmla="*/ 307731 w 646231"/>
            <a:gd name="connsiteY2" fmla="*/ 307731 h 1186700"/>
            <a:gd name="connsiteX3" fmla="*/ 0 w 646231"/>
            <a:gd name="connsiteY3" fmla="*/ 0 h 1186700"/>
            <a:gd name="connsiteX0" fmla="*/ 646231 w 646231"/>
            <a:gd name="connsiteY0" fmla="*/ 1186700 h 1186700"/>
            <a:gd name="connsiteX1" fmla="*/ 319556 w 646231"/>
            <a:gd name="connsiteY1" fmla="*/ 940210 h 1186700"/>
            <a:gd name="connsiteX2" fmla="*/ 307731 w 646231"/>
            <a:gd name="connsiteY2" fmla="*/ 307731 h 1186700"/>
            <a:gd name="connsiteX3" fmla="*/ 0 w 646231"/>
            <a:gd name="connsiteY3" fmla="*/ 0 h 1186700"/>
            <a:gd name="connsiteX0" fmla="*/ 807040 w 807040"/>
            <a:gd name="connsiteY0" fmla="*/ 1327316 h 1327316"/>
            <a:gd name="connsiteX1" fmla="*/ 480365 w 807040"/>
            <a:gd name="connsiteY1" fmla="*/ 1080826 h 1327316"/>
            <a:gd name="connsiteX2" fmla="*/ 468540 w 807040"/>
            <a:gd name="connsiteY2" fmla="*/ 448347 h 1327316"/>
            <a:gd name="connsiteX3" fmla="*/ 0 w 807040"/>
            <a:gd name="connsiteY3" fmla="*/ 0 h 1327316"/>
            <a:gd name="connsiteX0" fmla="*/ 807040 w 807040"/>
            <a:gd name="connsiteY0" fmla="*/ 1327316 h 1327316"/>
            <a:gd name="connsiteX1" fmla="*/ 480365 w 807040"/>
            <a:gd name="connsiteY1" fmla="*/ 1080826 h 1327316"/>
            <a:gd name="connsiteX2" fmla="*/ 468540 w 807040"/>
            <a:gd name="connsiteY2" fmla="*/ 448347 h 1327316"/>
            <a:gd name="connsiteX3" fmla="*/ 0 w 807040"/>
            <a:gd name="connsiteY3" fmla="*/ 0 h 1327316"/>
            <a:gd name="connsiteX0" fmla="*/ 764483 w 764483"/>
            <a:gd name="connsiteY0" fmla="*/ 1377530 h 1377530"/>
            <a:gd name="connsiteX1" fmla="*/ 437808 w 764483"/>
            <a:gd name="connsiteY1" fmla="*/ 1131040 h 1377530"/>
            <a:gd name="connsiteX2" fmla="*/ 425983 w 764483"/>
            <a:gd name="connsiteY2" fmla="*/ 498561 h 1377530"/>
            <a:gd name="connsiteX3" fmla="*/ 0 w 764483"/>
            <a:gd name="connsiteY3" fmla="*/ 0 h 1377530"/>
            <a:gd name="connsiteX0" fmla="*/ 764483 w 764483"/>
            <a:gd name="connsiteY0" fmla="*/ 1377530 h 1377530"/>
            <a:gd name="connsiteX1" fmla="*/ 437808 w 764483"/>
            <a:gd name="connsiteY1" fmla="*/ 1131040 h 1377530"/>
            <a:gd name="connsiteX2" fmla="*/ 425983 w 764483"/>
            <a:gd name="connsiteY2" fmla="*/ 498561 h 1377530"/>
            <a:gd name="connsiteX3" fmla="*/ 0 w 764483"/>
            <a:gd name="connsiteY3" fmla="*/ 0 h 137753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4483" h="1377530">
              <a:moveTo>
                <a:pt x="764483" y="1377530"/>
              </a:moveTo>
              <a:cubicBezTo>
                <a:pt x="655591" y="1295367"/>
                <a:pt x="580880" y="1271468"/>
                <a:pt x="437808" y="1131040"/>
              </a:cubicBezTo>
              <a:cubicBezTo>
                <a:pt x="327904" y="999156"/>
                <a:pt x="528560" y="623118"/>
                <a:pt x="425983" y="498561"/>
              </a:cubicBezTo>
              <a:cubicBezTo>
                <a:pt x="351863" y="201620"/>
                <a:pt x="234528" y="152377"/>
                <a:pt x="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395654</xdr:colOff>
      <xdr:row>93</xdr:row>
      <xdr:rowOff>14653</xdr:rowOff>
    </xdr:from>
    <xdr:to>
      <xdr:col>15</xdr:col>
      <xdr:colOff>227135</xdr:colOff>
      <xdr:row>95</xdr:row>
      <xdr:rowOff>117228</xdr:rowOff>
    </xdr:to>
    <xdr:sp macro="" textlink="">
      <xdr:nvSpPr>
        <xdr:cNvPr id="2300" name="Line 64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ShapeType="1"/>
        </xdr:cNvSpPr>
      </xdr:nvSpPr>
      <xdr:spPr bwMode="auto">
        <a:xfrm flipV="1">
          <a:off x="5701079" y="18493153"/>
          <a:ext cx="241056" cy="464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298374</xdr:colOff>
      <xdr:row>95</xdr:row>
      <xdr:rowOff>2775</xdr:rowOff>
    </xdr:from>
    <xdr:to>
      <xdr:col>15</xdr:col>
      <xdr:colOff>87789</xdr:colOff>
      <xdr:row>96</xdr:row>
      <xdr:rowOff>22859</xdr:rowOff>
    </xdr:to>
    <xdr:sp macro="" textlink="">
      <xdr:nvSpPr>
        <xdr:cNvPr id="2301" name="Oval 6509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/>
        </xdr:cNvSpPr>
      </xdr:nvSpPr>
      <xdr:spPr bwMode="auto">
        <a:xfrm>
          <a:off x="5603799" y="18843225"/>
          <a:ext cx="198990" cy="201059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311628</xdr:colOff>
      <xdr:row>96</xdr:row>
      <xdr:rowOff>154771</xdr:rowOff>
    </xdr:from>
    <xdr:to>
      <xdr:col>15</xdr:col>
      <xdr:colOff>94282</xdr:colOff>
      <xdr:row>97</xdr:row>
      <xdr:rowOff>169604</xdr:rowOff>
    </xdr:to>
    <xdr:sp macro="" textlink="">
      <xdr:nvSpPr>
        <xdr:cNvPr id="2302" name="AutoShape 6507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/>
        </xdr:cNvSpPr>
      </xdr:nvSpPr>
      <xdr:spPr bwMode="auto">
        <a:xfrm>
          <a:off x="5617053" y="19176196"/>
          <a:ext cx="192229" cy="195808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13</xdr:col>
      <xdr:colOff>327071</xdr:colOff>
      <xdr:row>95</xdr:row>
      <xdr:rowOff>127318</xdr:rowOff>
    </xdr:from>
    <xdr:ext cx="341183" cy="166712"/>
    <xdr:sp macro="" textlink="">
      <xdr:nvSpPr>
        <xdr:cNvPr id="2323" name="テキスト ボックス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5222921" y="18967768"/>
          <a:ext cx="34118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道なり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123744</xdr:colOff>
      <xdr:row>32</xdr:row>
      <xdr:rowOff>150759</xdr:rowOff>
    </xdr:from>
    <xdr:ext cx="419602" cy="200119"/>
    <xdr:sp macro="" textlink="">
      <xdr:nvSpPr>
        <xdr:cNvPr id="625" name="テキスト ボックス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2261577" y="592925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7</xdr:col>
      <xdr:colOff>404192</xdr:colOff>
      <xdr:row>34</xdr:row>
      <xdr:rowOff>5442</xdr:rowOff>
    </xdr:from>
    <xdr:to>
      <xdr:col>8</xdr:col>
      <xdr:colOff>186477</xdr:colOff>
      <xdr:row>36</xdr:row>
      <xdr:rowOff>96551</xdr:rowOff>
    </xdr:to>
    <xdr:sp macro="" textlink="">
      <xdr:nvSpPr>
        <xdr:cNvPr id="7" name="フリーフォーム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3708006" y="6134099"/>
          <a:ext cx="190500" cy="450338"/>
        </a:xfrm>
        <a:custGeom>
          <a:avLst/>
          <a:gdLst>
            <a:gd name="connsiteX0" fmla="*/ 0 w 190500"/>
            <a:gd name="connsiteY0" fmla="*/ 455543 h 455543"/>
            <a:gd name="connsiteX1" fmla="*/ 0 w 190500"/>
            <a:gd name="connsiteY1" fmla="*/ 0 h 455543"/>
            <a:gd name="connsiteX2" fmla="*/ 190500 w 190500"/>
            <a:gd name="connsiteY2" fmla="*/ 0 h 455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90500" h="455543">
              <a:moveTo>
                <a:pt x="0" y="455543"/>
              </a:moveTo>
              <a:lnTo>
                <a:pt x="0" y="0"/>
              </a:lnTo>
              <a:lnTo>
                <a:pt x="1905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308014</xdr:colOff>
      <xdr:row>35</xdr:row>
      <xdr:rowOff>27657</xdr:rowOff>
    </xdr:from>
    <xdr:to>
      <xdr:col>8</xdr:col>
      <xdr:colOff>99637</xdr:colOff>
      <xdr:row>36</xdr:row>
      <xdr:rowOff>38404</xdr:rowOff>
    </xdr:to>
    <xdr:sp macro="" textlink="">
      <xdr:nvSpPr>
        <xdr:cNvPr id="629" name="AutoShape 650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3611828" y="6335928"/>
          <a:ext cx="199838" cy="19036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207061</xdr:colOff>
      <xdr:row>32</xdr:row>
      <xdr:rowOff>8283</xdr:rowOff>
    </xdr:from>
    <xdr:to>
      <xdr:col>14</xdr:col>
      <xdr:colOff>215343</xdr:colOff>
      <xdr:row>36</xdr:row>
      <xdr:rowOff>91109</xdr:rowOff>
    </xdr:to>
    <xdr:sp macro="" textlink="">
      <xdr:nvSpPr>
        <xdr:cNvPr id="8" name="フリーフォーム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6659213" y="5855805"/>
          <a:ext cx="414130" cy="811695"/>
        </a:xfrm>
        <a:custGeom>
          <a:avLst/>
          <a:gdLst>
            <a:gd name="connsiteX0" fmla="*/ 414130 w 414130"/>
            <a:gd name="connsiteY0" fmla="*/ 811695 h 811695"/>
            <a:gd name="connsiteX1" fmla="*/ 414130 w 414130"/>
            <a:gd name="connsiteY1" fmla="*/ 298174 h 811695"/>
            <a:gd name="connsiteX2" fmla="*/ 0 w 414130"/>
            <a:gd name="connsiteY2" fmla="*/ 0 h 8116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4130" h="811695">
              <a:moveTo>
                <a:pt x="414130" y="811695"/>
              </a:moveTo>
              <a:lnTo>
                <a:pt x="414130" y="298174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199478</xdr:colOff>
      <xdr:row>30</xdr:row>
      <xdr:rowOff>162883</xdr:rowOff>
    </xdr:from>
    <xdr:to>
      <xdr:col>14</xdr:col>
      <xdr:colOff>212245</xdr:colOff>
      <xdr:row>33</xdr:row>
      <xdr:rowOff>128989</xdr:rowOff>
    </xdr:to>
    <xdr:sp macro="" textlink="">
      <xdr:nvSpPr>
        <xdr:cNvPr id="631" name="Line 649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ShapeType="1"/>
        </xdr:cNvSpPr>
      </xdr:nvSpPr>
      <xdr:spPr bwMode="auto">
        <a:xfrm flipH="1" flipV="1">
          <a:off x="7057478" y="5645970"/>
          <a:ext cx="12767" cy="51275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120284</xdr:colOff>
      <xdr:row>34</xdr:row>
      <xdr:rowOff>161276</xdr:rowOff>
    </xdr:from>
    <xdr:to>
      <xdr:col>14</xdr:col>
      <xdr:colOff>313220</xdr:colOff>
      <xdr:row>35</xdr:row>
      <xdr:rowOff>172026</xdr:rowOff>
    </xdr:to>
    <xdr:sp macro="" textlink="">
      <xdr:nvSpPr>
        <xdr:cNvPr id="1114" name="AutoShape 650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/>
        </xdr:cNvSpPr>
      </xdr:nvSpPr>
      <xdr:spPr bwMode="auto">
        <a:xfrm>
          <a:off x="6978284" y="6373233"/>
          <a:ext cx="192936" cy="192967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14</xdr:col>
      <xdr:colOff>385026</xdr:colOff>
      <xdr:row>32</xdr:row>
      <xdr:rowOff>164593</xdr:rowOff>
    </xdr:from>
    <xdr:ext cx="477438" cy="500137"/>
    <xdr:sp macro="" textlink="">
      <xdr:nvSpPr>
        <xdr:cNvPr id="632" name="テキスト ボックス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7243026" y="6012115"/>
          <a:ext cx="477438" cy="50013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ysClr val="windowText" lastClr="000000"/>
              </a:solidFill>
              <a:latin typeface="+mj-ea"/>
              <a:ea typeface="+mj-ea"/>
            </a:rPr>
            <a:t>4.2km</a:t>
          </a:r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先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栃ノ木峠</a:t>
          </a:r>
          <a:endParaRPr kumimoji="1" lang="en-US" altLang="ja-JP" sz="1000" b="1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en-US" altLang="ja-JP" sz="1000" b="1">
              <a:solidFill>
                <a:srgbClr val="FF0000"/>
              </a:solidFill>
              <a:latin typeface="+mj-ea"/>
              <a:ea typeface="+mj-ea"/>
            </a:rPr>
            <a:t>536m</a:t>
          </a:r>
        </a:p>
      </xdr:txBody>
    </xdr:sp>
    <xdr:clientData/>
  </xdr:oneCellAnchor>
  <xdr:twoCellAnchor>
    <xdr:from>
      <xdr:col>1</xdr:col>
      <xdr:colOff>242146</xdr:colOff>
      <xdr:row>96</xdr:row>
      <xdr:rowOff>8282</xdr:rowOff>
    </xdr:from>
    <xdr:to>
      <xdr:col>1</xdr:col>
      <xdr:colOff>406330</xdr:colOff>
      <xdr:row>96</xdr:row>
      <xdr:rowOff>141568</xdr:rowOff>
    </xdr:to>
    <xdr:sp macro="" textlink="">
      <xdr:nvSpPr>
        <xdr:cNvPr id="636" name="フリーフォーム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 bwMode="auto">
        <a:xfrm>
          <a:off x="1967852" y="17242929"/>
          <a:ext cx="164184" cy="133286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165652</xdr:colOff>
      <xdr:row>5</xdr:row>
      <xdr:rowOff>165653</xdr:rowOff>
    </xdr:from>
    <xdr:to>
      <xdr:col>8</xdr:col>
      <xdr:colOff>298175</xdr:colOff>
      <xdr:row>6</xdr:row>
      <xdr:rowOff>76455</xdr:rowOff>
    </xdr:to>
    <xdr:sp macro="" textlink="">
      <xdr:nvSpPr>
        <xdr:cNvPr id="605" name="Line 649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ShapeType="1"/>
        </xdr:cNvSpPr>
      </xdr:nvSpPr>
      <xdr:spPr bwMode="auto">
        <a:xfrm flipV="1">
          <a:off x="3453848" y="1093305"/>
          <a:ext cx="538370" cy="93020"/>
        </a:xfrm>
        <a:custGeom>
          <a:avLst/>
          <a:gdLst>
            <a:gd name="connsiteX0" fmla="*/ 0 w 496957"/>
            <a:gd name="connsiteY0" fmla="*/ 0 h 49696"/>
            <a:gd name="connsiteX1" fmla="*/ 496957 w 496957"/>
            <a:gd name="connsiteY1" fmla="*/ 49696 h 49696"/>
            <a:gd name="connsiteX0" fmla="*/ 0 w 496957"/>
            <a:gd name="connsiteY0" fmla="*/ 16816 h 66512"/>
            <a:gd name="connsiteX1" fmla="*/ 496957 w 496957"/>
            <a:gd name="connsiteY1" fmla="*/ 66512 h 66512"/>
            <a:gd name="connsiteX0" fmla="*/ 0 w 538370"/>
            <a:gd name="connsiteY0" fmla="*/ 0 h 91109"/>
            <a:gd name="connsiteX1" fmla="*/ 538370 w 538370"/>
            <a:gd name="connsiteY1" fmla="*/ 91109 h 91109"/>
            <a:gd name="connsiteX0" fmla="*/ 0 w 538370"/>
            <a:gd name="connsiteY0" fmla="*/ 7685 h 98794"/>
            <a:gd name="connsiteX1" fmla="*/ 538370 w 538370"/>
            <a:gd name="connsiteY1" fmla="*/ 98794 h 98794"/>
            <a:gd name="connsiteX0" fmla="*/ 0 w 538370"/>
            <a:gd name="connsiteY0" fmla="*/ 1911 h 93020"/>
            <a:gd name="connsiteX1" fmla="*/ 538370 w 538370"/>
            <a:gd name="connsiteY1" fmla="*/ 93020 h 930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38370" h="93020">
              <a:moveTo>
                <a:pt x="0" y="1911"/>
              </a:moveTo>
              <a:cubicBezTo>
                <a:pt x="198783" y="-6372"/>
                <a:pt x="339588" y="10194"/>
                <a:pt x="538370" y="93020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207065</xdr:colOff>
      <xdr:row>4</xdr:row>
      <xdr:rowOff>165650</xdr:rowOff>
    </xdr:from>
    <xdr:to>
      <xdr:col>5</xdr:col>
      <xdr:colOff>331304</xdr:colOff>
      <xdr:row>8</xdr:row>
      <xdr:rowOff>132520</xdr:rowOff>
    </xdr:to>
    <xdr:sp macro="" textlink="">
      <xdr:nvSpPr>
        <xdr:cNvPr id="607" name="フリーフォーム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 bwMode="auto">
        <a:xfrm>
          <a:off x="1921565" y="908600"/>
          <a:ext cx="533814" cy="690770"/>
        </a:xfrm>
        <a:custGeom>
          <a:avLst/>
          <a:gdLst>
            <a:gd name="connsiteX0" fmla="*/ 248479 w 530087"/>
            <a:gd name="connsiteY0" fmla="*/ 695739 h 695739"/>
            <a:gd name="connsiteX1" fmla="*/ 530087 w 530087"/>
            <a:gd name="connsiteY1" fmla="*/ 695739 h 695739"/>
            <a:gd name="connsiteX2" fmla="*/ 530087 w 530087"/>
            <a:gd name="connsiteY2" fmla="*/ 0 h 695739"/>
            <a:gd name="connsiteX3" fmla="*/ 0 w 530087"/>
            <a:gd name="connsiteY3" fmla="*/ 0 h 695739"/>
            <a:gd name="connsiteX0" fmla="*/ 353300 w 530087"/>
            <a:gd name="connsiteY0" fmla="*/ 695739 h 695739"/>
            <a:gd name="connsiteX1" fmla="*/ 530087 w 530087"/>
            <a:gd name="connsiteY1" fmla="*/ 695739 h 695739"/>
            <a:gd name="connsiteX2" fmla="*/ 530087 w 530087"/>
            <a:gd name="connsiteY2" fmla="*/ 0 h 695739"/>
            <a:gd name="connsiteX3" fmla="*/ 0 w 530087"/>
            <a:gd name="connsiteY3" fmla="*/ 0 h 69573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30087" h="695739">
              <a:moveTo>
                <a:pt x="353300" y="695739"/>
              </a:moveTo>
              <a:lnTo>
                <a:pt x="530087" y="695739"/>
              </a:lnTo>
              <a:lnTo>
                <a:pt x="530087" y="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330347</xdr:colOff>
      <xdr:row>3</xdr:row>
      <xdr:rowOff>55429</xdr:rowOff>
    </xdr:from>
    <xdr:to>
      <xdr:col>5</xdr:col>
      <xdr:colOff>330347</xdr:colOff>
      <xdr:row>9</xdr:row>
      <xdr:rowOff>99390</xdr:rowOff>
    </xdr:to>
    <xdr:sp macro="" textlink="">
      <xdr:nvSpPr>
        <xdr:cNvPr id="608" name="Line 649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ShapeType="1"/>
        </xdr:cNvSpPr>
      </xdr:nvSpPr>
      <xdr:spPr bwMode="auto">
        <a:xfrm flipV="1">
          <a:off x="2454422" y="617404"/>
          <a:ext cx="0" cy="11298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313782</xdr:colOff>
      <xdr:row>4</xdr:row>
      <xdr:rowOff>124239</xdr:rowOff>
    </xdr:from>
    <xdr:to>
      <xdr:col>6</xdr:col>
      <xdr:colOff>612911</xdr:colOff>
      <xdr:row>4</xdr:row>
      <xdr:rowOff>166925</xdr:rowOff>
    </xdr:to>
    <xdr:sp macro="" textlink="">
      <xdr:nvSpPr>
        <xdr:cNvPr id="609" name="Line 649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ShapeType="1"/>
        </xdr:cNvSpPr>
      </xdr:nvSpPr>
      <xdr:spPr bwMode="auto">
        <a:xfrm flipV="1">
          <a:off x="2437857" y="867189"/>
          <a:ext cx="708704" cy="4268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230828</xdr:colOff>
      <xdr:row>7</xdr:row>
      <xdr:rowOff>61886</xdr:rowOff>
    </xdr:from>
    <xdr:to>
      <xdr:col>6</xdr:col>
      <xdr:colOff>17916</xdr:colOff>
      <xdr:row>8</xdr:row>
      <xdr:rowOff>72635</xdr:rowOff>
    </xdr:to>
    <xdr:sp macro="" textlink="">
      <xdr:nvSpPr>
        <xdr:cNvPr id="610" name="AutoShape 650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2354903" y="1347761"/>
          <a:ext cx="196663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314739</xdr:colOff>
      <xdr:row>3</xdr:row>
      <xdr:rowOff>173939</xdr:rowOff>
    </xdr:from>
    <xdr:to>
      <xdr:col>9</xdr:col>
      <xdr:colOff>356151</xdr:colOff>
      <xdr:row>9</xdr:row>
      <xdr:rowOff>99395</xdr:rowOff>
    </xdr:to>
    <xdr:sp macro="" textlink="">
      <xdr:nvSpPr>
        <xdr:cNvPr id="611" name="フリーフォーム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 bwMode="auto">
        <a:xfrm>
          <a:off x="4008782" y="737156"/>
          <a:ext cx="447260" cy="1018761"/>
        </a:xfrm>
        <a:custGeom>
          <a:avLst/>
          <a:gdLst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281608 w 844826"/>
            <a:gd name="connsiteY3" fmla="*/ 0 h 869674"/>
            <a:gd name="connsiteX4" fmla="*/ 844826 w 844826"/>
            <a:gd name="connsiteY4" fmla="*/ 0 h 869674"/>
            <a:gd name="connsiteX0" fmla="*/ 173934 w 844826"/>
            <a:gd name="connsiteY0" fmla="*/ 869674 h 869674"/>
            <a:gd name="connsiteX1" fmla="*/ 173934 w 844826"/>
            <a:gd name="connsiteY1" fmla="*/ 480391 h 869674"/>
            <a:gd name="connsiteX2" fmla="*/ 0 w 844826"/>
            <a:gd name="connsiteY2" fmla="*/ 215348 h 869674"/>
            <a:gd name="connsiteX3" fmla="*/ 844826 w 844826"/>
            <a:gd name="connsiteY3" fmla="*/ 0 h 869674"/>
            <a:gd name="connsiteX0" fmla="*/ 552810 w 552810"/>
            <a:gd name="connsiteY0" fmla="*/ 680530 h 680530"/>
            <a:gd name="connsiteX1" fmla="*/ 552810 w 552810"/>
            <a:gd name="connsiteY1" fmla="*/ 291247 h 680530"/>
            <a:gd name="connsiteX2" fmla="*/ 378876 w 552810"/>
            <a:gd name="connsiteY2" fmla="*/ 26204 h 680530"/>
            <a:gd name="connsiteX3" fmla="*/ 31006 w 552810"/>
            <a:gd name="connsiteY3" fmla="*/ 34486 h 680530"/>
            <a:gd name="connsiteX0" fmla="*/ 521804 w 521804"/>
            <a:gd name="connsiteY0" fmla="*/ 699332 h 699332"/>
            <a:gd name="connsiteX1" fmla="*/ 521804 w 521804"/>
            <a:gd name="connsiteY1" fmla="*/ 310049 h 699332"/>
            <a:gd name="connsiteX2" fmla="*/ 347870 w 521804"/>
            <a:gd name="connsiteY2" fmla="*/ 45006 h 699332"/>
            <a:gd name="connsiteX3" fmla="*/ 0 w 521804"/>
            <a:gd name="connsiteY3" fmla="*/ 53288 h 699332"/>
            <a:gd name="connsiteX0" fmla="*/ 728870 w 728870"/>
            <a:gd name="connsiteY0" fmla="*/ 685937 h 685937"/>
            <a:gd name="connsiteX1" fmla="*/ 728870 w 728870"/>
            <a:gd name="connsiteY1" fmla="*/ 296654 h 685937"/>
            <a:gd name="connsiteX2" fmla="*/ 554936 w 728870"/>
            <a:gd name="connsiteY2" fmla="*/ 31611 h 685937"/>
            <a:gd name="connsiteX3" fmla="*/ 0 w 728870"/>
            <a:gd name="connsiteY3" fmla="*/ 89589 h 685937"/>
            <a:gd name="connsiteX0" fmla="*/ 728870 w 728870"/>
            <a:gd name="connsiteY0" fmla="*/ 677987 h 677987"/>
            <a:gd name="connsiteX1" fmla="*/ 728870 w 728870"/>
            <a:gd name="connsiteY1" fmla="*/ 288704 h 677987"/>
            <a:gd name="connsiteX2" fmla="*/ 554936 w 728870"/>
            <a:gd name="connsiteY2" fmla="*/ 23661 h 677987"/>
            <a:gd name="connsiteX3" fmla="*/ 0 w 728870"/>
            <a:gd name="connsiteY3" fmla="*/ 81639 h 677987"/>
            <a:gd name="connsiteX0" fmla="*/ 728870 w 728870"/>
            <a:gd name="connsiteY0" fmla="*/ 654326 h 654326"/>
            <a:gd name="connsiteX1" fmla="*/ 728870 w 728870"/>
            <a:gd name="connsiteY1" fmla="*/ 265043 h 654326"/>
            <a:gd name="connsiteX2" fmla="*/ 554936 w 728870"/>
            <a:gd name="connsiteY2" fmla="*/ 0 h 654326"/>
            <a:gd name="connsiteX3" fmla="*/ 0 w 728870"/>
            <a:gd name="connsiteY3" fmla="*/ 57978 h 654326"/>
            <a:gd name="connsiteX0" fmla="*/ 192690 w 341955"/>
            <a:gd name="connsiteY0" fmla="*/ 1085022 h 1085022"/>
            <a:gd name="connsiteX1" fmla="*/ 192690 w 341955"/>
            <a:gd name="connsiteY1" fmla="*/ 695739 h 1085022"/>
            <a:gd name="connsiteX2" fmla="*/ 18756 w 341955"/>
            <a:gd name="connsiteY2" fmla="*/ 430696 h 1085022"/>
            <a:gd name="connsiteX3" fmla="*/ 217538 w 341955"/>
            <a:gd name="connsiteY3" fmla="*/ 0 h 1085022"/>
            <a:gd name="connsiteX0" fmla="*/ 194265 w 317359"/>
            <a:gd name="connsiteY0" fmla="*/ 1085022 h 1085022"/>
            <a:gd name="connsiteX1" fmla="*/ 194265 w 317359"/>
            <a:gd name="connsiteY1" fmla="*/ 695739 h 1085022"/>
            <a:gd name="connsiteX2" fmla="*/ 20331 w 317359"/>
            <a:gd name="connsiteY2" fmla="*/ 430696 h 1085022"/>
            <a:gd name="connsiteX3" fmla="*/ 219113 w 317359"/>
            <a:gd name="connsiteY3" fmla="*/ 0 h 1085022"/>
            <a:gd name="connsiteX0" fmla="*/ 189285 w 539708"/>
            <a:gd name="connsiteY0" fmla="*/ 1018761 h 1018761"/>
            <a:gd name="connsiteX1" fmla="*/ 189285 w 539708"/>
            <a:gd name="connsiteY1" fmla="*/ 629478 h 1018761"/>
            <a:gd name="connsiteX2" fmla="*/ 15351 w 539708"/>
            <a:gd name="connsiteY2" fmla="*/ 364435 h 1018761"/>
            <a:gd name="connsiteX3" fmla="*/ 462611 w 539708"/>
            <a:gd name="connsiteY3" fmla="*/ 0 h 1018761"/>
            <a:gd name="connsiteX0" fmla="*/ 202362 w 475688"/>
            <a:gd name="connsiteY0" fmla="*/ 1018761 h 1018761"/>
            <a:gd name="connsiteX1" fmla="*/ 202362 w 475688"/>
            <a:gd name="connsiteY1" fmla="*/ 629478 h 1018761"/>
            <a:gd name="connsiteX2" fmla="*/ 28428 w 475688"/>
            <a:gd name="connsiteY2" fmla="*/ 364435 h 1018761"/>
            <a:gd name="connsiteX3" fmla="*/ 475688 w 475688"/>
            <a:gd name="connsiteY3" fmla="*/ 0 h 1018761"/>
            <a:gd name="connsiteX0" fmla="*/ 173934 w 447260"/>
            <a:gd name="connsiteY0" fmla="*/ 1018761 h 1018761"/>
            <a:gd name="connsiteX1" fmla="*/ 173934 w 447260"/>
            <a:gd name="connsiteY1" fmla="*/ 629478 h 1018761"/>
            <a:gd name="connsiteX2" fmla="*/ 0 w 447260"/>
            <a:gd name="connsiteY2" fmla="*/ 364435 h 1018761"/>
            <a:gd name="connsiteX3" fmla="*/ 447260 w 447260"/>
            <a:gd name="connsiteY3" fmla="*/ 0 h 1018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7260" h="1018761">
              <a:moveTo>
                <a:pt x="173934" y="1018761"/>
              </a:moveTo>
              <a:lnTo>
                <a:pt x="173934" y="629478"/>
              </a:lnTo>
              <a:lnTo>
                <a:pt x="0" y="364435"/>
              </a:lnTo>
              <a:cubicBezTo>
                <a:pt x="153228" y="201544"/>
                <a:pt x="304386" y="61429"/>
                <a:pt x="447260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396481</xdr:colOff>
      <xdr:row>7</xdr:row>
      <xdr:rowOff>169563</xdr:rowOff>
    </xdr:from>
    <xdr:to>
      <xdr:col>9</xdr:col>
      <xdr:colOff>183569</xdr:colOff>
      <xdr:row>9</xdr:row>
      <xdr:rowOff>3419</xdr:rowOff>
    </xdr:to>
    <xdr:sp macro="" textlink="">
      <xdr:nvSpPr>
        <xdr:cNvPr id="612" name="AutoShape 650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4111231" y="1455438"/>
          <a:ext cx="196663" cy="195806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75973</xdr:colOff>
      <xdr:row>4</xdr:row>
      <xdr:rowOff>181645</xdr:rowOff>
    </xdr:from>
    <xdr:to>
      <xdr:col>9</xdr:col>
      <xdr:colOff>141663</xdr:colOff>
      <xdr:row>7</xdr:row>
      <xdr:rowOff>78255</xdr:rowOff>
    </xdr:to>
    <xdr:sp macro="" textlink="">
      <xdr:nvSpPr>
        <xdr:cNvPr id="613" name="Line 649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ShapeType="1"/>
        </xdr:cNvSpPr>
      </xdr:nvSpPr>
      <xdr:spPr bwMode="auto">
        <a:xfrm flipV="1">
          <a:off x="4200298" y="924595"/>
          <a:ext cx="65690" cy="4395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342494</xdr:colOff>
      <xdr:row>4</xdr:row>
      <xdr:rowOff>155742</xdr:rowOff>
    </xdr:from>
    <xdr:to>
      <xdr:col>9</xdr:col>
      <xdr:colOff>256759</xdr:colOff>
      <xdr:row>5</xdr:row>
      <xdr:rowOff>165656</xdr:rowOff>
    </xdr:to>
    <xdr:grpSp>
      <xdr:nvGrpSpPr>
        <xdr:cNvPr id="614" name="Group 17064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GrpSpPr>
          <a:grpSpLocks/>
        </xdr:cNvGrpSpPr>
      </xdr:nvGrpSpPr>
      <xdr:grpSpPr bwMode="auto">
        <a:xfrm rot="10800000">
          <a:off x="4057244" y="898692"/>
          <a:ext cx="323840" cy="190889"/>
          <a:chOff x="1084" y="110"/>
          <a:chExt cx="86" cy="28"/>
        </a:xfrm>
      </xdr:grpSpPr>
      <xdr:sp macro="" textlink="">
        <xdr:nvSpPr>
          <xdr:cNvPr id="615" name="Rectangle 6595">
            <a:extLst>
              <a:ext uri="{FF2B5EF4-FFF2-40B4-BE49-F238E27FC236}">
                <a16:creationId xmlns:a16="http://schemas.microsoft.com/office/drawing/2014/main" id="{00000000-0008-0000-0000-000067020000}"/>
              </a:ext>
            </a:extLst>
          </xdr:cNvPr>
          <xdr:cNvSpPr>
            <a:spLocks noChangeArrowheads="1"/>
          </xdr:cNvSpPr>
        </xdr:nvSpPr>
        <xdr:spPr bwMode="auto">
          <a:xfrm rot="-5400000">
            <a:off x="1119" y="85"/>
            <a:ext cx="15" cy="7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6" name="Freeform 6598">
            <a:extLst>
              <a:ext uri="{FF2B5EF4-FFF2-40B4-BE49-F238E27FC236}">
                <a16:creationId xmlns:a16="http://schemas.microsoft.com/office/drawing/2014/main" id="{00000000-0008-0000-0000-000068020000}"/>
              </a:ext>
            </a:extLst>
          </xdr:cNvPr>
          <xdr:cNvSpPr>
            <a:spLocks/>
          </xdr:cNvSpPr>
        </xdr:nvSpPr>
        <xdr:spPr bwMode="auto">
          <a:xfrm>
            <a:off x="1084" y="132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7" name="Freeform 6598">
            <a:extLst>
              <a:ext uri="{FF2B5EF4-FFF2-40B4-BE49-F238E27FC236}">
                <a16:creationId xmlns:a16="http://schemas.microsoft.com/office/drawing/2014/main" id="{00000000-0008-0000-0000-000069020000}"/>
              </a:ext>
            </a:extLst>
          </xdr:cNvPr>
          <xdr:cNvSpPr>
            <a:spLocks/>
          </xdr:cNvSpPr>
        </xdr:nvSpPr>
        <xdr:spPr bwMode="auto">
          <a:xfrm rot="10800000">
            <a:off x="1084" y="110"/>
            <a:ext cx="86" cy="6"/>
          </a:xfrm>
          <a:custGeom>
            <a:avLst/>
            <a:gdLst>
              <a:gd name="T0" fmla="*/ 0 w 86"/>
              <a:gd name="T1" fmla="*/ 0 h 6"/>
              <a:gd name="T2" fmla="*/ 5 w 86"/>
              <a:gd name="T3" fmla="*/ 1 h 6"/>
              <a:gd name="T4" fmla="*/ 5 w 86"/>
              <a:gd name="T5" fmla="*/ 4 h 6"/>
              <a:gd name="T6" fmla="*/ 1 w 86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  <a:gd name="T12" fmla="*/ 0 w 86"/>
              <a:gd name="T13" fmla="*/ 0 h 6"/>
              <a:gd name="T14" fmla="*/ 86 w 86"/>
              <a:gd name="T15" fmla="*/ 6 h 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86" h="6">
                <a:moveTo>
                  <a:pt x="0" y="6"/>
                </a:moveTo>
                <a:lnTo>
                  <a:pt x="4" y="0"/>
                </a:lnTo>
                <a:lnTo>
                  <a:pt x="81" y="0"/>
                </a:lnTo>
                <a:lnTo>
                  <a:pt x="86" y="5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7</xdr:col>
      <xdr:colOff>99390</xdr:colOff>
      <xdr:row>5</xdr:row>
      <xdr:rowOff>38513</xdr:rowOff>
    </xdr:from>
    <xdr:to>
      <xdr:col>9</xdr:col>
      <xdr:colOff>745434</xdr:colOff>
      <xdr:row>5</xdr:row>
      <xdr:rowOff>38513</xdr:rowOff>
    </xdr:to>
    <xdr:sp macro="" textlink="">
      <xdr:nvSpPr>
        <xdr:cNvPr id="618" name="Line 649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ShapeType="1"/>
        </xdr:cNvSpPr>
      </xdr:nvSpPr>
      <xdr:spPr bwMode="auto">
        <a:xfrm flipV="1">
          <a:off x="3404565" y="962438"/>
          <a:ext cx="1465194" cy="0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99390</xdr:colOff>
      <xdr:row>5</xdr:row>
      <xdr:rowOff>96490</xdr:rowOff>
    </xdr:from>
    <xdr:to>
      <xdr:col>9</xdr:col>
      <xdr:colOff>745434</xdr:colOff>
      <xdr:row>5</xdr:row>
      <xdr:rowOff>96490</xdr:rowOff>
    </xdr:to>
    <xdr:sp macro="" textlink="">
      <xdr:nvSpPr>
        <xdr:cNvPr id="619" name="Line 649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ShapeType="1"/>
        </xdr:cNvSpPr>
      </xdr:nvSpPr>
      <xdr:spPr bwMode="auto">
        <a:xfrm flipV="1">
          <a:off x="3404565" y="1020415"/>
          <a:ext cx="1465194" cy="0"/>
        </a:xfrm>
        <a:prstGeom prst="line">
          <a:avLst/>
        </a:prstGeom>
        <a:noFill/>
        <a:ln w="9525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8283</xdr:colOff>
      <xdr:row>4</xdr:row>
      <xdr:rowOff>82828</xdr:rowOff>
    </xdr:from>
    <xdr:to>
      <xdr:col>8</xdr:col>
      <xdr:colOff>281736</xdr:colOff>
      <xdr:row>5</xdr:row>
      <xdr:rowOff>53486</xdr:rowOff>
    </xdr:to>
    <xdr:sp macro="" textlink="">
      <xdr:nvSpPr>
        <xdr:cNvPr id="620" name="テキスト ボックス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3313458" y="825778"/>
          <a:ext cx="683028" cy="151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北陸自動車道</a:t>
          </a:r>
        </a:p>
      </xdr:txBody>
    </xdr:sp>
    <xdr:clientData/>
  </xdr:twoCellAnchor>
  <xdr:twoCellAnchor>
    <xdr:from>
      <xdr:col>4</xdr:col>
      <xdr:colOff>287035</xdr:colOff>
      <xdr:row>7</xdr:row>
      <xdr:rowOff>53695</xdr:rowOff>
    </xdr:from>
    <xdr:to>
      <xdr:col>5</xdr:col>
      <xdr:colOff>287035</xdr:colOff>
      <xdr:row>9</xdr:row>
      <xdr:rowOff>86539</xdr:rowOff>
    </xdr:to>
    <xdr:sp macro="" textlink="">
      <xdr:nvSpPr>
        <xdr:cNvPr id="621" name="正方形/長方形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 bwMode="auto">
        <a:xfrm>
          <a:off x="2001535" y="1339570"/>
          <a:ext cx="409575" cy="394794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637533</xdr:colOff>
      <xdr:row>7</xdr:row>
      <xdr:rowOff>100636</xdr:rowOff>
    </xdr:from>
    <xdr:to>
      <xdr:col>5</xdr:col>
      <xdr:colOff>140703</xdr:colOff>
      <xdr:row>9</xdr:row>
      <xdr:rowOff>82927</xdr:rowOff>
    </xdr:to>
    <xdr:sp macro="" textlink="">
      <xdr:nvSpPr>
        <xdr:cNvPr id="622" name="テキスト ボックス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1580508" y="1386511"/>
          <a:ext cx="684270" cy="3442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r"/>
          <a:r>
            <a:rPr kumimoji="1" lang="ja-JP" altLang="en-US" sz="900" b="1">
              <a:latin typeface="+mj-ea"/>
              <a:ea typeface="+mj-ea"/>
            </a:rPr>
            <a:t>丸岡総合</a:t>
          </a:r>
          <a:endParaRPr kumimoji="1" lang="en-US" altLang="ja-JP" sz="900" b="1">
            <a:latin typeface="+mj-ea"/>
            <a:ea typeface="+mj-ea"/>
          </a:endParaRPr>
        </a:p>
        <a:p>
          <a:pPr algn="r"/>
          <a:r>
            <a:rPr kumimoji="1" lang="ja-JP" altLang="en-US" sz="900" b="1">
              <a:latin typeface="+mj-ea"/>
              <a:ea typeface="+mj-ea"/>
            </a:rPr>
            <a:t>福祉センター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331089</xdr:colOff>
      <xdr:row>4</xdr:row>
      <xdr:rowOff>140452</xdr:rowOff>
    </xdr:from>
    <xdr:ext cx="200119" cy="419602"/>
    <xdr:sp macro="" textlink="">
      <xdr:nvSpPr>
        <xdr:cNvPr id="623" name="テキスト ボックス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 rot="16200000">
          <a:off x="2345423" y="993143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334781</xdr:colOff>
      <xdr:row>5</xdr:row>
      <xdr:rowOff>16886</xdr:rowOff>
    </xdr:from>
    <xdr:ext cx="390812" cy="175048"/>
    <xdr:sp macro="" textlink="">
      <xdr:nvSpPr>
        <xdr:cNvPr id="624" name="テキスト ボックス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2049281" y="940811"/>
          <a:ext cx="390812" cy="17504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>
              <a:solidFill>
                <a:srgbClr val="FF0000"/>
              </a:solidFill>
              <a:latin typeface="+mj-ea"/>
              <a:ea typeface="+mj-ea"/>
            </a:rPr>
            <a:t>止まれ</a:t>
          </a:r>
        </a:p>
      </xdr:txBody>
    </xdr:sp>
    <xdr:clientData/>
  </xdr:oneCellAnchor>
  <xdr:twoCellAnchor>
    <xdr:from>
      <xdr:col>10</xdr:col>
      <xdr:colOff>289890</xdr:colOff>
      <xdr:row>3</xdr:row>
      <xdr:rowOff>33131</xdr:rowOff>
    </xdr:from>
    <xdr:to>
      <xdr:col>12</xdr:col>
      <xdr:colOff>306455</xdr:colOff>
      <xdr:row>9</xdr:row>
      <xdr:rowOff>24848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 rot="10800000">
          <a:off x="5160064" y="596348"/>
          <a:ext cx="828261" cy="1085022"/>
        </a:xfrm>
        <a:custGeom>
          <a:avLst/>
          <a:gdLst>
            <a:gd name="connsiteX0" fmla="*/ 0 w 828261"/>
            <a:gd name="connsiteY0" fmla="*/ 0 h 1085022"/>
            <a:gd name="connsiteX1" fmla="*/ 0 w 828261"/>
            <a:gd name="connsiteY1" fmla="*/ 298174 h 1085022"/>
            <a:gd name="connsiteX2" fmla="*/ 828261 w 828261"/>
            <a:gd name="connsiteY2" fmla="*/ 513522 h 1085022"/>
            <a:gd name="connsiteX3" fmla="*/ 654327 w 828261"/>
            <a:gd name="connsiteY3" fmla="*/ 1085022 h 10850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28261" h="1085022">
              <a:moveTo>
                <a:pt x="0" y="0"/>
              </a:moveTo>
              <a:lnTo>
                <a:pt x="0" y="298174"/>
              </a:lnTo>
              <a:lnTo>
                <a:pt x="828261" y="513522"/>
              </a:lnTo>
              <a:lnTo>
                <a:pt x="654327" y="1085022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374146</xdr:colOff>
      <xdr:row>7</xdr:row>
      <xdr:rowOff>11993</xdr:rowOff>
    </xdr:from>
    <xdr:to>
      <xdr:col>12</xdr:col>
      <xdr:colOff>712304</xdr:colOff>
      <xdr:row>8</xdr:row>
      <xdr:rowOff>16565</xdr:rowOff>
    </xdr:to>
    <xdr:sp macro="" textlink="">
      <xdr:nvSpPr>
        <xdr:cNvPr id="626" name="Line 649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ShapeType="1"/>
        </xdr:cNvSpPr>
      </xdr:nvSpPr>
      <xdr:spPr bwMode="auto">
        <a:xfrm>
          <a:off x="5650168" y="1304080"/>
          <a:ext cx="744006" cy="1867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24848</xdr:colOff>
      <xdr:row>5</xdr:row>
      <xdr:rowOff>173935</xdr:rowOff>
    </xdr:from>
    <xdr:to>
      <xdr:col>10</xdr:col>
      <xdr:colOff>356152</xdr:colOff>
      <xdr:row>6</xdr:row>
      <xdr:rowOff>66260</xdr:rowOff>
    </xdr:to>
    <xdr:sp macro="" textlink="">
      <xdr:nvSpPr>
        <xdr:cNvPr id="627" name="Line 649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ShapeType="1"/>
        </xdr:cNvSpPr>
      </xdr:nvSpPr>
      <xdr:spPr bwMode="auto">
        <a:xfrm>
          <a:off x="4895022" y="1101587"/>
          <a:ext cx="331304" cy="74543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289891</xdr:colOff>
      <xdr:row>6</xdr:row>
      <xdr:rowOff>82826</xdr:rowOff>
    </xdr:from>
    <xdr:to>
      <xdr:col>10</xdr:col>
      <xdr:colOff>339587</xdr:colOff>
      <xdr:row>8</xdr:row>
      <xdr:rowOff>57979</xdr:rowOff>
    </xdr:to>
    <xdr:sp macro="" textlink="">
      <xdr:nvSpPr>
        <xdr:cNvPr id="628" name="Line 649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ShapeType="1"/>
        </xdr:cNvSpPr>
      </xdr:nvSpPr>
      <xdr:spPr bwMode="auto">
        <a:xfrm>
          <a:off x="5160065" y="1192696"/>
          <a:ext cx="49696" cy="339587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205980</xdr:colOff>
      <xdr:row>8</xdr:row>
      <xdr:rowOff>53607</xdr:rowOff>
    </xdr:from>
    <xdr:to>
      <xdr:col>12</xdr:col>
      <xdr:colOff>398916</xdr:colOff>
      <xdr:row>9</xdr:row>
      <xdr:rowOff>69680</xdr:rowOff>
    </xdr:to>
    <xdr:sp macro="" textlink="">
      <xdr:nvSpPr>
        <xdr:cNvPr id="642" name="AutoShape 6507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rrowheads="1"/>
        </xdr:cNvSpPr>
      </xdr:nvSpPr>
      <xdr:spPr bwMode="auto">
        <a:xfrm>
          <a:off x="5887850" y="1527911"/>
          <a:ext cx="192936" cy="19829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99390</xdr:colOff>
      <xdr:row>6</xdr:row>
      <xdr:rowOff>157368</xdr:rowOff>
    </xdr:from>
    <xdr:ext cx="419602" cy="200119"/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 rot="854978">
          <a:off x="5375412" y="126723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0.6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3</xdr:col>
      <xdr:colOff>268868</xdr:colOff>
      <xdr:row>22</xdr:row>
      <xdr:rowOff>74543</xdr:rowOff>
    </xdr:from>
    <xdr:to>
      <xdr:col>3</xdr:col>
      <xdr:colOff>414131</xdr:colOff>
      <xdr:row>23</xdr:row>
      <xdr:rowOff>34724</xdr:rowOff>
    </xdr:to>
    <xdr:sp macro="" textlink="">
      <xdr:nvSpPr>
        <xdr:cNvPr id="645" name="フリーフォーム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 bwMode="auto">
        <a:xfrm flipH="1">
          <a:off x="1204803" y="4099891"/>
          <a:ext cx="145263" cy="142398"/>
        </a:xfrm>
        <a:custGeom>
          <a:avLst/>
          <a:gdLst>
            <a:gd name="connsiteX0" fmla="*/ 95250 w 95250"/>
            <a:gd name="connsiteY0" fmla="*/ 175846 h 175846"/>
            <a:gd name="connsiteX1" fmla="*/ 0 w 95250"/>
            <a:gd name="connsiteY1" fmla="*/ 0 h 17584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95250" h="175846">
              <a:moveTo>
                <a:pt x="95250" y="175846"/>
              </a:moveTo>
              <a:lnTo>
                <a:pt x="0" y="0"/>
              </a:lnTo>
            </a:path>
          </a:pathLst>
        </a:cu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182217</xdr:colOff>
      <xdr:row>24</xdr:row>
      <xdr:rowOff>114677</xdr:rowOff>
    </xdr:from>
    <xdr:to>
      <xdr:col>6</xdr:col>
      <xdr:colOff>184127</xdr:colOff>
      <xdr:row>27</xdr:row>
      <xdr:rowOff>16564</xdr:rowOff>
    </xdr:to>
    <xdr:sp macro="" textlink="">
      <xdr:nvSpPr>
        <xdr:cNvPr id="646" name="Line 649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ShapeType="1"/>
        </xdr:cNvSpPr>
      </xdr:nvSpPr>
      <xdr:spPr bwMode="auto">
        <a:xfrm flipV="1">
          <a:off x="2700130" y="4504460"/>
          <a:ext cx="1910" cy="4485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3</xdr:col>
      <xdr:colOff>25134</xdr:colOff>
      <xdr:row>76</xdr:row>
      <xdr:rowOff>21981</xdr:rowOff>
    </xdr:from>
    <xdr:ext cx="417188" cy="408122"/>
    <xdr:grpSp>
      <xdr:nvGrpSpPr>
        <xdr:cNvPr id="649" name="Group 667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GrpSpPr>
          <a:grpSpLocks/>
        </xdr:cNvGrpSpPr>
      </xdr:nvGrpSpPr>
      <xdr:grpSpPr bwMode="auto">
        <a:xfrm>
          <a:off x="968109" y="13795131"/>
          <a:ext cx="417188" cy="408122"/>
          <a:chOff x="536" y="109"/>
          <a:chExt cx="46" cy="44"/>
        </a:xfrm>
      </xdr:grpSpPr>
      <xdr:pic>
        <xdr:nvPicPr>
          <xdr:cNvPr id="650" name="Picture 6673" descr="route2">
            <a:extLst>
              <a:ext uri="{FF2B5EF4-FFF2-40B4-BE49-F238E27FC236}">
                <a16:creationId xmlns:a16="http://schemas.microsoft.com/office/drawing/2014/main" id="{00000000-0008-0000-0000-00008A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51" name="Text Box 6674">
            <a:extLst>
              <a:ext uri="{FF2B5EF4-FFF2-40B4-BE49-F238E27FC236}">
                <a16:creationId xmlns:a16="http://schemas.microsoft.com/office/drawing/2014/main" id="{00000000-0008-0000-0000-00008B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5</xdr:col>
      <xdr:colOff>56730</xdr:colOff>
      <xdr:row>77</xdr:row>
      <xdr:rowOff>83343</xdr:rowOff>
    </xdr:from>
    <xdr:to>
      <xdr:col>6</xdr:col>
      <xdr:colOff>410765</xdr:colOff>
      <xdr:row>81</xdr:row>
      <xdr:rowOff>75289</xdr:rowOff>
    </xdr:to>
    <xdr:sp macro="" textlink="">
      <xdr:nvSpPr>
        <xdr:cNvPr id="12" name="フリーフォーム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 rot="10800000">
          <a:off x="6974261" y="12251531"/>
          <a:ext cx="764801" cy="706321"/>
        </a:xfrm>
        <a:custGeom>
          <a:avLst/>
          <a:gdLst>
            <a:gd name="connsiteX0" fmla="*/ 0 w 818029"/>
            <a:gd name="connsiteY0" fmla="*/ 78442 h 728383"/>
            <a:gd name="connsiteX1" fmla="*/ 0 w 818029"/>
            <a:gd name="connsiteY1" fmla="*/ 728383 h 728383"/>
            <a:gd name="connsiteX2" fmla="*/ 818029 w 818029"/>
            <a:gd name="connsiteY2" fmla="*/ 728383 h 728383"/>
            <a:gd name="connsiteX3" fmla="*/ 818029 w 818029"/>
            <a:gd name="connsiteY3" fmla="*/ 0 h 728383"/>
            <a:gd name="connsiteX0" fmla="*/ 0 w 918882"/>
            <a:gd name="connsiteY0" fmla="*/ 0 h 739588"/>
            <a:gd name="connsiteX1" fmla="*/ 100853 w 918882"/>
            <a:gd name="connsiteY1" fmla="*/ 739588 h 739588"/>
            <a:gd name="connsiteX2" fmla="*/ 918882 w 918882"/>
            <a:gd name="connsiteY2" fmla="*/ 739588 h 739588"/>
            <a:gd name="connsiteX3" fmla="*/ 918882 w 918882"/>
            <a:gd name="connsiteY3" fmla="*/ 11205 h 739588"/>
            <a:gd name="connsiteX0" fmla="*/ 0 w 918882"/>
            <a:gd name="connsiteY0" fmla="*/ 0 h 739588"/>
            <a:gd name="connsiteX1" fmla="*/ 100853 w 918882"/>
            <a:gd name="connsiteY1" fmla="*/ 739588 h 739588"/>
            <a:gd name="connsiteX2" fmla="*/ 918882 w 918882"/>
            <a:gd name="connsiteY2" fmla="*/ 739588 h 739588"/>
            <a:gd name="connsiteX3" fmla="*/ 918882 w 918882"/>
            <a:gd name="connsiteY3" fmla="*/ 11205 h 739588"/>
            <a:gd name="connsiteX0" fmla="*/ 0 w 918882"/>
            <a:gd name="connsiteY0" fmla="*/ 0 h 739588"/>
            <a:gd name="connsiteX1" fmla="*/ 100853 w 918882"/>
            <a:gd name="connsiteY1" fmla="*/ 739588 h 739588"/>
            <a:gd name="connsiteX2" fmla="*/ 918882 w 918882"/>
            <a:gd name="connsiteY2" fmla="*/ 739588 h 739588"/>
            <a:gd name="connsiteX3" fmla="*/ 918882 w 918882"/>
            <a:gd name="connsiteY3" fmla="*/ 11205 h 739588"/>
            <a:gd name="connsiteX0" fmla="*/ 0 w 918882"/>
            <a:gd name="connsiteY0" fmla="*/ 0 h 739588"/>
            <a:gd name="connsiteX1" fmla="*/ 100853 w 918882"/>
            <a:gd name="connsiteY1" fmla="*/ 739588 h 739588"/>
            <a:gd name="connsiteX2" fmla="*/ 918882 w 918882"/>
            <a:gd name="connsiteY2" fmla="*/ 739588 h 739588"/>
            <a:gd name="connsiteX3" fmla="*/ 918882 w 918882"/>
            <a:gd name="connsiteY3" fmla="*/ 11205 h 739588"/>
            <a:gd name="connsiteX0" fmla="*/ 0 w 1026944"/>
            <a:gd name="connsiteY0" fmla="*/ 84407 h 823995"/>
            <a:gd name="connsiteX1" fmla="*/ 100853 w 1026944"/>
            <a:gd name="connsiteY1" fmla="*/ 823995 h 823995"/>
            <a:gd name="connsiteX2" fmla="*/ 918882 w 1026944"/>
            <a:gd name="connsiteY2" fmla="*/ 823995 h 823995"/>
            <a:gd name="connsiteX3" fmla="*/ 1026944 w 1026944"/>
            <a:gd name="connsiteY3" fmla="*/ 0 h 823995"/>
            <a:gd name="connsiteX0" fmla="*/ 0 w 1026944"/>
            <a:gd name="connsiteY0" fmla="*/ 84407 h 823995"/>
            <a:gd name="connsiteX1" fmla="*/ 100853 w 1026944"/>
            <a:gd name="connsiteY1" fmla="*/ 823995 h 823995"/>
            <a:gd name="connsiteX2" fmla="*/ 918882 w 1026944"/>
            <a:gd name="connsiteY2" fmla="*/ 823995 h 823995"/>
            <a:gd name="connsiteX3" fmla="*/ 1026944 w 1026944"/>
            <a:gd name="connsiteY3" fmla="*/ 0 h 823995"/>
            <a:gd name="connsiteX0" fmla="*/ 0 w 1026944"/>
            <a:gd name="connsiteY0" fmla="*/ 84407 h 823995"/>
            <a:gd name="connsiteX1" fmla="*/ 100853 w 1026944"/>
            <a:gd name="connsiteY1" fmla="*/ 823995 h 823995"/>
            <a:gd name="connsiteX2" fmla="*/ 918882 w 1026944"/>
            <a:gd name="connsiteY2" fmla="*/ 823995 h 823995"/>
            <a:gd name="connsiteX3" fmla="*/ 1026944 w 1026944"/>
            <a:gd name="connsiteY3" fmla="*/ 0 h 82399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26944" h="823995">
              <a:moveTo>
                <a:pt x="0" y="84407"/>
              </a:moveTo>
              <a:cubicBezTo>
                <a:pt x="145677" y="330936"/>
                <a:pt x="99251" y="493794"/>
                <a:pt x="100853" y="823995"/>
              </a:cubicBezTo>
              <a:lnTo>
                <a:pt x="918882" y="823995"/>
              </a:lnTo>
              <a:cubicBezTo>
                <a:pt x="924885" y="453718"/>
                <a:pt x="900871" y="274665"/>
                <a:pt x="1026944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6</xdr:col>
      <xdr:colOff>333375</xdr:colOff>
      <xdr:row>75</xdr:row>
      <xdr:rowOff>53578</xdr:rowOff>
    </xdr:from>
    <xdr:to>
      <xdr:col>6</xdr:col>
      <xdr:colOff>335205</xdr:colOff>
      <xdr:row>77</xdr:row>
      <xdr:rowOff>75101</xdr:rowOff>
    </xdr:to>
    <xdr:sp macro="" textlink="">
      <xdr:nvSpPr>
        <xdr:cNvPr id="652" name="Line 649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ShapeType="1"/>
        </xdr:cNvSpPr>
      </xdr:nvSpPr>
      <xdr:spPr bwMode="auto">
        <a:xfrm>
          <a:off x="7661672" y="11864578"/>
          <a:ext cx="1830" cy="3787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142876</xdr:colOff>
      <xdr:row>75</xdr:row>
      <xdr:rowOff>71438</xdr:rowOff>
    </xdr:from>
    <xdr:to>
      <xdr:col>5</xdr:col>
      <xdr:colOff>144706</xdr:colOff>
      <xdr:row>77</xdr:row>
      <xdr:rowOff>92961</xdr:rowOff>
    </xdr:to>
    <xdr:sp macro="" textlink="">
      <xdr:nvSpPr>
        <xdr:cNvPr id="653" name="Line 649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ShapeType="1"/>
        </xdr:cNvSpPr>
      </xdr:nvSpPr>
      <xdr:spPr bwMode="auto">
        <a:xfrm>
          <a:off x="7060407" y="11882438"/>
          <a:ext cx="1830" cy="378711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89297</xdr:colOff>
      <xdr:row>77</xdr:row>
      <xdr:rowOff>87007</xdr:rowOff>
    </xdr:from>
    <xdr:to>
      <xdr:col>5</xdr:col>
      <xdr:colOff>156613</xdr:colOff>
      <xdr:row>77</xdr:row>
      <xdr:rowOff>89296</xdr:rowOff>
    </xdr:to>
    <xdr:sp macro="" textlink="">
      <xdr:nvSpPr>
        <xdr:cNvPr id="654" name="Line 649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ShapeType="1"/>
        </xdr:cNvSpPr>
      </xdr:nvSpPr>
      <xdr:spPr bwMode="auto">
        <a:xfrm flipV="1">
          <a:off x="6596063" y="12255195"/>
          <a:ext cx="478081" cy="22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34758</xdr:colOff>
      <xdr:row>76</xdr:row>
      <xdr:rowOff>165794</xdr:rowOff>
    </xdr:from>
    <xdr:to>
      <xdr:col>5</xdr:col>
      <xdr:colOff>234931</xdr:colOff>
      <xdr:row>78</xdr:row>
      <xdr:rowOff>9577</xdr:rowOff>
    </xdr:to>
    <xdr:sp macro="" textlink="">
      <xdr:nvSpPr>
        <xdr:cNvPr id="658" name="Oval 650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/>
        </xdr:cNvSpPr>
      </xdr:nvSpPr>
      <xdr:spPr bwMode="auto">
        <a:xfrm>
          <a:off x="6929393" y="12453044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234461</xdr:colOff>
      <xdr:row>77</xdr:row>
      <xdr:rowOff>176859</xdr:rowOff>
    </xdr:from>
    <xdr:to>
      <xdr:col>6</xdr:col>
      <xdr:colOff>431858</xdr:colOff>
      <xdr:row>79</xdr:row>
      <xdr:rowOff>4434</xdr:rowOff>
    </xdr:to>
    <xdr:sp macro="" textlink="">
      <xdr:nvSpPr>
        <xdr:cNvPr id="659" name="AutoShape 650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/>
        </xdr:cNvSpPr>
      </xdr:nvSpPr>
      <xdr:spPr bwMode="auto">
        <a:xfrm>
          <a:off x="7539403" y="12647282"/>
          <a:ext cx="197397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212480</xdr:colOff>
      <xdr:row>75</xdr:row>
      <xdr:rowOff>175847</xdr:rowOff>
    </xdr:from>
    <xdr:ext cx="419602" cy="200119"/>
    <xdr:sp macro="" textlink="">
      <xdr:nvSpPr>
        <xdr:cNvPr id="664" name="テキスト ボックス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107115" y="12279924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5</xdr:col>
      <xdr:colOff>340700</xdr:colOff>
      <xdr:row>77</xdr:row>
      <xdr:rowOff>97540</xdr:rowOff>
    </xdr:from>
    <xdr:to>
      <xdr:col>5</xdr:col>
      <xdr:colOff>342530</xdr:colOff>
      <xdr:row>79</xdr:row>
      <xdr:rowOff>119063</xdr:rowOff>
    </xdr:to>
    <xdr:sp macro="" textlink="">
      <xdr:nvSpPr>
        <xdr:cNvPr id="665" name="Line 649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ShapeType="1"/>
        </xdr:cNvSpPr>
      </xdr:nvSpPr>
      <xdr:spPr bwMode="auto">
        <a:xfrm>
          <a:off x="7235335" y="12567963"/>
          <a:ext cx="1830" cy="3878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175847</xdr:colOff>
      <xdr:row>75</xdr:row>
      <xdr:rowOff>36634</xdr:rowOff>
    </xdr:from>
    <xdr:to>
      <xdr:col>9</xdr:col>
      <xdr:colOff>351692</xdr:colOff>
      <xdr:row>81</xdr:row>
      <xdr:rowOff>58615</xdr:rowOff>
    </xdr:to>
    <xdr:sp macro="" textlink="">
      <xdr:nvSpPr>
        <xdr:cNvPr id="2752" name="フリーフォーム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/>
      </xdr:nvSpPr>
      <xdr:spPr bwMode="auto">
        <a:xfrm>
          <a:off x="710712" y="13789269"/>
          <a:ext cx="586153" cy="1121019"/>
        </a:xfrm>
        <a:custGeom>
          <a:avLst/>
          <a:gdLst>
            <a:gd name="connsiteX0" fmla="*/ 586153 w 586153"/>
            <a:gd name="connsiteY0" fmla="*/ 1121019 h 1121019"/>
            <a:gd name="connsiteX1" fmla="*/ 586153 w 586153"/>
            <a:gd name="connsiteY1" fmla="*/ 783981 h 1121019"/>
            <a:gd name="connsiteX2" fmla="*/ 0 w 586153"/>
            <a:gd name="connsiteY2" fmla="*/ 417635 h 1121019"/>
            <a:gd name="connsiteX3" fmla="*/ 58615 w 586153"/>
            <a:gd name="connsiteY3" fmla="*/ 0 h 1121019"/>
            <a:gd name="connsiteX0" fmla="*/ 586153 w 586153"/>
            <a:gd name="connsiteY0" fmla="*/ 1121019 h 1121019"/>
            <a:gd name="connsiteX1" fmla="*/ 586153 w 586153"/>
            <a:gd name="connsiteY1" fmla="*/ 783981 h 1121019"/>
            <a:gd name="connsiteX2" fmla="*/ 0 w 586153"/>
            <a:gd name="connsiteY2" fmla="*/ 417635 h 1121019"/>
            <a:gd name="connsiteX3" fmla="*/ 58615 w 586153"/>
            <a:gd name="connsiteY3" fmla="*/ 0 h 1121019"/>
            <a:gd name="connsiteX0" fmla="*/ 586153 w 586153"/>
            <a:gd name="connsiteY0" fmla="*/ 1121019 h 1121019"/>
            <a:gd name="connsiteX1" fmla="*/ 586153 w 586153"/>
            <a:gd name="connsiteY1" fmla="*/ 783981 h 1121019"/>
            <a:gd name="connsiteX2" fmla="*/ 0 w 586153"/>
            <a:gd name="connsiteY2" fmla="*/ 417635 h 1121019"/>
            <a:gd name="connsiteX3" fmla="*/ 58615 w 586153"/>
            <a:gd name="connsiteY3" fmla="*/ 0 h 11210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86153" h="1121019">
              <a:moveTo>
                <a:pt x="586153" y="1121019"/>
              </a:moveTo>
              <a:lnTo>
                <a:pt x="586153" y="783981"/>
              </a:lnTo>
              <a:lnTo>
                <a:pt x="0" y="417635"/>
              </a:lnTo>
              <a:cubicBezTo>
                <a:pt x="63500" y="241789"/>
                <a:pt x="61058" y="146539"/>
                <a:pt x="58615" y="0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183174</xdr:colOff>
      <xdr:row>75</xdr:row>
      <xdr:rowOff>175846</xdr:rowOff>
    </xdr:from>
    <xdr:to>
      <xdr:col>8</xdr:col>
      <xdr:colOff>161196</xdr:colOff>
      <xdr:row>77</xdr:row>
      <xdr:rowOff>73269</xdr:rowOff>
    </xdr:to>
    <xdr:sp macro="" textlink="">
      <xdr:nvSpPr>
        <xdr:cNvPr id="666" name="Line 649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ShapeType="1"/>
        </xdr:cNvSpPr>
      </xdr:nvSpPr>
      <xdr:spPr bwMode="auto">
        <a:xfrm>
          <a:off x="307732" y="13928481"/>
          <a:ext cx="388329" cy="26376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329712</xdr:colOff>
      <xdr:row>79</xdr:row>
      <xdr:rowOff>73269</xdr:rowOff>
    </xdr:from>
    <xdr:to>
      <xdr:col>9</xdr:col>
      <xdr:colOff>710714</xdr:colOff>
      <xdr:row>80</xdr:row>
      <xdr:rowOff>2663</xdr:rowOff>
    </xdr:to>
    <xdr:sp macro="" textlink="">
      <xdr:nvSpPr>
        <xdr:cNvPr id="667" name="Line 649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ShapeType="1"/>
        </xdr:cNvSpPr>
      </xdr:nvSpPr>
      <xdr:spPr bwMode="auto">
        <a:xfrm>
          <a:off x="1274885" y="14558596"/>
          <a:ext cx="381002" cy="102576"/>
        </a:xfrm>
        <a:custGeom>
          <a:avLst/>
          <a:gdLst>
            <a:gd name="connsiteX0" fmla="*/ 0 w 388329"/>
            <a:gd name="connsiteY0" fmla="*/ 0 h 263769"/>
            <a:gd name="connsiteX1" fmla="*/ 388329 w 388329"/>
            <a:gd name="connsiteY1" fmla="*/ 263769 h 263769"/>
            <a:gd name="connsiteX0" fmla="*/ 0 w 381002"/>
            <a:gd name="connsiteY0" fmla="*/ 0 h 102576"/>
            <a:gd name="connsiteX1" fmla="*/ 381002 w 381002"/>
            <a:gd name="connsiteY1" fmla="*/ 102576 h 102576"/>
            <a:gd name="connsiteX0" fmla="*/ 0 w 381002"/>
            <a:gd name="connsiteY0" fmla="*/ 0 h 102576"/>
            <a:gd name="connsiteX1" fmla="*/ 381002 w 381002"/>
            <a:gd name="connsiteY1" fmla="*/ 102576 h 1025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381002" h="102576">
              <a:moveTo>
                <a:pt x="0" y="0"/>
              </a:moveTo>
              <a:cubicBezTo>
                <a:pt x="129443" y="87923"/>
                <a:pt x="229578" y="65942"/>
                <a:pt x="381002" y="102576"/>
              </a:cubicBezTo>
            </a:path>
          </a:pathLst>
        </a:cu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256440</xdr:colOff>
      <xdr:row>80</xdr:row>
      <xdr:rowOff>30322</xdr:rowOff>
    </xdr:from>
    <xdr:to>
      <xdr:col>9</xdr:col>
      <xdr:colOff>453836</xdr:colOff>
      <xdr:row>81</xdr:row>
      <xdr:rowOff>41070</xdr:rowOff>
    </xdr:to>
    <xdr:sp macro="" textlink="">
      <xdr:nvSpPr>
        <xdr:cNvPr id="668" name="AutoShape 650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/>
        </xdr:cNvSpPr>
      </xdr:nvSpPr>
      <xdr:spPr bwMode="auto">
        <a:xfrm>
          <a:off x="1201613" y="14698822"/>
          <a:ext cx="197396" cy="193921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8</xdr:col>
      <xdr:colOff>293077</xdr:colOff>
      <xdr:row>77</xdr:row>
      <xdr:rowOff>58615</xdr:rowOff>
    </xdr:from>
    <xdr:ext cx="419602" cy="200119"/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 rot="1841092">
          <a:off x="827942" y="14177596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0.2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 editAs="oneCell">
    <xdr:from>
      <xdr:col>9</xdr:col>
      <xdr:colOff>240495</xdr:colOff>
      <xdr:row>78</xdr:row>
      <xdr:rowOff>151532</xdr:rowOff>
    </xdr:from>
    <xdr:to>
      <xdr:col>9</xdr:col>
      <xdr:colOff>440668</xdr:colOff>
      <xdr:row>79</xdr:row>
      <xdr:rowOff>168497</xdr:rowOff>
    </xdr:to>
    <xdr:sp macro="" textlink="">
      <xdr:nvSpPr>
        <xdr:cNvPr id="671" name="Oval 650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/>
        </xdr:cNvSpPr>
      </xdr:nvSpPr>
      <xdr:spPr bwMode="auto">
        <a:xfrm>
          <a:off x="1185668" y="14453686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71976</xdr:colOff>
      <xdr:row>76</xdr:row>
      <xdr:rowOff>166186</xdr:rowOff>
    </xdr:from>
    <xdr:to>
      <xdr:col>8</xdr:col>
      <xdr:colOff>272149</xdr:colOff>
      <xdr:row>78</xdr:row>
      <xdr:rowOff>9969</xdr:rowOff>
    </xdr:to>
    <xdr:sp macro="" textlink="">
      <xdr:nvSpPr>
        <xdr:cNvPr id="672" name="Oval 650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/>
        </xdr:cNvSpPr>
      </xdr:nvSpPr>
      <xdr:spPr bwMode="auto">
        <a:xfrm>
          <a:off x="606841" y="14101994"/>
          <a:ext cx="200173" cy="200138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14</xdr:col>
      <xdr:colOff>208990</xdr:colOff>
      <xdr:row>102</xdr:row>
      <xdr:rowOff>67235</xdr:rowOff>
    </xdr:from>
    <xdr:ext cx="919089" cy="366767"/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7105090" y="18545735"/>
          <a:ext cx="919089" cy="366767"/>
        </a:xfrm>
        <a:prstGeom prst="rect">
          <a:avLst/>
        </a:prstGeom>
        <a:noFill/>
        <a:ln w="28575">
          <a:solidFill>
            <a:srgbClr val="FF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ｾﾌﾞﾝｲﾚﾌﾞﾝ</a:t>
          </a:r>
          <a:endParaRPr kumimoji="1" lang="en-US" altLang="ja-JP" sz="1100"/>
        </a:p>
        <a:p>
          <a:r>
            <a:rPr kumimoji="1" lang="ja-JP" altLang="en-US" sz="1100"/>
            <a:t>一本田福所店</a:t>
          </a:r>
        </a:p>
      </xdr:txBody>
    </xdr:sp>
    <xdr:clientData/>
  </xdr:oneCellAnchor>
  <xdr:twoCellAnchor>
    <xdr:from>
      <xdr:col>13</xdr:col>
      <xdr:colOff>320488</xdr:colOff>
      <xdr:row>102</xdr:row>
      <xdr:rowOff>114860</xdr:rowOff>
    </xdr:from>
    <xdr:to>
      <xdr:col>14</xdr:col>
      <xdr:colOff>85165</xdr:colOff>
      <xdr:row>105</xdr:row>
      <xdr:rowOff>100206</xdr:rowOff>
    </xdr:to>
    <xdr:sp macro="" textlink="">
      <xdr:nvSpPr>
        <xdr:cNvPr id="711" name="フリーフォーム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 bwMode="auto">
        <a:xfrm flipH="1">
          <a:off x="6807013" y="18593360"/>
          <a:ext cx="174252" cy="528271"/>
        </a:xfrm>
        <a:custGeom>
          <a:avLst/>
          <a:gdLst>
            <a:gd name="connsiteX0" fmla="*/ 227134 w 227134"/>
            <a:gd name="connsiteY0" fmla="*/ 534865 h 534865"/>
            <a:gd name="connsiteX1" fmla="*/ 0 w 227134"/>
            <a:gd name="connsiteY1" fmla="*/ 534865 h 534865"/>
            <a:gd name="connsiteX2" fmla="*/ 0 w 227134"/>
            <a:gd name="connsiteY2" fmla="*/ 0 h 534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7134" h="534865">
              <a:moveTo>
                <a:pt x="227134" y="534865"/>
              </a:moveTo>
              <a:lnTo>
                <a:pt x="0" y="53486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53485</xdr:colOff>
      <xdr:row>104</xdr:row>
      <xdr:rowOff>138438</xdr:rowOff>
    </xdr:from>
    <xdr:to>
      <xdr:col>15</xdr:col>
      <xdr:colOff>266700</xdr:colOff>
      <xdr:row>104</xdr:row>
      <xdr:rowOff>138438</xdr:rowOff>
    </xdr:to>
    <xdr:sp macro="" textlink="">
      <xdr:nvSpPr>
        <xdr:cNvPr id="713" name="Line 649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ShapeType="1"/>
        </xdr:cNvSpPr>
      </xdr:nvSpPr>
      <xdr:spPr bwMode="auto">
        <a:xfrm flipV="1">
          <a:off x="6540010" y="18978888"/>
          <a:ext cx="103236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5941</xdr:colOff>
      <xdr:row>104</xdr:row>
      <xdr:rowOff>44263</xdr:rowOff>
    </xdr:from>
    <xdr:to>
      <xdr:col>14</xdr:col>
      <xdr:colOff>181522</xdr:colOff>
      <xdr:row>105</xdr:row>
      <xdr:rowOff>29891</xdr:rowOff>
    </xdr:to>
    <xdr:sp macro="" textlink="">
      <xdr:nvSpPr>
        <xdr:cNvPr id="714" name="Oval 6509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/>
        </xdr:cNvSpPr>
      </xdr:nvSpPr>
      <xdr:spPr bwMode="auto">
        <a:xfrm>
          <a:off x="6902041" y="18884713"/>
          <a:ext cx="175581" cy="16660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104</xdr:row>
      <xdr:rowOff>104775</xdr:rowOff>
    </xdr:from>
    <xdr:to>
      <xdr:col>12</xdr:col>
      <xdr:colOff>638175</xdr:colOff>
      <xdr:row>108</xdr:row>
      <xdr:rowOff>114300</xdr:rowOff>
    </xdr:to>
    <xdr:sp macro="" textlink="">
      <xdr:nvSpPr>
        <xdr:cNvPr id="1696" name="フリーフォーム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 bwMode="auto">
        <a:xfrm>
          <a:off x="8629650" y="18945225"/>
          <a:ext cx="904875" cy="733425"/>
        </a:xfrm>
        <a:custGeom>
          <a:avLst/>
          <a:gdLst>
            <a:gd name="connsiteX0" fmla="*/ 0 w 962025"/>
            <a:gd name="connsiteY0" fmla="*/ 723900 h 723900"/>
            <a:gd name="connsiteX1" fmla="*/ 295275 w 962025"/>
            <a:gd name="connsiteY1" fmla="*/ 371475 h 723900"/>
            <a:gd name="connsiteX2" fmla="*/ 295275 w 962025"/>
            <a:gd name="connsiteY2" fmla="*/ 0 h 723900"/>
            <a:gd name="connsiteX3" fmla="*/ 962025 w 962025"/>
            <a:gd name="connsiteY3" fmla="*/ 0 h 723900"/>
            <a:gd name="connsiteX0" fmla="*/ 0 w 962025"/>
            <a:gd name="connsiteY0" fmla="*/ 723900 h 723900"/>
            <a:gd name="connsiteX1" fmla="*/ 295275 w 962025"/>
            <a:gd name="connsiteY1" fmla="*/ 371475 h 723900"/>
            <a:gd name="connsiteX2" fmla="*/ 295275 w 962025"/>
            <a:gd name="connsiteY2" fmla="*/ 0 h 723900"/>
            <a:gd name="connsiteX3" fmla="*/ 962025 w 962025"/>
            <a:gd name="connsiteY3" fmla="*/ 0 h 723900"/>
            <a:gd name="connsiteX0" fmla="*/ 0 w 904875"/>
            <a:gd name="connsiteY0" fmla="*/ 733425 h 733425"/>
            <a:gd name="connsiteX1" fmla="*/ 238125 w 904875"/>
            <a:gd name="connsiteY1" fmla="*/ 371475 h 733425"/>
            <a:gd name="connsiteX2" fmla="*/ 238125 w 904875"/>
            <a:gd name="connsiteY2" fmla="*/ 0 h 733425"/>
            <a:gd name="connsiteX3" fmla="*/ 904875 w 904875"/>
            <a:gd name="connsiteY3" fmla="*/ 0 h 733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04875" h="733425">
              <a:moveTo>
                <a:pt x="0" y="733425"/>
              </a:moveTo>
              <a:cubicBezTo>
                <a:pt x="98425" y="615950"/>
                <a:pt x="234950" y="527050"/>
                <a:pt x="238125" y="371475"/>
              </a:cubicBezTo>
              <a:lnTo>
                <a:pt x="238125" y="0"/>
              </a:lnTo>
              <a:lnTo>
                <a:pt x="9048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274846</xdr:colOff>
      <xdr:row>105</xdr:row>
      <xdr:rowOff>57043</xdr:rowOff>
    </xdr:from>
    <xdr:to>
      <xdr:col>12</xdr:col>
      <xdr:colOff>66975</xdr:colOff>
      <xdr:row>106</xdr:row>
      <xdr:rowOff>67790</xdr:rowOff>
    </xdr:to>
    <xdr:sp macro="" textlink="">
      <xdr:nvSpPr>
        <xdr:cNvPr id="719" name="AutoShape 650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8761621" y="19078468"/>
          <a:ext cx="201704" cy="1917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176922</xdr:colOff>
      <xdr:row>104</xdr:row>
      <xdr:rowOff>102839</xdr:rowOff>
    </xdr:from>
    <xdr:to>
      <xdr:col>12</xdr:col>
      <xdr:colOff>142875</xdr:colOff>
      <xdr:row>104</xdr:row>
      <xdr:rowOff>104775</xdr:rowOff>
    </xdr:to>
    <xdr:sp macro="" textlink="">
      <xdr:nvSpPr>
        <xdr:cNvPr id="720" name="Line 649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ShapeType="1"/>
        </xdr:cNvSpPr>
      </xdr:nvSpPr>
      <xdr:spPr bwMode="auto">
        <a:xfrm>
          <a:off x="8254122" y="18943289"/>
          <a:ext cx="785103" cy="1936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217735</xdr:colOff>
      <xdr:row>113</xdr:row>
      <xdr:rowOff>101673</xdr:rowOff>
    </xdr:from>
    <xdr:to>
      <xdr:col>1</xdr:col>
      <xdr:colOff>409015</xdr:colOff>
      <xdr:row>116</xdr:row>
      <xdr:rowOff>109000</xdr:rowOff>
    </xdr:to>
    <xdr:sp macro="" textlink="">
      <xdr:nvSpPr>
        <xdr:cNvPr id="725" name="フリーフォーム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 bwMode="auto">
        <a:xfrm flipH="1">
          <a:off x="11476285" y="18942123"/>
          <a:ext cx="191280" cy="550252"/>
        </a:xfrm>
        <a:custGeom>
          <a:avLst/>
          <a:gdLst>
            <a:gd name="connsiteX0" fmla="*/ 0 w 278423"/>
            <a:gd name="connsiteY0" fmla="*/ 549519 h 549519"/>
            <a:gd name="connsiteX1" fmla="*/ 0 w 278423"/>
            <a:gd name="connsiteY1" fmla="*/ 0 h 549519"/>
            <a:gd name="connsiteX2" fmla="*/ 278423 w 278423"/>
            <a:gd name="connsiteY2" fmla="*/ 0 h 549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8423" h="549519">
              <a:moveTo>
                <a:pt x="0" y="549519"/>
              </a:moveTo>
              <a:lnTo>
                <a:pt x="0" y="0"/>
              </a:lnTo>
              <a:lnTo>
                <a:pt x="27842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303421</xdr:colOff>
      <xdr:row>114</xdr:row>
      <xdr:rowOff>152294</xdr:rowOff>
    </xdr:from>
    <xdr:ext cx="201704" cy="191722"/>
    <xdr:sp macro="" textlink="">
      <xdr:nvSpPr>
        <xdr:cNvPr id="727" name="AutoShape 6507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/>
        </xdr:cNvSpPr>
      </xdr:nvSpPr>
      <xdr:spPr bwMode="auto">
        <a:xfrm>
          <a:off x="425885" y="22005365"/>
          <a:ext cx="201704" cy="1917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3</xdr:col>
      <xdr:colOff>668850</xdr:colOff>
      <xdr:row>112</xdr:row>
      <xdr:rowOff>20627</xdr:rowOff>
    </xdr:from>
    <xdr:ext cx="1554208" cy="875240"/>
    <xdr:sp macro="" textlink="">
      <xdr:nvSpPr>
        <xdr:cNvPr id="730" name="テキスト ボックス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1611825" y="21966227"/>
          <a:ext cx="1554208" cy="8752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50" b="1" i="1">
              <a:solidFill>
                <a:srgbClr val="FF0000"/>
              </a:solidFill>
              <a:latin typeface="+mj-ea"/>
              <a:ea typeface="+mj-ea"/>
            </a:rPr>
            <a:t>総走行時間記入</a:t>
          </a:r>
          <a:endParaRPr kumimoji="1" lang="en-US" altLang="ja-JP" sz="105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 b="1" i="1">
              <a:solidFill>
                <a:srgbClr val="FF0000"/>
              </a:solidFill>
              <a:latin typeface="+mj-ea"/>
              <a:ea typeface="+mj-ea"/>
            </a:rPr>
            <a:t>完走署名</a:t>
          </a:r>
          <a:endParaRPr kumimoji="1" lang="en-US" altLang="ja-JP" sz="1050" b="1" i="1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050" b="1" i="1">
              <a:solidFill>
                <a:srgbClr val="FF0000"/>
              </a:solidFill>
              <a:latin typeface="+mj-ea"/>
              <a:ea typeface="+mj-ea"/>
            </a:rPr>
            <a:t>メダルの購入か否かを記入</a:t>
          </a:r>
          <a:endParaRPr kumimoji="1" lang="en-US" altLang="ja-JP" sz="1050" b="1" i="1">
            <a:solidFill>
              <a:srgbClr val="FF0000"/>
            </a:solidFill>
            <a:latin typeface="+mj-ea"/>
            <a:ea typeface="+mj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1">
              <a:solidFill>
                <a:srgbClr val="FF0000"/>
              </a:solidFill>
              <a:latin typeface="+mj-ea"/>
              <a:ea typeface="+mj-ea"/>
            </a:rPr>
            <a:t>（メダル代</a:t>
          </a:r>
          <a:r>
            <a:rPr kumimoji="1" lang="en-US" altLang="ja-JP" sz="1050" b="1" i="1">
              <a:solidFill>
                <a:srgbClr val="FF0000"/>
              </a:solidFill>
              <a:latin typeface="+mj-ea"/>
              <a:ea typeface="+mj-ea"/>
            </a:rPr>
            <a:t>1000</a:t>
          </a:r>
          <a:r>
            <a:rPr kumimoji="1" lang="ja-JP" altLang="en-US" sz="1050" b="1" i="1">
              <a:solidFill>
                <a:srgbClr val="FF0000"/>
              </a:solidFill>
              <a:latin typeface="+mj-ea"/>
              <a:ea typeface="+mj-ea"/>
            </a:rPr>
            <a:t>円）　</a:t>
          </a:r>
          <a:endParaRPr kumimoji="1" lang="en-US" altLang="ja-JP" sz="1050" b="1" i="1">
            <a:solidFill>
              <a:srgbClr val="FF0000"/>
            </a:solidFill>
            <a:latin typeface="+mj-ea"/>
            <a:ea typeface="+mj-ea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カード提出</a:t>
          </a:r>
          <a:endParaRPr kumimoji="1" lang="ja-JP" altLang="en-US" sz="1050" b="1" i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38100</xdr:colOff>
      <xdr:row>112</xdr:row>
      <xdr:rowOff>137013</xdr:rowOff>
    </xdr:from>
    <xdr:to>
      <xdr:col>1</xdr:col>
      <xdr:colOff>312805</xdr:colOff>
      <xdr:row>114</xdr:row>
      <xdr:rowOff>50741</xdr:rowOff>
    </xdr:to>
    <xdr:sp macro="" textlink="">
      <xdr:nvSpPr>
        <xdr:cNvPr id="731" name="正方形/長方形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 bwMode="auto">
        <a:xfrm>
          <a:off x="11296650" y="18796488"/>
          <a:ext cx="274705" cy="275678"/>
        </a:xfrm>
        <a:prstGeom prst="rect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243356</xdr:colOff>
      <xdr:row>111</xdr:row>
      <xdr:rowOff>104775</xdr:rowOff>
    </xdr:from>
    <xdr:ext cx="752634" cy="550151"/>
    <xdr:sp macro="" textlink="">
      <xdr:nvSpPr>
        <xdr:cNvPr id="732" name="テキスト ボックス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76756" y="20212050"/>
          <a:ext cx="752634" cy="550151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pPr algn="ctr"/>
          <a:r>
            <a:rPr kumimoji="1" lang="ja-JP" altLang="en-US" sz="1100"/>
            <a:t>丸岡総合</a:t>
          </a:r>
          <a:endParaRPr kumimoji="1" lang="en-US" altLang="ja-JP" sz="1100"/>
        </a:p>
        <a:p>
          <a:pPr algn="ctr"/>
          <a:r>
            <a:rPr kumimoji="1" lang="ja-JP" altLang="en-US" sz="1100"/>
            <a:t>福祉健康</a:t>
          </a:r>
          <a:endParaRPr kumimoji="1" lang="en-US" altLang="ja-JP" sz="1100"/>
        </a:p>
        <a:p>
          <a:pPr algn="ctr"/>
          <a:r>
            <a:rPr kumimoji="1" lang="ja-JP" altLang="en-US" sz="1100"/>
            <a:t>センター２Ｆ</a:t>
          </a:r>
        </a:p>
      </xdr:txBody>
    </xdr:sp>
    <xdr:clientData/>
  </xdr:oneCellAnchor>
  <xdr:twoCellAnchor editAs="oneCell">
    <xdr:from>
      <xdr:col>1</xdr:col>
      <xdr:colOff>409574</xdr:colOff>
      <xdr:row>111</xdr:row>
      <xdr:rowOff>0</xdr:rowOff>
    </xdr:from>
    <xdr:to>
      <xdr:col>2</xdr:col>
      <xdr:colOff>9524</xdr:colOff>
      <xdr:row>114</xdr:row>
      <xdr:rowOff>49305</xdr:rowOff>
    </xdr:to>
    <xdr:sp macro="" textlink="">
      <xdr:nvSpPr>
        <xdr:cNvPr id="733" name="Line 649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ShapeType="1"/>
        </xdr:cNvSpPr>
      </xdr:nvSpPr>
      <xdr:spPr bwMode="auto">
        <a:xfrm flipH="1">
          <a:off x="11668124" y="18478500"/>
          <a:ext cx="9525" cy="56365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25634</xdr:colOff>
      <xdr:row>30</xdr:row>
      <xdr:rowOff>164640</xdr:rowOff>
    </xdr:from>
    <xdr:to>
      <xdr:col>12</xdr:col>
      <xdr:colOff>609522</xdr:colOff>
      <xdr:row>36</xdr:row>
      <xdr:rowOff>144298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1A677304-68DA-C4FB-1992-2A3F33BF4706}"/>
            </a:ext>
          </a:extLst>
        </xdr:cNvPr>
        <xdr:cNvGrpSpPr/>
      </xdr:nvGrpSpPr>
      <xdr:grpSpPr>
        <a:xfrm>
          <a:off x="4921484" y="5612940"/>
          <a:ext cx="1403038" cy="1065508"/>
          <a:chOff x="4949686" y="5611266"/>
          <a:chExt cx="1403038" cy="1065508"/>
        </a:xfrm>
      </xdr:grpSpPr>
      <xdr:sp macro="" textlink="">
        <xdr:nvSpPr>
          <xdr:cNvPr id="33" name="フリーフォーム: 図形 32">
            <a:extLst>
              <a:ext uri="{FF2B5EF4-FFF2-40B4-BE49-F238E27FC236}">
                <a16:creationId xmlns:a16="http://schemas.microsoft.com/office/drawing/2014/main" id="{07284D65-7748-B729-F70B-C885D4813A3F}"/>
              </a:ext>
            </a:extLst>
          </xdr:cNvPr>
          <xdr:cNvSpPr/>
        </xdr:nvSpPr>
        <xdr:spPr bwMode="auto">
          <a:xfrm>
            <a:off x="5122955" y="5611266"/>
            <a:ext cx="1229769" cy="1056889"/>
          </a:xfrm>
          <a:custGeom>
            <a:avLst/>
            <a:gdLst>
              <a:gd name="connsiteX0" fmla="*/ 0 w 876300"/>
              <a:gd name="connsiteY0" fmla="*/ 1238250 h 1238250"/>
              <a:gd name="connsiteX1" fmla="*/ 0 w 876300"/>
              <a:gd name="connsiteY1" fmla="*/ 819150 h 1238250"/>
              <a:gd name="connsiteX2" fmla="*/ 695325 w 876300"/>
              <a:gd name="connsiteY2" fmla="*/ 819150 h 1238250"/>
              <a:gd name="connsiteX3" fmla="*/ 695325 w 876300"/>
              <a:gd name="connsiteY3" fmla="*/ 457200 h 1238250"/>
              <a:gd name="connsiteX4" fmla="*/ 876300 w 876300"/>
              <a:gd name="connsiteY4" fmla="*/ 276225 h 1238250"/>
              <a:gd name="connsiteX5" fmla="*/ 723900 w 876300"/>
              <a:gd name="connsiteY5" fmla="*/ 0 h 1238250"/>
              <a:gd name="connsiteX0" fmla="*/ 0 w 963221"/>
              <a:gd name="connsiteY0" fmla="*/ 1209415 h 1209415"/>
              <a:gd name="connsiteX1" fmla="*/ 0 w 963221"/>
              <a:gd name="connsiteY1" fmla="*/ 790315 h 1209415"/>
              <a:gd name="connsiteX2" fmla="*/ 695325 w 963221"/>
              <a:gd name="connsiteY2" fmla="*/ 790315 h 1209415"/>
              <a:gd name="connsiteX3" fmla="*/ 695325 w 963221"/>
              <a:gd name="connsiteY3" fmla="*/ 428365 h 1209415"/>
              <a:gd name="connsiteX4" fmla="*/ 876300 w 963221"/>
              <a:gd name="connsiteY4" fmla="*/ 247390 h 1209415"/>
              <a:gd name="connsiteX5" fmla="*/ 963221 w 963221"/>
              <a:gd name="connsiteY5" fmla="*/ 0 h 1209415"/>
              <a:gd name="connsiteX0" fmla="*/ 0 w 963221"/>
              <a:gd name="connsiteY0" fmla="*/ 1209415 h 1209415"/>
              <a:gd name="connsiteX1" fmla="*/ 0 w 963221"/>
              <a:gd name="connsiteY1" fmla="*/ 790315 h 1209415"/>
              <a:gd name="connsiteX2" fmla="*/ 695325 w 963221"/>
              <a:gd name="connsiteY2" fmla="*/ 790315 h 1209415"/>
              <a:gd name="connsiteX3" fmla="*/ 695325 w 963221"/>
              <a:gd name="connsiteY3" fmla="*/ 428365 h 1209415"/>
              <a:gd name="connsiteX4" fmla="*/ 876300 w 963221"/>
              <a:gd name="connsiteY4" fmla="*/ 247390 h 1209415"/>
              <a:gd name="connsiteX5" fmla="*/ 963221 w 963221"/>
              <a:gd name="connsiteY5" fmla="*/ 0 h 1209415"/>
              <a:gd name="connsiteX0" fmla="*/ 0 w 1037479"/>
              <a:gd name="connsiteY0" fmla="*/ 1315549 h 1315549"/>
              <a:gd name="connsiteX1" fmla="*/ 0 w 1037479"/>
              <a:gd name="connsiteY1" fmla="*/ 896449 h 1315549"/>
              <a:gd name="connsiteX2" fmla="*/ 695325 w 1037479"/>
              <a:gd name="connsiteY2" fmla="*/ 896449 h 1315549"/>
              <a:gd name="connsiteX3" fmla="*/ 695325 w 1037479"/>
              <a:gd name="connsiteY3" fmla="*/ 534499 h 1315549"/>
              <a:gd name="connsiteX4" fmla="*/ 876300 w 1037479"/>
              <a:gd name="connsiteY4" fmla="*/ 353524 h 1315549"/>
              <a:gd name="connsiteX5" fmla="*/ 1037479 w 1037479"/>
              <a:gd name="connsiteY5" fmla="*/ 1 h 1315549"/>
              <a:gd name="connsiteX0" fmla="*/ 0 w 1037479"/>
              <a:gd name="connsiteY0" fmla="*/ 1315548 h 1315548"/>
              <a:gd name="connsiteX1" fmla="*/ 0 w 1037479"/>
              <a:gd name="connsiteY1" fmla="*/ 896448 h 1315548"/>
              <a:gd name="connsiteX2" fmla="*/ 695325 w 1037479"/>
              <a:gd name="connsiteY2" fmla="*/ 896448 h 1315548"/>
              <a:gd name="connsiteX3" fmla="*/ 695325 w 1037479"/>
              <a:gd name="connsiteY3" fmla="*/ 534498 h 1315548"/>
              <a:gd name="connsiteX4" fmla="*/ 876300 w 1037479"/>
              <a:gd name="connsiteY4" fmla="*/ 353523 h 1315548"/>
              <a:gd name="connsiteX5" fmla="*/ 1037479 w 1037479"/>
              <a:gd name="connsiteY5" fmla="*/ 0 h 1315548"/>
              <a:gd name="connsiteX0" fmla="*/ 0 w 1115413"/>
              <a:gd name="connsiteY0" fmla="*/ 1215183 h 1215183"/>
              <a:gd name="connsiteX1" fmla="*/ 0 w 1115413"/>
              <a:gd name="connsiteY1" fmla="*/ 796083 h 1215183"/>
              <a:gd name="connsiteX2" fmla="*/ 695325 w 1115413"/>
              <a:gd name="connsiteY2" fmla="*/ 796083 h 1215183"/>
              <a:gd name="connsiteX3" fmla="*/ 695325 w 1115413"/>
              <a:gd name="connsiteY3" fmla="*/ 434133 h 1215183"/>
              <a:gd name="connsiteX4" fmla="*/ 876300 w 1115413"/>
              <a:gd name="connsiteY4" fmla="*/ 253158 h 1215183"/>
              <a:gd name="connsiteX5" fmla="*/ 1115413 w 1115413"/>
              <a:gd name="connsiteY5" fmla="*/ 0 h 1215183"/>
              <a:gd name="connsiteX0" fmla="*/ 0 w 1115413"/>
              <a:gd name="connsiteY0" fmla="*/ 1215183 h 1215183"/>
              <a:gd name="connsiteX1" fmla="*/ 0 w 1115413"/>
              <a:gd name="connsiteY1" fmla="*/ 796083 h 1215183"/>
              <a:gd name="connsiteX2" fmla="*/ 695325 w 1115413"/>
              <a:gd name="connsiteY2" fmla="*/ 796083 h 1215183"/>
              <a:gd name="connsiteX3" fmla="*/ 695325 w 1115413"/>
              <a:gd name="connsiteY3" fmla="*/ 434133 h 1215183"/>
              <a:gd name="connsiteX4" fmla="*/ 876300 w 1115413"/>
              <a:gd name="connsiteY4" fmla="*/ 253158 h 1215183"/>
              <a:gd name="connsiteX5" fmla="*/ 1115413 w 1115413"/>
              <a:gd name="connsiteY5" fmla="*/ 0 h 1215183"/>
              <a:gd name="connsiteX0" fmla="*/ 0 w 1115413"/>
              <a:gd name="connsiteY0" fmla="*/ 1215183 h 1215183"/>
              <a:gd name="connsiteX1" fmla="*/ 0 w 1115413"/>
              <a:gd name="connsiteY1" fmla="*/ 796083 h 1215183"/>
              <a:gd name="connsiteX2" fmla="*/ 695325 w 1115413"/>
              <a:gd name="connsiteY2" fmla="*/ 796083 h 1215183"/>
              <a:gd name="connsiteX3" fmla="*/ 695325 w 1115413"/>
              <a:gd name="connsiteY3" fmla="*/ 434133 h 1215183"/>
              <a:gd name="connsiteX4" fmla="*/ 876300 w 1115413"/>
              <a:gd name="connsiteY4" fmla="*/ 253158 h 1215183"/>
              <a:gd name="connsiteX5" fmla="*/ 1115413 w 1115413"/>
              <a:gd name="connsiteY5" fmla="*/ 0 h 1215183"/>
              <a:gd name="connsiteX0" fmla="*/ 0 w 1154476"/>
              <a:gd name="connsiteY0" fmla="*/ 1154585 h 1154585"/>
              <a:gd name="connsiteX1" fmla="*/ 0 w 1154476"/>
              <a:gd name="connsiteY1" fmla="*/ 735485 h 1154585"/>
              <a:gd name="connsiteX2" fmla="*/ 695325 w 1154476"/>
              <a:gd name="connsiteY2" fmla="*/ 735485 h 1154585"/>
              <a:gd name="connsiteX3" fmla="*/ 695325 w 1154476"/>
              <a:gd name="connsiteY3" fmla="*/ 373535 h 1154585"/>
              <a:gd name="connsiteX4" fmla="*/ 876300 w 1154476"/>
              <a:gd name="connsiteY4" fmla="*/ 192560 h 1154585"/>
              <a:gd name="connsiteX5" fmla="*/ 1154476 w 1154476"/>
              <a:gd name="connsiteY5" fmla="*/ -1 h 11545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154476" h="1154585">
                <a:moveTo>
                  <a:pt x="0" y="1154585"/>
                </a:moveTo>
                <a:lnTo>
                  <a:pt x="0" y="735485"/>
                </a:lnTo>
                <a:lnTo>
                  <a:pt x="695325" y="735485"/>
                </a:lnTo>
                <a:lnTo>
                  <a:pt x="695325" y="373535"/>
                </a:lnTo>
                <a:lnTo>
                  <a:pt x="876300" y="192560"/>
                </a:lnTo>
                <a:cubicBezTo>
                  <a:pt x="957795" y="95832"/>
                  <a:pt x="1002404" y="1536"/>
                  <a:pt x="1154476" y="-1"/>
                </a:cubicBezTo>
              </a:path>
            </a:pathLst>
          </a:custGeom>
          <a:noFill/>
          <a:ln w="2857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34" name="Line 6499">
            <a:extLst>
              <a:ext uri="{FF2B5EF4-FFF2-40B4-BE49-F238E27FC236}">
                <a16:creationId xmlns:a16="http://schemas.microsoft.com/office/drawing/2014/main" id="{B31A6706-9204-B6B5-EB32-044F88CD0BAD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095876" y="5791199"/>
            <a:ext cx="41756" cy="504628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5" name="Line 6499">
            <a:extLst>
              <a:ext uri="{FF2B5EF4-FFF2-40B4-BE49-F238E27FC236}">
                <a16:creationId xmlns:a16="http://schemas.microsoft.com/office/drawing/2014/main" id="{A7E7B9A5-11DB-0A96-E97E-9FE108713CD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4949686" y="6287203"/>
            <a:ext cx="1131998" cy="159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6" name="Line 6499">
            <a:extLst>
              <a:ext uri="{FF2B5EF4-FFF2-40B4-BE49-F238E27FC236}">
                <a16:creationId xmlns:a16="http://schemas.microsoft.com/office/drawing/2014/main" id="{70D7BFE2-3008-C381-67CA-582700FB62FE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5857875" y="6305549"/>
            <a:ext cx="38100" cy="333376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7" name="Line 6499">
            <a:extLst>
              <a:ext uri="{FF2B5EF4-FFF2-40B4-BE49-F238E27FC236}">
                <a16:creationId xmlns:a16="http://schemas.microsoft.com/office/drawing/2014/main" id="{1B09BC50-6262-EB34-487F-A7897C0D8DA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6028777" y="5791198"/>
            <a:ext cx="67905" cy="885576"/>
          </a:xfrm>
          <a:custGeom>
            <a:avLst/>
            <a:gdLst>
              <a:gd name="connsiteX0" fmla="*/ 0 w 133350"/>
              <a:gd name="connsiteY0" fmla="*/ 0 h 885825"/>
              <a:gd name="connsiteX1" fmla="*/ 133350 w 133350"/>
              <a:gd name="connsiteY1" fmla="*/ 885825 h 885825"/>
              <a:gd name="connsiteX0" fmla="*/ 0 w 144315"/>
              <a:gd name="connsiteY0" fmla="*/ 0 h 885825"/>
              <a:gd name="connsiteX1" fmla="*/ 133350 w 144315"/>
              <a:gd name="connsiteY1" fmla="*/ 885825 h 885825"/>
              <a:gd name="connsiteX0" fmla="*/ 0 w 171383"/>
              <a:gd name="connsiteY0" fmla="*/ 0 h 885825"/>
              <a:gd name="connsiteX1" fmla="*/ 161925 w 171383"/>
              <a:gd name="connsiteY1" fmla="*/ 885825 h 885825"/>
              <a:gd name="connsiteX0" fmla="*/ 0 w 174639"/>
              <a:gd name="connsiteY0" fmla="*/ 0 h 885825"/>
              <a:gd name="connsiteX1" fmla="*/ 161925 w 174639"/>
              <a:gd name="connsiteY1" fmla="*/ 885825 h 885825"/>
              <a:gd name="connsiteX0" fmla="*/ 0 w 87462"/>
              <a:gd name="connsiteY0" fmla="*/ 0 h 875368"/>
              <a:gd name="connsiteX1" fmla="*/ 55947 w 87462"/>
              <a:gd name="connsiteY1" fmla="*/ 875368 h 875368"/>
              <a:gd name="connsiteX0" fmla="*/ 2075 w 70162"/>
              <a:gd name="connsiteY0" fmla="*/ 0 h 875368"/>
              <a:gd name="connsiteX1" fmla="*/ 58022 w 70162"/>
              <a:gd name="connsiteY1" fmla="*/ 875368 h 875368"/>
              <a:gd name="connsiteX0" fmla="*/ 0 w 74879"/>
              <a:gd name="connsiteY0" fmla="*/ 0 h 875368"/>
              <a:gd name="connsiteX1" fmla="*/ 55947 w 74879"/>
              <a:gd name="connsiteY1" fmla="*/ 875368 h 875368"/>
              <a:gd name="connsiteX0" fmla="*/ 0 w 88398"/>
              <a:gd name="connsiteY0" fmla="*/ 0 h 875368"/>
              <a:gd name="connsiteX1" fmla="*/ 55947 w 88398"/>
              <a:gd name="connsiteY1" fmla="*/ 875368 h 875368"/>
              <a:gd name="connsiteX0" fmla="*/ 0 w 67905"/>
              <a:gd name="connsiteY0" fmla="*/ 0 h 885576"/>
              <a:gd name="connsiteX1" fmla="*/ 29258 w 67905"/>
              <a:gd name="connsiteY1" fmla="*/ 885576 h 8855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</a:cxnLst>
            <a:rect l="l" t="t" r="r" b="b"/>
            <a:pathLst>
              <a:path w="67905" h="885576">
                <a:moveTo>
                  <a:pt x="0" y="0"/>
                </a:moveTo>
                <a:cubicBezTo>
                  <a:pt x="44038" y="358082"/>
                  <a:pt x="111212" y="723175"/>
                  <a:pt x="29258" y="885576"/>
                </a:cubicBezTo>
              </a:path>
            </a:pathLst>
          </a:cu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10</xdr:col>
      <xdr:colOff>92959</xdr:colOff>
      <xdr:row>35</xdr:row>
      <xdr:rowOff>84242</xdr:rowOff>
    </xdr:from>
    <xdr:to>
      <xdr:col>10</xdr:col>
      <xdr:colOff>289622</xdr:colOff>
      <xdr:row>36</xdr:row>
      <xdr:rowOff>94990</xdr:rowOff>
    </xdr:to>
    <xdr:sp macro="" textlink="">
      <xdr:nvSpPr>
        <xdr:cNvPr id="738" name="AutoShape 6507">
          <a:extLst>
            <a:ext uri="{FF2B5EF4-FFF2-40B4-BE49-F238E27FC236}">
              <a16:creationId xmlns:a16="http://schemas.microsoft.com/office/drawing/2014/main" id="{2B65E341-4708-7FF4-D858-BE59C04D7556}"/>
            </a:ext>
          </a:extLst>
        </xdr:cNvPr>
        <xdr:cNvSpPr>
          <a:spLocks noChangeArrowheads="1"/>
        </xdr:cNvSpPr>
      </xdr:nvSpPr>
      <xdr:spPr bwMode="auto">
        <a:xfrm>
          <a:off x="4988809" y="6437417"/>
          <a:ext cx="1966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315597</xdr:colOff>
      <xdr:row>31</xdr:row>
      <xdr:rowOff>112831</xdr:rowOff>
    </xdr:from>
    <xdr:ext cx="417188" cy="408122"/>
    <xdr:grpSp>
      <xdr:nvGrpSpPr>
        <xdr:cNvPr id="743" name="Group 6672">
          <a:extLst>
            <a:ext uri="{FF2B5EF4-FFF2-40B4-BE49-F238E27FC236}">
              <a16:creationId xmlns:a16="http://schemas.microsoft.com/office/drawing/2014/main" id="{1618D90F-DB52-79C0-E1CE-31862F710409}"/>
            </a:ext>
          </a:extLst>
        </xdr:cNvPr>
        <xdr:cNvGrpSpPr>
          <a:grpSpLocks/>
        </xdr:cNvGrpSpPr>
      </xdr:nvGrpSpPr>
      <xdr:grpSpPr bwMode="auto">
        <a:xfrm>
          <a:off x="6030597" y="5742106"/>
          <a:ext cx="417188" cy="408122"/>
          <a:chOff x="536" y="109"/>
          <a:chExt cx="46" cy="44"/>
        </a:xfrm>
      </xdr:grpSpPr>
      <xdr:pic>
        <xdr:nvPicPr>
          <xdr:cNvPr id="744" name="Picture 6673" descr="route2">
            <a:extLst>
              <a:ext uri="{FF2B5EF4-FFF2-40B4-BE49-F238E27FC236}">
                <a16:creationId xmlns:a16="http://schemas.microsoft.com/office/drawing/2014/main" id="{9AA1B119-424A-94A9-F386-40A5AEEEBF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45" name="Text Box 6674">
            <a:extLst>
              <a:ext uri="{FF2B5EF4-FFF2-40B4-BE49-F238E27FC236}">
                <a16:creationId xmlns:a16="http://schemas.microsoft.com/office/drawing/2014/main" id="{C76F759F-2037-66E9-771F-2048DB59D6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365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10</xdr:col>
      <xdr:colOff>323769</xdr:colOff>
      <xdr:row>33</xdr:row>
      <xdr:rowOff>26934</xdr:rowOff>
    </xdr:from>
    <xdr:ext cx="419602" cy="200119"/>
    <xdr:sp macro="" textlink="">
      <xdr:nvSpPr>
        <xdr:cNvPr id="746" name="テキスト ボックス 745">
          <a:extLst>
            <a:ext uri="{FF2B5EF4-FFF2-40B4-BE49-F238E27FC236}">
              <a16:creationId xmlns:a16="http://schemas.microsoft.com/office/drawing/2014/main" id="{CF2738E1-47E5-7300-EFD1-3216271AA943}"/>
            </a:ext>
          </a:extLst>
        </xdr:cNvPr>
        <xdr:cNvSpPr txBox="1"/>
      </xdr:nvSpPr>
      <xdr:spPr>
        <a:xfrm>
          <a:off x="5219619" y="6018159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0.3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12</xdr:col>
      <xdr:colOff>4885</xdr:colOff>
      <xdr:row>31</xdr:row>
      <xdr:rowOff>12442</xdr:rowOff>
    </xdr:from>
    <xdr:ext cx="200119" cy="419602"/>
    <xdr:sp macro="" textlink="">
      <xdr:nvSpPr>
        <xdr:cNvPr id="747" name="テキスト ボックス 746">
          <a:extLst>
            <a:ext uri="{FF2B5EF4-FFF2-40B4-BE49-F238E27FC236}">
              <a16:creationId xmlns:a16="http://schemas.microsoft.com/office/drawing/2014/main" id="{CB8EEAEB-3950-A431-CE53-6C87DF7008BC}"/>
            </a:ext>
          </a:extLst>
        </xdr:cNvPr>
        <xdr:cNvSpPr txBox="1"/>
      </xdr:nvSpPr>
      <xdr:spPr>
        <a:xfrm rot="18446654">
          <a:off x="5610144" y="5751458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oneCellAnchor>
    <xdr:from>
      <xdr:col>13</xdr:col>
      <xdr:colOff>80490</xdr:colOff>
      <xdr:row>31</xdr:row>
      <xdr:rowOff>45555</xdr:rowOff>
    </xdr:from>
    <xdr:ext cx="515013" cy="166712"/>
    <xdr:sp macro="" textlink="">
      <xdr:nvSpPr>
        <xdr:cNvPr id="748" name="テキスト ボックス 747">
          <a:extLst>
            <a:ext uri="{FF2B5EF4-FFF2-40B4-BE49-F238E27FC236}">
              <a16:creationId xmlns:a16="http://schemas.microsoft.com/office/drawing/2014/main" id="{6665E349-40ED-660B-2439-B8A1FD5B9E54}"/>
            </a:ext>
          </a:extLst>
        </xdr:cNvPr>
        <xdr:cNvSpPr txBox="1"/>
      </xdr:nvSpPr>
      <xdr:spPr>
        <a:xfrm rot="2191961">
          <a:off x="6567015" y="5674830"/>
          <a:ext cx="515013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←木之本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twoCellAnchor editAs="oneCell">
    <xdr:from>
      <xdr:col>8</xdr:col>
      <xdr:colOff>88846</xdr:colOff>
      <xdr:row>44</xdr:row>
      <xdr:rowOff>129930</xdr:rowOff>
    </xdr:from>
    <xdr:to>
      <xdr:col>8</xdr:col>
      <xdr:colOff>287605</xdr:colOff>
      <xdr:row>45</xdr:row>
      <xdr:rowOff>140679</xdr:rowOff>
    </xdr:to>
    <xdr:sp macro="" textlink="">
      <xdr:nvSpPr>
        <xdr:cNvPr id="749" name="AutoShape 6507">
          <a:extLst>
            <a:ext uri="{FF2B5EF4-FFF2-40B4-BE49-F238E27FC236}">
              <a16:creationId xmlns:a16="http://schemas.microsoft.com/office/drawing/2014/main" id="{6E3B66E7-2055-52AB-4898-D4D69D3F5D2F}"/>
            </a:ext>
          </a:extLst>
        </xdr:cNvPr>
        <xdr:cNvSpPr>
          <a:spLocks noChangeArrowheads="1"/>
        </xdr:cNvSpPr>
      </xdr:nvSpPr>
      <xdr:spPr bwMode="auto">
        <a:xfrm>
          <a:off x="3803596" y="8111880"/>
          <a:ext cx="198759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9</xdr:col>
      <xdr:colOff>381371</xdr:colOff>
      <xdr:row>41</xdr:row>
      <xdr:rowOff>135123</xdr:rowOff>
    </xdr:from>
    <xdr:ext cx="326243" cy="223257"/>
    <xdr:sp macro="" textlink="">
      <xdr:nvSpPr>
        <xdr:cNvPr id="750" name="線吹き出し 2 (枠付き) 1380">
          <a:extLst>
            <a:ext uri="{FF2B5EF4-FFF2-40B4-BE49-F238E27FC236}">
              <a16:creationId xmlns:a16="http://schemas.microsoft.com/office/drawing/2014/main" id="{DD554ECE-22C0-7B23-2987-B23FF277588E}"/>
            </a:ext>
          </a:extLst>
        </xdr:cNvPr>
        <xdr:cNvSpPr/>
      </xdr:nvSpPr>
      <xdr:spPr bwMode="auto">
        <a:xfrm rot="10800000">
          <a:off x="4505696" y="7574148"/>
          <a:ext cx="326243" cy="223257"/>
        </a:xfrm>
        <a:prstGeom prst="borderCallout2">
          <a:avLst>
            <a:gd name="adj1" fmla="val 61415"/>
            <a:gd name="adj2" fmla="val 106210"/>
            <a:gd name="adj3" fmla="val 72648"/>
            <a:gd name="adj4" fmla="val 129269"/>
            <a:gd name="adj5" fmla="val 139976"/>
            <a:gd name="adj6" fmla="val 187943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72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effectLst/>
              <a:latin typeface="+mn-lt"/>
              <a:ea typeface="+mn-ea"/>
              <a:cs typeface="+mn-cs"/>
            </a:rPr>
            <a:t>飯浦</a:t>
          </a:r>
          <a:endParaRPr kumimoji="1" lang="en-US" altLang="ja-JP" sz="12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13</xdr:col>
      <xdr:colOff>85725</xdr:colOff>
      <xdr:row>42</xdr:row>
      <xdr:rowOff>19050</xdr:rowOff>
    </xdr:from>
    <xdr:to>
      <xdr:col>14</xdr:col>
      <xdr:colOff>352425</xdr:colOff>
      <xdr:row>45</xdr:row>
      <xdr:rowOff>104775</xdr:rowOff>
    </xdr:to>
    <xdr:sp macro="" textlink="">
      <xdr:nvSpPr>
        <xdr:cNvPr id="39" name="フリーフォーム: 図形 38">
          <a:extLst>
            <a:ext uri="{FF2B5EF4-FFF2-40B4-BE49-F238E27FC236}">
              <a16:creationId xmlns:a16="http://schemas.microsoft.com/office/drawing/2014/main" id="{EAAC8699-4FEB-04A0-32A9-F699785A8565}"/>
            </a:ext>
          </a:extLst>
        </xdr:cNvPr>
        <xdr:cNvSpPr/>
      </xdr:nvSpPr>
      <xdr:spPr bwMode="auto">
        <a:xfrm>
          <a:off x="6572250" y="7639050"/>
          <a:ext cx="676275" cy="628650"/>
        </a:xfrm>
        <a:custGeom>
          <a:avLst/>
          <a:gdLst>
            <a:gd name="connsiteX0" fmla="*/ 676275 w 676275"/>
            <a:gd name="connsiteY0" fmla="*/ 628650 h 628650"/>
            <a:gd name="connsiteX1" fmla="*/ 676275 w 676275"/>
            <a:gd name="connsiteY1" fmla="*/ 0 h 628650"/>
            <a:gd name="connsiteX2" fmla="*/ 0 w 676275"/>
            <a:gd name="connsiteY2" fmla="*/ 7620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676275" h="628650">
              <a:moveTo>
                <a:pt x="676275" y="628650"/>
              </a:moveTo>
              <a:lnTo>
                <a:pt x="676275" y="0"/>
              </a:lnTo>
              <a:lnTo>
                <a:pt x="0" y="7620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14</xdr:col>
      <xdr:colOff>355119</xdr:colOff>
      <xdr:row>39</xdr:row>
      <xdr:rowOff>47624</xdr:rowOff>
    </xdr:from>
    <xdr:to>
      <xdr:col>14</xdr:col>
      <xdr:colOff>361949</xdr:colOff>
      <xdr:row>42</xdr:row>
      <xdr:rowOff>52788</xdr:rowOff>
    </xdr:to>
    <xdr:sp macro="" textlink="">
      <xdr:nvSpPr>
        <xdr:cNvPr id="751" name="Line 6499">
          <a:extLst>
            <a:ext uri="{FF2B5EF4-FFF2-40B4-BE49-F238E27FC236}">
              <a16:creationId xmlns:a16="http://schemas.microsoft.com/office/drawing/2014/main" id="{F5FA23A8-49FC-9F5B-3DC5-E607D591B00C}"/>
            </a:ext>
          </a:extLst>
        </xdr:cNvPr>
        <xdr:cNvSpPr>
          <a:spLocks noChangeShapeType="1"/>
        </xdr:cNvSpPr>
      </xdr:nvSpPr>
      <xdr:spPr bwMode="auto">
        <a:xfrm flipV="1">
          <a:off x="7251219" y="7124699"/>
          <a:ext cx="6830" cy="54808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352425</xdr:colOff>
      <xdr:row>42</xdr:row>
      <xdr:rowOff>20512</xdr:rowOff>
    </xdr:from>
    <xdr:to>
      <xdr:col>15</xdr:col>
      <xdr:colOff>667483</xdr:colOff>
      <xdr:row>42</xdr:row>
      <xdr:rowOff>20512</xdr:rowOff>
    </xdr:to>
    <xdr:sp macro="" textlink="">
      <xdr:nvSpPr>
        <xdr:cNvPr id="752" name="Line 6499">
          <a:extLst>
            <a:ext uri="{FF2B5EF4-FFF2-40B4-BE49-F238E27FC236}">
              <a16:creationId xmlns:a16="http://schemas.microsoft.com/office/drawing/2014/main" id="{79560B52-09D8-01F1-8A83-E43D9102C5F0}"/>
            </a:ext>
          </a:extLst>
        </xdr:cNvPr>
        <xdr:cNvSpPr>
          <a:spLocks noChangeShapeType="1"/>
        </xdr:cNvSpPr>
      </xdr:nvSpPr>
      <xdr:spPr bwMode="auto">
        <a:xfrm flipV="1">
          <a:off x="7248525" y="7640512"/>
          <a:ext cx="724633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260550</xdr:colOff>
      <xdr:row>43</xdr:row>
      <xdr:rowOff>146942</xdr:rowOff>
    </xdr:from>
    <xdr:to>
      <xdr:col>15</xdr:col>
      <xdr:colOff>43177</xdr:colOff>
      <xdr:row>44</xdr:row>
      <xdr:rowOff>157691</xdr:rowOff>
    </xdr:to>
    <xdr:sp macro="" textlink="">
      <xdr:nvSpPr>
        <xdr:cNvPr id="753" name="AutoShape 6507">
          <a:extLst>
            <a:ext uri="{FF2B5EF4-FFF2-40B4-BE49-F238E27FC236}">
              <a16:creationId xmlns:a16="http://schemas.microsoft.com/office/drawing/2014/main" id="{4BE44AC0-AC8F-4E1D-CD48-C929289ECDAB}"/>
            </a:ext>
          </a:extLst>
        </xdr:cNvPr>
        <xdr:cNvSpPr>
          <a:spLocks noChangeArrowheads="1"/>
        </xdr:cNvSpPr>
      </xdr:nvSpPr>
      <xdr:spPr bwMode="auto">
        <a:xfrm>
          <a:off x="7156650" y="7947917"/>
          <a:ext cx="192202" cy="191724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258417</xdr:colOff>
      <xdr:row>41</xdr:row>
      <xdr:rowOff>110159</xdr:rowOff>
    </xdr:from>
    <xdr:to>
      <xdr:col>15</xdr:col>
      <xdr:colOff>49015</xdr:colOff>
      <xdr:row>42</xdr:row>
      <xdr:rowOff>127124</xdr:rowOff>
    </xdr:to>
    <xdr:sp macro="" textlink="">
      <xdr:nvSpPr>
        <xdr:cNvPr id="754" name="Oval 6509">
          <a:extLst>
            <a:ext uri="{FF2B5EF4-FFF2-40B4-BE49-F238E27FC236}">
              <a16:creationId xmlns:a16="http://schemas.microsoft.com/office/drawing/2014/main" id="{3AF785A8-9A38-8E52-EB71-9CE346E2E6FC}"/>
            </a:ext>
          </a:extLst>
        </xdr:cNvPr>
        <xdr:cNvSpPr>
          <a:spLocks noChangeArrowheads="1"/>
        </xdr:cNvSpPr>
      </xdr:nvSpPr>
      <xdr:spPr bwMode="auto">
        <a:xfrm>
          <a:off x="7154517" y="7549184"/>
          <a:ext cx="200173" cy="1979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49824</xdr:colOff>
      <xdr:row>39</xdr:row>
      <xdr:rowOff>139944</xdr:rowOff>
    </xdr:from>
    <xdr:to>
      <xdr:col>14</xdr:col>
      <xdr:colOff>318878</xdr:colOff>
      <xdr:row>41</xdr:row>
      <xdr:rowOff>56332</xdr:rowOff>
    </xdr:to>
    <xdr:pic>
      <xdr:nvPicPr>
        <xdr:cNvPr id="755" name="図 754">
          <a:extLst>
            <a:ext uri="{FF2B5EF4-FFF2-40B4-BE49-F238E27FC236}">
              <a16:creationId xmlns:a16="http://schemas.microsoft.com/office/drawing/2014/main" id="{9CB7C7AE-B411-EF90-6BC0-0FD022580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945924" y="7217019"/>
          <a:ext cx="269054" cy="278338"/>
        </a:xfrm>
        <a:prstGeom prst="rect">
          <a:avLst/>
        </a:prstGeom>
      </xdr:spPr>
    </xdr:pic>
    <xdr:clientData/>
  </xdr:twoCellAnchor>
  <xdr:twoCellAnchor>
    <xdr:from>
      <xdr:col>1</xdr:col>
      <xdr:colOff>228206</xdr:colOff>
      <xdr:row>48</xdr:row>
      <xdr:rowOff>66413</xdr:rowOff>
    </xdr:from>
    <xdr:to>
      <xdr:col>3</xdr:col>
      <xdr:colOff>266875</xdr:colOff>
      <xdr:row>54</xdr:row>
      <xdr:rowOff>123563</xdr:rowOff>
    </xdr:to>
    <xdr:sp macro="" textlink="">
      <xdr:nvSpPr>
        <xdr:cNvPr id="40" name="フリーフォーム: 図形 39">
          <a:extLst>
            <a:ext uri="{FF2B5EF4-FFF2-40B4-BE49-F238E27FC236}">
              <a16:creationId xmlns:a16="http://schemas.microsoft.com/office/drawing/2014/main" id="{CD35EE58-2759-254B-99AE-717E600A1118}"/>
            </a:ext>
          </a:extLst>
        </xdr:cNvPr>
        <xdr:cNvSpPr/>
      </xdr:nvSpPr>
      <xdr:spPr bwMode="auto">
        <a:xfrm>
          <a:off x="352031" y="8772263"/>
          <a:ext cx="857819" cy="1143000"/>
        </a:xfrm>
        <a:custGeom>
          <a:avLst/>
          <a:gdLst>
            <a:gd name="connsiteX0" fmla="*/ 523875 w 857250"/>
            <a:gd name="connsiteY0" fmla="*/ 1143000 h 1143000"/>
            <a:gd name="connsiteX1" fmla="*/ 523875 w 857250"/>
            <a:gd name="connsiteY1" fmla="*/ 790575 h 1143000"/>
            <a:gd name="connsiteX2" fmla="*/ 857250 w 857250"/>
            <a:gd name="connsiteY2" fmla="*/ 838200 h 1143000"/>
            <a:gd name="connsiteX3" fmla="*/ 857250 w 857250"/>
            <a:gd name="connsiteY3" fmla="*/ 657225 h 1143000"/>
            <a:gd name="connsiteX4" fmla="*/ 676275 w 857250"/>
            <a:gd name="connsiteY4" fmla="*/ 447675 h 1143000"/>
            <a:gd name="connsiteX5" fmla="*/ 647700 w 857250"/>
            <a:gd name="connsiteY5" fmla="*/ 114300 h 1143000"/>
            <a:gd name="connsiteX6" fmla="*/ 0 w 857250"/>
            <a:gd name="connsiteY6" fmla="*/ 0 h 1143000"/>
            <a:gd name="connsiteX0" fmla="*/ 523875 w 857250"/>
            <a:gd name="connsiteY0" fmla="*/ 1143000 h 1143000"/>
            <a:gd name="connsiteX1" fmla="*/ 523875 w 857250"/>
            <a:gd name="connsiteY1" fmla="*/ 790575 h 1143000"/>
            <a:gd name="connsiteX2" fmla="*/ 857250 w 857250"/>
            <a:gd name="connsiteY2" fmla="*/ 838200 h 1143000"/>
            <a:gd name="connsiteX3" fmla="*/ 857250 w 857250"/>
            <a:gd name="connsiteY3" fmla="*/ 657225 h 1143000"/>
            <a:gd name="connsiteX4" fmla="*/ 676275 w 857250"/>
            <a:gd name="connsiteY4" fmla="*/ 447675 h 1143000"/>
            <a:gd name="connsiteX5" fmla="*/ 647700 w 857250"/>
            <a:gd name="connsiteY5" fmla="*/ 114300 h 1143000"/>
            <a:gd name="connsiteX6" fmla="*/ 0 w 857250"/>
            <a:gd name="connsiteY6" fmla="*/ 0 h 1143000"/>
            <a:gd name="connsiteX0" fmla="*/ 523875 w 857819"/>
            <a:gd name="connsiteY0" fmla="*/ 1143000 h 1143000"/>
            <a:gd name="connsiteX1" fmla="*/ 523875 w 857819"/>
            <a:gd name="connsiteY1" fmla="*/ 790575 h 1143000"/>
            <a:gd name="connsiteX2" fmla="*/ 857250 w 857819"/>
            <a:gd name="connsiteY2" fmla="*/ 838200 h 1143000"/>
            <a:gd name="connsiteX3" fmla="*/ 857250 w 857819"/>
            <a:gd name="connsiteY3" fmla="*/ 657225 h 1143000"/>
            <a:gd name="connsiteX4" fmla="*/ 676275 w 857819"/>
            <a:gd name="connsiteY4" fmla="*/ 447675 h 1143000"/>
            <a:gd name="connsiteX5" fmla="*/ 647700 w 857819"/>
            <a:gd name="connsiteY5" fmla="*/ 114300 h 1143000"/>
            <a:gd name="connsiteX6" fmla="*/ 0 w 857819"/>
            <a:gd name="connsiteY6" fmla="*/ 0 h 1143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857819" h="1143000">
              <a:moveTo>
                <a:pt x="523875" y="1143000"/>
              </a:moveTo>
              <a:lnTo>
                <a:pt x="523875" y="790575"/>
              </a:lnTo>
              <a:lnTo>
                <a:pt x="857250" y="838200"/>
              </a:lnTo>
              <a:lnTo>
                <a:pt x="857250" y="657225"/>
              </a:lnTo>
              <a:cubicBezTo>
                <a:pt x="868912" y="514286"/>
                <a:pt x="697782" y="511566"/>
                <a:pt x="676275" y="447675"/>
              </a:cubicBezTo>
              <a:lnTo>
                <a:pt x="647700" y="114300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104042</xdr:colOff>
      <xdr:row>52</xdr:row>
      <xdr:rowOff>20516</xdr:rowOff>
    </xdr:from>
    <xdr:to>
      <xdr:col>3</xdr:col>
      <xdr:colOff>685799</xdr:colOff>
      <xdr:row>53</xdr:row>
      <xdr:rowOff>66675</xdr:rowOff>
    </xdr:to>
    <xdr:sp macro="" textlink="">
      <xdr:nvSpPr>
        <xdr:cNvPr id="756" name="Line 6499">
          <a:extLst>
            <a:ext uri="{FF2B5EF4-FFF2-40B4-BE49-F238E27FC236}">
              <a16:creationId xmlns:a16="http://schemas.microsoft.com/office/drawing/2014/main" id="{CA77020F-82D4-4FA1-1045-8FF1715B3C25}"/>
            </a:ext>
          </a:extLst>
        </xdr:cNvPr>
        <xdr:cNvSpPr>
          <a:spLocks noChangeShapeType="1"/>
        </xdr:cNvSpPr>
      </xdr:nvSpPr>
      <xdr:spPr bwMode="auto">
        <a:xfrm flipH="1" flipV="1">
          <a:off x="227867" y="9450266"/>
          <a:ext cx="1400907" cy="22713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235068</xdr:colOff>
      <xdr:row>53</xdr:row>
      <xdr:rowOff>71344</xdr:rowOff>
    </xdr:from>
    <xdr:to>
      <xdr:col>3</xdr:col>
      <xdr:colOff>17696</xdr:colOff>
      <xdr:row>54</xdr:row>
      <xdr:rowOff>82092</xdr:rowOff>
    </xdr:to>
    <xdr:sp macro="" textlink="">
      <xdr:nvSpPr>
        <xdr:cNvPr id="757" name="AutoShape 6507">
          <a:extLst>
            <a:ext uri="{FF2B5EF4-FFF2-40B4-BE49-F238E27FC236}">
              <a16:creationId xmlns:a16="http://schemas.microsoft.com/office/drawing/2014/main" id="{33A347D4-0FA6-2945-665D-48D0DEE9C06B}"/>
            </a:ext>
          </a:extLst>
        </xdr:cNvPr>
        <xdr:cNvSpPr>
          <a:spLocks noChangeArrowheads="1"/>
        </xdr:cNvSpPr>
      </xdr:nvSpPr>
      <xdr:spPr bwMode="auto">
        <a:xfrm>
          <a:off x="768468" y="9682069"/>
          <a:ext cx="19220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37367</xdr:colOff>
      <xdr:row>48</xdr:row>
      <xdr:rowOff>172916</xdr:rowOff>
    </xdr:from>
    <xdr:to>
      <xdr:col>3</xdr:col>
      <xdr:colOff>581025</xdr:colOff>
      <xdr:row>49</xdr:row>
      <xdr:rowOff>152400</xdr:rowOff>
    </xdr:to>
    <xdr:sp macro="" textlink="">
      <xdr:nvSpPr>
        <xdr:cNvPr id="758" name="Line 6499">
          <a:extLst>
            <a:ext uri="{FF2B5EF4-FFF2-40B4-BE49-F238E27FC236}">
              <a16:creationId xmlns:a16="http://schemas.microsoft.com/office/drawing/2014/main" id="{99262C6C-3C49-BF44-2B07-2C579E4EAF5C}"/>
            </a:ext>
          </a:extLst>
        </xdr:cNvPr>
        <xdr:cNvSpPr>
          <a:spLocks noChangeShapeType="1"/>
        </xdr:cNvSpPr>
      </xdr:nvSpPr>
      <xdr:spPr bwMode="auto">
        <a:xfrm flipH="1" flipV="1">
          <a:off x="980342" y="8878766"/>
          <a:ext cx="543658" cy="16045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196755</xdr:colOff>
      <xdr:row>50</xdr:row>
      <xdr:rowOff>95812</xdr:rowOff>
    </xdr:from>
    <xdr:ext cx="257506" cy="166712"/>
    <xdr:sp macro="" textlink="">
      <xdr:nvSpPr>
        <xdr:cNvPr id="759" name="テキスト ボックス 758">
          <a:extLst>
            <a:ext uri="{FF2B5EF4-FFF2-40B4-BE49-F238E27FC236}">
              <a16:creationId xmlns:a16="http://schemas.microsoft.com/office/drawing/2014/main" id="{A1CD501E-DC8D-9BD4-6747-20E40A131DD5}"/>
            </a:ext>
          </a:extLst>
        </xdr:cNvPr>
        <xdr:cNvSpPr txBox="1"/>
      </xdr:nvSpPr>
      <xdr:spPr>
        <a:xfrm>
          <a:off x="730155" y="9163612"/>
          <a:ext cx="25750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激坂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58422</xdr:colOff>
      <xdr:row>48</xdr:row>
      <xdr:rowOff>141406</xdr:rowOff>
    </xdr:from>
    <xdr:ext cx="417188" cy="408122"/>
    <xdr:grpSp>
      <xdr:nvGrpSpPr>
        <xdr:cNvPr id="760" name="Group 6672">
          <a:extLst>
            <a:ext uri="{FF2B5EF4-FFF2-40B4-BE49-F238E27FC236}">
              <a16:creationId xmlns:a16="http://schemas.microsoft.com/office/drawing/2014/main" id="{CBDDF804-B0F1-F5CD-C985-7A6CE7A48689}"/>
            </a:ext>
          </a:extLst>
        </xdr:cNvPr>
        <xdr:cNvGrpSpPr>
          <a:grpSpLocks/>
        </xdr:cNvGrpSpPr>
      </xdr:nvGrpSpPr>
      <xdr:grpSpPr bwMode="auto">
        <a:xfrm>
          <a:off x="182247" y="8847256"/>
          <a:ext cx="417188" cy="408122"/>
          <a:chOff x="536" y="109"/>
          <a:chExt cx="46" cy="44"/>
        </a:xfrm>
      </xdr:grpSpPr>
      <xdr:pic>
        <xdr:nvPicPr>
          <xdr:cNvPr id="761" name="Picture 6673" descr="route2">
            <a:extLst>
              <a:ext uri="{FF2B5EF4-FFF2-40B4-BE49-F238E27FC236}">
                <a16:creationId xmlns:a16="http://schemas.microsoft.com/office/drawing/2014/main" id="{D1138D4C-6465-6F4D-C3B0-10696379A3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2" name="Text Box 6674">
            <a:extLst>
              <a:ext uri="{FF2B5EF4-FFF2-40B4-BE49-F238E27FC236}">
                <a16:creationId xmlns:a16="http://schemas.microsoft.com/office/drawing/2014/main" id="{01A08FA5-6A18-520D-65FA-24BEA9714D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3</xdr:col>
      <xdr:colOff>255452</xdr:colOff>
      <xdr:row>49</xdr:row>
      <xdr:rowOff>180359</xdr:rowOff>
    </xdr:from>
    <xdr:to>
      <xdr:col>3</xdr:col>
      <xdr:colOff>455571</xdr:colOff>
      <xdr:row>52</xdr:row>
      <xdr:rowOff>57036</xdr:rowOff>
    </xdr:to>
    <xdr:sp macro="" textlink="">
      <xdr:nvSpPr>
        <xdr:cNvPr id="763" name="テキスト ボックス 762">
          <a:extLst>
            <a:ext uri="{FF2B5EF4-FFF2-40B4-BE49-F238E27FC236}">
              <a16:creationId xmlns:a16="http://schemas.microsoft.com/office/drawing/2014/main" id="{60F493E8-A6AD-2F20-6AE3-55772808B175}"/>
            </a:ext>
          </a:extLst>
        </xdr:cNvPr>
        <xdr:cNvSpPr txBox="1"/>
      </xdr:nvSpPr>
      <xdr:spPr>
        <a:xfrm rot="4083200">
          <a:off x="1088686" y="9176925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217816</xdr:colOff>
      <xdr:row>48</xdr:row>
      <xdr:rowOff>562</xdr:rowOff>
    </xdr:from>
    <xdr:ext cx="958339" cy="166712"/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ACA92D18-41E1-3B5C-1F29-2206A50EFEF8}"/>
            </a:ext>
          </a:extLst>
        </xdr:cNvPr>
        <xdr:cNvSpPr txBox="1"/>
      </xdr:nvSpPr>
      <xdr:spPr>
        <a:xfrm>
          <a:off x="751216" y="8706412"/>
          <a:ext cx="958339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トンネル歩道推奨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3</xdr:col>
      <xdr:colOff>308464</xdr:colOff>
      <xdr:row>68</xdr:row>
      <xdr:rowOff>112834</xdr:rowOff>
    </xdr:from>
    <xdr:ext cx="352952" cy="345282"/>
    <xdr:grpSp>
      <xdr:nvGrpSpPr>
        <xdr:cNvPr id="647" name="Group 6672">
          <a:extLst>
            <a:ext uri="{FF2B5EF4-FFF2-40B4-BE49-F238E27FC236}">
              <a16:creationId xmlns:a16="http://schemas.microsoft.com/office/drawing/2014/main" id="{5516CECC-49BC-EEE5-6301-AF46B721B449}"/>
            </a:ext>
          </a:extLst>
        </xdr:cNvPr>
        <xdr:cNvGrpSpPr>
          <a:grpSpLocks/>
        </xdr:cNvGrpSpPr>
      </xdr:nvGrpSpPr>
      <xdr:grpSpPr bwMode="auto">
        <a:xfrm>
          <a:off x="1251439" y="12438184"/>
          <a:ext cx="352952" cy="345282"/>
          <a:chOff x="536" y="109"/>
          <a:chExt cx="46" cy="44"/>
        </a:xfrm>
      </xdr:grpSpPr>
      <xdr:pic>
        <xdr:nvPicPr>
          <xdr:cNvPr id="648" name="Picture 6673" descr="route2">
            <a:extLst>
              <a:ext uri="{FF2B5EF4-FFF2-40B4-BE49-F238E27FC236}">
                <a16:creationId xmlns:a16="http://schemas.microsoft.com/office/drawing/2014/main" id="{B6F20A31-8178-FB96-C8D3-FD14519B703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65" name="Text Box 6674">
            <a:extLst>
              <a:ext uri="{FF2B5EF4-FFF2-40B4-BE49-F238E27FC236}">
                <a16:creationId xmlns:a16="http://schemas.microsoft.com/office/drawing/2014/main" id="{5DC95E28-2443-8F88-55A0-ABFDAA04AA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6</xdr:col>
      <xdr:colOff>361950</xdr:colOff>
      <xdr:row>66</xdr:row>
      <xdr:rowOff>47625</xdr:rowOff>
    </xdr:from>
    <xdr:to>
      <xdr:col>6</xdr:col>
      <xdr:colOff>690282</xdr:colOff>
      <xdr:row>67</xdr:row>
      <xdr:rowOff>135987</xdr:rowOff>
    </xdr:to>
    <xdr:grpSp>
      <xdr:nvGrpSpPr>
        <xdr:cNvPr id="766" name="Group 3646">
          <a:extLst>
            <a:ext uri="{FF2B5EF4-FFF2-40B4-BE49-F238E27FC236}">
              <a16:creationId xmlns:a16="http://schemas.microsoft.com/office/drawing/2014/main" id="{BDE99043-A9AC-41A8-9743-F0ED4ECA541A}"/>
            </a:ext>
          </a:extLst>
        </xdr:cNvPr>
        <xdr:cNvGrpSpPr>
          <a:grpSpLocks/>
        </xdr:cNvGrpSpPr>
      </xdr:nvGrpSpPr>
      <xdr:grpSpPr bwMode="auto">
        <a:xfrm>
          <a:off x="2895600" y="12011025"/>
          <a:ext cx="328332" cy="269337"/>
          <a:chOff x="8389" y="124"/>
          <a:chExt cx="34" cy="26"/>
        </a:xfrm>
      </xdr:grpSpPr>
      <xdr:sp macro="" textlink="">
        <xdr:nvSpPr>
          <xdr:cNvPr id="767" name="Rectangle 3647">
            <a:extLst>
              <a:ext uri="{FF2B5EF4-FFF2-40B4-BE49-F238E27FC236}">
                <a16:creationId xmlns:a16="http://schemas.microsoft.com/office/drawing/2014/main" id="{4E2BAA1E-450A-3696-02C5-B44EA229AF44}"/>
              </a:ext>
            </a:extLst>
          </xdr:cNvPr>
          <xdr:cNvSpPr>
            <a:spLocks noChangeArrowheads="1"/>
          </xdr:cNvSpPr>
        </xdr:nvSpPr>
        <xdr:spPr bwMode="auto">
          <a:xfrm>
            <a:off x="8391" y="124"/>
            <a:ext cx="8" cy="8"/>
          </a:xfrm>
          <a:prstGeom prst="rect">
            <a:avLst/>
          </a:prstGeom>
          <a:noFill/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8" name="Rectangle 3648">
            <a:extLst>
              <a:ext uri="{FF2B5EF4-FFF2-40B4-BE49-F238E27FC236}">
                <a16:creationId xmlns:a16="http://schemas.microsoft.com/office/drawing/2014/main" id="{0D7D3A29-3625-5F93-B35E-758C1811C2C5}"/>
              </a:ext>
            </a:extLst>
          </xdr:cNvPr>
          <xdr:cNvSpPr>
            <a:spLocks noChangeArrowheads="1"/>
          </xdr:cNvSpPr>
        </xdr:nvSpPr>
        <xdr:spPr bwMode="auto">
          <a:xfrm>
            <a:off x="8389" y="129"/>
            <a:ext cx="34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 w="1587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69" name="Oval 3649">
            <a:extLst>
              <a:ext uri="{FF2B5EF4-FFF2-40B4-BE49-F238E27FC236}">
                <a16:creationId xmlns:a16="http://schemas.microsoft.com/office/drawing/2014/main" id="{4312E047-DDF4-2A78-FCA3-298FC3C39E16}"/>
              </a:ext>
            </a:extLst>
          </xdr:cNvPr>
          <xdr:cNvSpPr>
            <a:spLocks noChangeArrowheads="1"/>
          </xdr:cNvSpPr>
        </xdr:nvSpPr>
        <xdr:spPr bwMode="auto">
          <a:xfrm>
            <a:off x="8399" y="133"/>
            <a:ext cx="14" cy="14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2700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228600</xdr:colOff>
      <xdr:row>68</xdr:row>
      <xdr:rowOff>47625</xdr:rowOff>
    </xdr:from>
    <xdr:to>
      <xdr:col>4</xdr:col>
      <xdr:colOff>342900</xdr:colOff>
      <xdr:row>71</xdr:row>
      <xdr:rowOff>28575</xdr:rowOff>
    </xdr:to>
    <xdr:sp macro="" textlink="">
      <xdr:nvSpPr>
        <xdr:cNvPr id="41" name="フリーフォーム: 図形 40">
          <a:extLst>
            <a:ext uri="{FF2B5EF4-FFF2-40B4-BE49-F238E27FC236}">
              <a16:creationId xmlns:a16="http://schemas.microsoft.com/office/drawing/2014/main" id="{438B3147-0409-5B15-EE32-D692846A98B9}"/>
            </a:ext>
          </a:extLst>
        </xdr:cNvPr>
        <xdr:cNvSpPr/>
      </xdr:nvSpPr>
      <xdr:spPr bwMode="auto">
        <a:xfrm>
          <a:off x="1943100" y="12372975"/>
          <a:ext cx="114300" cy="523875"/>
        </a:xfrm>
        <a:custGeom>
          <a:avLst/>
          <a:gdLst>
            <a:gd name="connsiteX0" fmla="*/ 0 w 114300"/>
            <a:gd name="connsiteY0" fmla="*/ 523875 h 523875"/>
            <a:gd name="connsiteX1" fmla="*/ 0 w 114300"/>
            <a:gd name="connsiteY1" fmla="*/ 0 h 523875"/>
            <a:gd name="connsiteX2" fmla="*/ 114300 w 114300"/>
            <a:gd name="connsiteY2" fmla="*/ 0 h 523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00" h="523875">
              <a:moveTo>
                <a:pt x="0" y="523875"/>
              </a:moveTo>
              <a:lnTo>
                <a:pt x="0" y="0"/>
              </a:lnTo>
              <a:lnTo>
                <a:pt x="11430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142315</xdr:colOff>
      <xdr:row>68</xdr:row>
      <xdr:rowOff>103174</xdr:rowOff>
    </xdr:from>
    <xdr:to>
      <xdr:col>4</xdr:col>
      <xdr:colOff>341755</xdr:colOff>
      <xdr:row>69</xdr:row>
      <xdr:rowOff>120139</xdr:rowOff>
    </xdr:to>
    <xdr:sp macro="" textlink="">
      <xdr:nvSpPr>
        <xdr:cNvPr id="770" name="Oval 6509">
          <a:extLst>
            <a:ext uri="{FF2B5EF4-FFF2-40B4-BE49-F238E27FC236}">
              <a16:creationId xmlns:a16="http://schemas.microsoft.com/office/drawing/2014/main" id="{1193C0CB-14E6-E51D-0167-D1A555B531A1}"/>
            </a:ext>
          </a:extLst>
        </xdr:cNvPr>
        <xdr:cNvSpPr>
          <a:spLocks noChangeArrowheads="1"/>
        </xdr:cNvSpPr>
      </xdr:nvSpPr>
      <xdr:spPr bwMode="auto">
        <a:xfrm>
          <a:off x="1856815" y="12428524"/>
          <a:ext cx="199440" cy="197940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400050</xdr:colOff>
      <xdr:row>68</xdr:row>
      <xdr:rowOff>47625</xdr:rowOff>
    </xdr:from>
    <xdr:to>
      <xdr:col>6</xdr:col>
      <xdr:colOff>38100</xdr:colOff>
      <xdr:row>69</xdr:row>
      <xdr:rowOff>0</xdr:rowOff>
    </xdr:to>
    <xdr:sp macro="" textlink="">
      <xdr:nvSpPr>
        <xdr:cNvPr id="42" name="フリーフォーム: 図形 41">
          <a:extLst>
            <a:ext uri="{FF2B5EF4-FFF2-40B4-BE49-F238E27FC236}">
              <a16:creationId xmlns:a16="http://schemas.microsoft.com/office/drawing/2014/main" id="{C7E40E00-8A1A-05AA-7D18-C7AF08D542B6}"/>
            </a:ext>
          </a:extLst>
        </xdr:cNvPr>
        <xdr:cNvSpPr/>
      </xdr:nvSpPr>
      <xdr:spPr bwMode="auto">
        <a:xfrm>
          <a:off x="2114550" y="12372975"/>
          <a:ext cx="457200" cy="133350"/>
        </a:xfrm>
        <a:custGeom>
          <a:avLst/>
          <a:gdLst>
            <a:gd name="connsiteX0" fmla="*/ 0 w 457200"/>
            <a:gd name="connsiteY0" fmla="*/ 0 h 133350"/>
            <a:gd name="connsiteX1" fmla="*/ 0 w 457200"/>
            <a:gd name="connsiteY1" fmla="*/ 133350 h 133350"/>
            <a:gd name="connsiteX2" fmla="*/ 457200 w 457200"/>
            <a:gd name="connsiteY2" fmla="*/ 133350 h 133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133350">
              <a:moveTo>
                <a:pt x="0" y="0"/>
              </a:moveTo>
              <a:lnTo>
                <a:pt x="0" y="133350"/>
              </a:lnTo>
              <a:lnTo>
                <a:pt x="457200" y="13335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127489</xdr:colOff>
      <xdr:row>70</xdr:row>
      <xdr:rowOff>78679</xdr:rowOff>
    </xdr:from>
    <xdr:to>
      <xdr:col>4</xdr:col>
      <xdr:colOff>324152</xdr:colOff>
      <xdr:row>71</xdr:row>
      <xdr:rowOff>89427</xdr:rowOff>
    </xdr:to>
    <xdr:sp macro="" textlink="">
      <xdr:nvSpPr>
        <xdr:cNvPr id="773" name="AutoShape 6507">
          <a:extLst>
            <a:ext uri="{FF2B5EF4-FFF2-40B4-BE49-F238E27FC236}">
              <a16:creationId xmlns:a16="http://schemas.microsoft.com/office/drawing/2014/main" id="{E0B06ED6-AA72-A52A-489C-381447F7E2DC}"/>
            </a:ext>
          </a:extLst>
        </xdr:cNvPr>
        <xdr:cNvSpPr>
          <a:spLocks noChangeArrowheads="1"/>
        </xdr:cNvSpPr>
      </xdr:nvSpPr>
      <xdr:spPr bwMode="auto">
        <a:xfrm>
          <a:off x="1841989" y="12765979"/>
          <a:ext cx="1966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323850</xdr:colOff>
      <xdr:row>68</xdr:row>
      <xdr:rowOff>38100</xdr:rowOff>
    </xdr:from>
    <xdr:to>
      <xdr:col>9</xdr:col>
      <xdr:colOff>533400</xdr:colOff>
      <xdr:row>72</xdr:row>
      <xdr:rowOff>47625</xdr:rowOff>
    </xdr:to>
    <xdr:sp macro="" textlink="">
      <xdr:nvSpPr>
        <xdr:cNvPr id="21" name="フリーフォーム: 図形 20">
          <a:extLst>
            <a:ext uri="{FF2B5EF4-FFF2-40B4-BE49-F238E27FC236}">
              <a16:creationId xmlns:a16="http://schemas.microsoft.com/office/drawing/2014/main" id="{20433912-7FBB-AE64-81EB-88AD4D45B825}"/>
            </a:ext>
          </a:extLst>
        </xdr:cNvPr>
        <xdr:cNvSpPr/>
      </xdr:nvSpPr>
      <xdr:spPr bwMode="auto">
        <a:xfrm>
          <a:off x="3629025" y="12363450"/>
          <a:ext cx="1028700" cy="733425"/>
        </a:xfrm>
        <a:custGeom>
          <a:avLst/>
          <a:gdLst>
            <a:gd name="connsiteX0" fmla="*/ 0 w 1028700"/>
            <a:gd name="connsiteY0" fmla="*/ 542925 h 733425"/>
            <a:gd name="connsiteX1" fmla="*/ 0 w 1028700"/>
            <a:gd name="connsiteY1" fmla="*/ 0 h 733425"/>
            <a:gd name="connsiteX2" fmla="*/ 876300 w 1028700"/>
            <a:gd name="connsiteY2" fmla="*/ 0 h 733425"/>
            <a:gd name="connsiteX3" fmla="*/ 876300 w 1028700"/>
            <a:gd name="connsiteY3" fmla="*/ 209550 h 733425"/>
            <a:gd name="connsiteX4" fmla="*/ 1028700 w 1028700"/>
            <a:gd name="connsiteY4" fmla="*/ 733425 h 733425"/>
            <a:gd name="connsiteX0" fmla="*/ 0 w 1028700"/>
            <a:gd name="connsiteY0" fmla="*/ 542925 h 733425"/>
            <a:gd name="connsiteX1" fmla="*/ 0 w 1028700"/>
            <a:gd name="connsiteY1" fmla="*/ 0 h 733425"/>
            <a:gd name="connsiteX2" fmla="*/ 876300 w 1028700"/>
            <a:gd name="connsiteY2" fmla="*/ 0 h 733425"/>
            <a:gd name="connsiteX3" fmla="*/ 876300 w 1028700"/>
            <a:gd name="connsiteY3" fmla="*/ 209550 h 733425"/>
            <a:gd name="connsiteX4" fmla="*/ 1028700 w 1028700"/>
            <a:gd name="connsiteY4" fmla="*/ 733425 h 733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28700" h="733425">
              <a:moveTo>
                <a:pt x="0" y="542925"/>
              </a:moveTo>
              <a:lnTo>
                <a:pt x="0" y="0"/>
              </a:lnTo>
              <a:lnTo>
                <a:pt x="876300" y="0"/>
              </a:lnTo>
              <a:lnTo>
                <a:pt x="876300" y="209550"/>
              </a:lnTo>
              <a:cubicBezTo>
                <a:pt x="898525" y="422275"/>
                <a:pt x="977900" y="558800"/>
                <a:pt x="1028700" y="733425"/>
              </a:cubicBez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21981</xdr:colOff>
      <xdr:row>68</xdr:row>
      <xdr:rowOff>38100</xdr:rowOff>
    </xdr:from>
    <xdr:to>
      <xdr:col>9</xdr:col>
      <xdr:colOff>752474</xdr:colOff>
      <xdr:row>68</xdr:row>
      <xdr:rowOff>43960</xdr:rowOff>
    </xdr:to>
    <xdr:sp macro="" textlink="">
      <xdr:nvSpPr>
        <xdr:cNvPr id="781" name="Line 6499">
          <a:extLst>
            <a:ext uri="{FF2B5EF4-FFF2-40B4-BE49-F238E27FC236}">
              <a16:creationId xmlns:a16="http://schemas.microsoft.com/office/drawing/2014/main" id="{FEFA4B27-9251-CE50-0EBB-E4A96BF74C8B}"/>
            </a:ext>
          </a:extLst>
        </xdr:cNvPr>
        <xdr:cNvSpPr>
          <a:spLocks noChangeShapeType="1"/>
        </xdr:cNvSpPr>
      </xdr:nvSpPr>
      <xdr:spPr bwMode="auto">
        <a:xfrm flipH="1">
          <a:off x="3327156" y="12363450"/>
          <a:ext cx="1549643" cy="586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378802</xdr:colOff>
      <xdr:row>66</xdr:row>
      <xdr:rowOff>0</xdr:rowOff>
    </xdr:from>
    <xdr:to>
      <xdr:col>9</xdr:col>
      <xdr:colOff>380999</xdr:colOff>
      <xdr:row>68</xdr:row>
      <xdr:rowOff>131885</xdr:rowOff>
    </xdr:to>
    <xdr:sp macro="" textlink="">
      <xdr:nvSpPr>
        <xdr:cNvPr id="782" name="Line 6499">
          <a:extLst>
            <a:ext uri="{FF2B5EF4-FFF2-40B4-BE49-F238E27FC236}">
              <a16:creationId xmlns:a16="http://schemas.microsoft.com/office/drawing/2014/main" id="{C8C5422B-C037-6A58-9CC5-E609D029989E}"/>
            </a:ext>
          </a:extLst>
        </xdr:cNvPr>
        <xdr:cNvSpPr>
          <a:spLocks noChangeShapeType="1"/>
        </xdr:cNvSpPr>
      </xdr:nvSpPr>
      <xdr:spPr bwMode="auto">
        <a:xfrm flipH="1">
          <a:off x="4503127" y="11963400"/>
          <a:ext cx="2197" cy="49383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222739</xdr:colOff>
      <xdr:row>70</xdr:row>
      <xdr:rowOff>12004</xdr:rowOff>
    </xdr:from>
    <xdr:to>
      <xdr:col>8</xdr:col>
      <xdr:colOff>9827</xdr:colOff>
      <xdr:row>71</xdr:row>
      <xdr:rowOff>22752</xdr:rowOff>
    </xdr:to>
    <xdr:sp macro="" textlink="">
      <xdr:nvSpPr>
        <xdr:cNvPr id="783" name="AutoShape 6507">
          <a:extLst>
            <a:ext uri="{FF2B5EF4-FFF2-40B4-BE49-F238E27FC236}">
              <a16:creationId xmlns:a16="http://schemas.microsoft.com/office/drawing/2014/main" id="{5414C581-D52C-7D3C-8285-5ABA826E99E6}"/>
            </a:ext>
          </a:extLst>
        </xdr:cNvPr>
        <xdr:cNvSpPr>
          <a:spLocks noChangeArrowheads="1"/>
        </xdr:cNvSpPr>
      </xdr:nvSpPr>
      <xdr:spPr bwMode="auto">
        <a:xfrm>
          <a:off x="3527914" y="12699304"/>
          <a:ext cx="196663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291933</xdr:colOff>
      <xdr:row>67</xdr:row>
      <xdr:rowOff>118169</xdr:rowOff>
    </xdr:from>
    <xdr:to>
      <xdr:col>9</xdr:col>
      <xdr:colOff>492106</xdr:colOff>
      <xdr:row>68</xdr:row>
      <xdr:rowOff>142927</xdr:rowOff>
    </xdr:to>
    <xdr:sp macro="" textlink="">
      <xdr:nvSpPr>
        <xdr:cNvPr id="784" name="Oval 6509">
          <a:extLst>
            <a:ext uri="{FF2B5EF4-FFF2-40B4-BE49-F238E27FC236}">
              <a16:creationId xmlns:a16="http://schemas.microsoft.com/office/drawing/2014/main" id="{2807F5B7-F68A-022E-469A-32A2256AC07F}"/>
            </a:ext>
          </a:extLst>
        </xdr:cNvPr>
        <xdr:cNvSpPr>
          <a:spLocks noChangeArrowheads="1"/>
        </xdr:cNvSpPr>
      </xdr:nvSpPr>
      <xdr:spPr bwMode="auto">
        <a:xfrm>
          <a:off x="4416258" y="12262544"/>
          <a:ext cx="200173" cy="20573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66</xdr:row>
      <xdr:rowOff>19050</xdr:rowOff>
    </xdr:from>
    <xdr:to>
      <xdr:col>9</xdr:col>
      <xdr:colOff>95250</xdr:colOff>
      <xdr:row>67</xdr:row>
      <xdr:rowOff>142875</xdr:rowOff>
    </xdr:to>
    <xdr:sp macro="" textlink="">
      <xdr:nvSpPr>
        <xdr:cNvPr id="29" name="フリーフォーム: 図形 28">
          <a:extLst>
            <a:ext uri="{FF2B5EF4-FFF2-40B4-BE49-F238E27FC236}">
              <a16:creationId xmlns:a16="http://schemas.microsoft.com/office/drawing/2014/main" id="{A9FF7DA8-26D5-A1F3-B1AF-7C618B4CC95B}"/>
            </a:ext>
          </a:extLst>
        </xdr:cNvPr>
        <xdr:cNvSpPr/>
      </xdr:nvSpPr>
      <xdr:spPr bwMode="auto">
        <a:xfrm>
          <a:off x="3333750" y="11982450"/>
          <a:ext cx="885825" cy="304800"/>
        </a:xfrm>
        <a:custGeom>
          <a:avLst/>
          <a:gdLst>
            <a:gd name="connsiteX0" fmla="*/ 0 w 885825"/>
            <a:gd name="connsiteY0" fmla="*/ 304800 h 304800"/>
            <a:gd name="connsiteX1" fmla="*/ 542925 w 885825"/>
            <a:gd name="connsiteY1" fmla="*/ 304800 h 304800"/>
            <a:gd name="connsiteX2" fmla="*/ 885825 w 885825"/>
            <a:gd name="connsiteY2" fmla="*/ 161925 h 304800"/>
            <a:gd name="connsiteX3" fmla="*/ 885825 w 885825"/>
            <a:gd name="connsiteY3" fmla="*/ 0 h 304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885825" h="304800">
              <a:moveTo>
                <a:pt x="0" y="304800"/>
              </a:moveTo>
              <a:lnTo>
                <a:pt x="542925" y="304800"/>
              </a:lnTo>
              <a:lnTo>
                <a:pt x="885825" y="161925"/>
              </a:lnTo>
              <a:lnTo>
                <a:pt x="885825" y="0"/>
              </a:lnTo>
            </a:path>
          </a:pathLst>
        </a:custGeom>
        <a:noFill/>
        <a:ln w="1905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95250</xdr:colOff>
      <xdr:row>66</xdr:row>
      <xdr:rowOff>57109</xdr:rowOff>
    </xdr:from>
    <xdr:to>
      <xdr:col>8</xdr:col>
      <xdr:colOff>152400</xdr:colOff>
      <xdr:row>66</xdr:row>
      <xdr:rowOff>114300</xdr:rowOff>
    </xdr:to>
    <xdr:sp macro="" textlink="">
      <xdr:nvSpPr>
        <xdr:cNvPr id="785" name="フリーフォーム: 図形 784">
          <a:extLst>
            <a:ext uri="{FF2B5EF4-FFF2-40B4-BE49-F238E27FC236}">
              <a16:creationId xmlns:a16="http://schemas.microsoft.com/office/drawing/2014/main" id="{31CFC26C-DA61-304D-2415-7B10F4048160}"/>
            </a:ext>
          </a:extLst>
        </xdr:cNvPr>
        <xdr:cNvSpPr/>
      </xdr:nvSpPr>
      <xdr:spPr bwMode="auto">
        <a:xfrm>
          <a:off x="3400425" y="12020509"/>
          <a:ext cx="466725" cy="57191"/>
        </a:xfrm>
        <a:custGeom>
          <a:avLst/>
          <a:gdLst>
            <a:gd name="connsiteX0" fmla="*/ 0 w 466725"/>
            <a:gd name="connsiteY0" fmla="*/ 57191 h 57191"/>
            <a:gd name="connsiteX1" fmla="*/ 95250 w 466725"/>
            <a:gd name="connsiteY1" fmla="*/ 41 h 57191"/>
            <a:gd name="connsiteX2" fmla="*/ 257175 w 466725"/>
            <a:gd name="connsiteY2" fmla="*/ 47666 h 57191"/>
            <a:gd name="connsiteX3" fmla="*/ 466725 w 466725"/>
            <a:gd name="connsiteY3" fmla="*/ 28616 h 571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6725" h="57191">
              <a:moveTo>
                <a:pt x="0" y="57191"/>
              </a:moveTo>
              <a:cubicBezTo>
                <a:pt x="26194" y="29409"/>
                <a:pt x="52388" y="1628"/>
                <a:pt x="95250" y="41"/>
              </a:cubicBezTo>
              <a:cubicBezTo>
                <a:pt x="138112" y="-1546"/>
                <a:pt x="195263" y="42903"/>
                <a:pt x="257175" y="47666"/>
              </a:cubicBezTo>
              <a:cubicBezTo>
                <a:pt x="319088" y="52428"/>
                <a:pt x="392906" y="40522"/>
                <a:pt x="466725" y="2861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66</xdr:row>
      <xdr:rowOff>171409</xdr:rowOff>
    </xdr:from>
    <xdr:to>
      <xdr:col>8</xdr:col>
      <xdr:colOff>247650</xdr:colOff>
      <xdr:row>67</xdr:row>
      <xdr:rowOff>47625</xdr:rowOff>
    </xdr:to>
    <xdr:sp macro="" textlink="">
      <xdr:nvSpPr>
        <xdr:cNvPr id="786" name="フリーフォーム: 図形 785">
          <a:extLst>
            <a:ext uri="{FF2B5EF4-FFF2-40B4-BE49-F238E27FC236}">
              <a16:creationId xmlns:a16="http://schemas.microsoft.com/office/drawing/2014/main" id="{E5B15CE8-4580-0891-7E96-22AB8C2801FF}"/>
            </a:ext>
          </a:extLst>
        </xdr:cNvPr>
        <xdr:cNvSpPr/>
      </xdr:nvSpPr>
      <xdr:spPr bwMode="auto">
        <a:xfrm>
          <a:off x="3495675" y="12134809"/>
          <a:ext cx="466725" cy="57191"/>
        </a:xfrm>
        <a:custGeom>
          <a:avLst/>
          <a:gdLst>
            <a:gd name="connsiteX0" fmla="*/ 0 w 466725"/>
            <a:gd name="connsiteY0" fmla="*/ 57191 h 57191"/>
            <a:gd name="connsiteX1" fmla="*/ 95250 w 466725"/>
            <a:gd name="connsiteY1" fmla="*/ 41 h 57191"/>
            <a:gd name="connsiteX2" fmla="*/ 257175 w 466725"/>
            <a:gd name="connsiteY2" fmla="*/ 47666 h 57191"/>
            <a:gd name="connsiteX3" fmla="*/ 466725 w 466725"/>
            <a:gd name="connsiteY3" fmla="*/ 28616 h 571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6725" h="57191">
              <a:moveTo>
                <a:pt x="0" y="57191"/>
              </a:moveTo>
              <a:cubicBezTo>
                <a:pt x="26194" y="29409"/>
                <a:pt x="52388" y="1628"/>
                <a:pt x="95250" y="41"/>
              </a:cubicBezTo>
              <a:cubicBezTo>
                <a:pt x="138112" y="-1546"/>
                <a:pt x="195263" y="42903"/>
                <a:pt x="257175" y="47666"/>
              </a:cubicBezTo>
              <a:cubicBezTo>
                <a:pt x="319088" y="52428"/>
                <a:pt x="392906" y="40522"/>
                <a:pt x="466725" y="28616"/>
              </a:cubicBezTo>
            </a:path>
          </a:pathLst>
        </a:custGeom>
        <a:noFill/>
        <a:ln w="12700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136280</xdr:colOff>
      <xdr:row>68</xdr:row>
      <xdr:rowOff>52022</xdr:rowOff>
    </xdr:from>
    <xdr:ext cx="419602" cy="200119"/>
    <xdr:sp macro="" textlink="">
      <xdr:nvSpPr>
        <xdr:cNvPr id="787" name="テキスト ボックス 786">
          <a:extLst>
            <a:ext uri="{FF2B5EF4-FFF2-40B4-BE49-F238E27FC236}">
              <a16:creationId xmlns:a16="http://schemas.microsoft.com/office/drawing/2014/main" id="{8017A1A1-A7B6-1950-1251-4B5E012629B3}"/>
            </a:ext>
          </a:extLst>
        </xdr:cNvPr>
        <xdr:cNvSpPr txBox="1"/>
      </xdr:nvSpPr>
      <xdr:spPr>
        <a:xfrm>
          <a:off x="3851030" y="12377372"/>
          <a:ext cx="419602" cy="20011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0.4 km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142875</xdr:colOff>
      <xdr:row>68</xdr:row>
      <xdr:rowOff>85725</xdr:rowOff>
    </xdr:from>
    <xdr:to>
      <xdr:col>12</xdr:col>
      <xdr:colOff>85725</xdr:colOff>
      <xdr:row>72</xdr:row>
      <xdr:rowOff>76200</xdr:rowOff>
    </xdr:to>
    <xdr:sp macro="" textlink="">
      <xdr:nvSpPr>
        <xdr:cNvPr id="43" name="フリーフォーム: 図形 42">
          <a:extLst>
            <a:ext uri="{FF2B5EF4-FFF2-40B4-BE49-F238E27FC236}">
              <a16:creationId xmlns:a16="http://schemas.microsoft.com/office/drawing/2014/main" id="{E4BDB671-D191-68E7-05AD-B82264C01D1C}"/>
            </a:ext>
          </a:extLst>
        </xdr:cNvPr>
        <xdr:cNvSpPr/>
      </xdr:nvSpPr>
      <xdr:spPr bwMode="auto">
        <a:xfrm>
          <a:off x="5038725" y="12411075"/>
          <a:ext cx="762000" cy="714375"/>
        </a:xfrm>
        <a:custGeom>
          <a:avLst/>
          <a:gdLst>
            <a:gd name="connsiteX0" fmla="*/ 762000 w 762000"/>
            <a:gd name="connsiteY0" fmla="*/ 714375 h 714375"/>
            <a:gd name="connsiteX1" fmla="*/ 762000 w 762000"/>
            <a:gd name="connsiteY1" fmla="*/ 257175 h 714375"/>
            <a:gd name="connsiteX2" fmla="*/ 666750 w 762000"/>
            <a:gd name="connsiteY2" fmla="*/ 28575 h 714375"/>
            <a:gd name="connsiteX3" fmla="*/ 0 w 762000"/>
            <a:gd name="connsiteY3" fmla="*/ 0 h 7143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62000" h="714375">
              <a:moveTo>
                <a:pt x="762000" y="714375"/>
              </a:moveTo>
              <a:lnTo>
                <a:pt x="762000" y="257175"/>
              </a:lnTo>
              <a:lnTo>
                <a:pt x="666750" y="2857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345830</xdr:colOff>
      <xdr:row>68</xdr:row>
      <xdr:rowOff>91584</xdr:rowOff>
    </xdr:from>
    <xdr:to>
      <xdr:col>12</xdr:col>
      <xdr:colOff>685799</xdr:colOff>
      <xdr:row>68</xdr:row>
      <xdr:rowOff>152399</xdr:rowOff>
    </xdr:to>
    <xdr:sp macro="" textlink="">
      <xdr:nvSpPr>
        <xdr:cNvPr id="788" name="Line 6499">
          <a:extLst>
            <a:ext uri="{FF2B5EF4-FFF2-40B4-BE49-F238E27FC236}">
              <a16:creationId xmlns:a16="http://schemas.microsoft.com/office/drawing/2014/main" id="{FE40AA10-F699-194C-6669-DB760A51B204}"/>
            </a:ext>
          </a:extLst>
        </xdr:cNvPr>
        <xdr:cNvSpPr>
          <a:spLocks noChangeShapeType="1"/>
        </xdr:cNvSpPr>
      </xdr:nvSpPr>
      <xdr:spPr bwMode="auto">
        <a:xfrm flipH="1" flipV="1">
          <a:off x="5241680" y="12416934"/>
          <a:ext cx="1159119" cy="6081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81672</xdr:colOff>
      <xdr:row>66</xdr:row>
      <xdr:rowOff>19050</xdr:rowOff>
    </xdr:from>
    <xdr:to>
      <xdr:col>12</xdr:col>
      <xdr:colOff>152399</xdr:colOff>
      <xdr:row>69</xdr:row>
      <xdr:rowOff>56679</xdr:rowOff>
    </xdr:to>
    <xdr:sp macro="" textlink="">
      <xdr:nvSpPr>
        <xdr:cNvPr id="789" name="Line 6499">
          <a:extLst>
            <a:ext uri="{FF2B5EF4-FFF2-40B4-BE49-F238E27FC236}">
              <a16:creationId xmlns:a16="http://schemas.microsoft.com/office/drawing/2014/main" id="{FDB46C4C-BF63-5B8C-8246-92099D139DFB}"/>
            </a:ext>
          </a:extLst>
        </xdr:cNvPr>
        <xdr:cNvSpPr>
          <a:spLocks noChangeShapeType="1"/>
        </xdr:cNvSpPr>
      </xdr:nvSpPr>
      <xdr:spPr bwMode="auto">
        <a:xfrm flipV="1">
          <a:off x="5796672" y="11982450"/>
          <a:ext cx="70727" cy="580554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11</xdr:col>
      <xdr:colOff>377658</xdr:colOff>
      <xdr:row>68</xdr:row>
      <xdr:rowOff>22919</xdr:rowOff>
    </xdr:from>
    <xdr:to>
      <xdr:col>12</xdr:col>
      <xdr:colOff>168256</xdr:colOff>
      <xdr:row>69</xdr:row>
      <xdr:rowOff>47677</xdr:rowOff>
    </xdr:to>
    <xdr:sp macro="" textlink="">
      <xdr:nvSpPr>
        <xdr:cNvPr id="790" name="Oval 6509">
          <a:extLst>
            <a:ext uri="{FF2B5EF4-FFF2-40B4-BE49-F238E27FC236}">
              <a16:creationId xmlns:a16="http://schemas.microsoft.com/office/drawing/2014/main" id="{B2181C9C-CB4A-FD60-C743-2EDDCD74E14D}"/>
            </a:ext>
          </a:extLst>
        </xdr:cNvPr>
        <xdr:cNvSpPr>
          <a:spLocks noChangeArrowheads="1"/>
        </xdr:cNvSpPr>
      </xdr:nvSpPr>
      <xdr:spPr bwMode="auto">
        <a:xfrm>
          <a:off x="5683083" y="12348269"/>
          <a:ext cx="200173" cy="20573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11</xdr:col>
      <xdr:colOff>387594</xdr:colOff>
      <xdr:row>70</xdr:row>
      <xdr:rowOff>154879</xdr:rowOff>
    </xdr:from>
    <xdr:to>
      <xdr:col>12</xdr:col>
      <xdr:colOff>174683</xdr:colOff>
      <xdr:row>71</xdr:row>
      <xdr:rowOff>165627</xdr:rowOff>
    </xdr:to>
    <xdr:sp macro="" textlink="">
      <xdr:nvSpPr>
        <xdr:cNvPr id="791" name="AutoShape 6507">
          <a:extLst>
            <a:ext uri="{FF2B5EF4-FFF2-40B4-BE49-F238E27FC236}">
              <a16:creationId xmlns:a16="http://schemas.microsoft.com/office/drawing/2014/main" id="{0B15F829-59E5-4607-D12E-5F83CDA01069}"/>
            </a:ext>
          </a:extLst>
        </xdr:cNvPr>
        <xdr:cNvSpPr>
          <a:spLocks noChangeArrowheads="1"/>
        </xdr:cNvSpPr>
      </xdr:nvSpPr>
      <xdr:spPr bwMode="auto">
        <a:xfrm>
          <a:off x="5693019" y="12842179"/>
          <a:ext cx="196664" cy="191723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10</xdr:col>
      <xdr:colOff>203689</xdr:colOff>
      <xdr:row>66</xdr:row>
      <xdr:rowOff>27109</xdr:rowOff>
    </xdr:from>
    <xdr:ext cx="417188" cy="408122"/>
    <xdr:grpSp>
      <xdr:nvGrpSpPr>
        <xdr:cNvPr id="792" name="Group 6672">
          <a:extLst>
            <a:ext uri="{FF2B5EF4-FFF2-40B4-BE49-F238E27FC236}">
              <a16:creationId xmlns:a16="http://schemas.microsoft.com/office/drawing/2014/main" id="{52DCD4E0-7879-6B2E-6C86-ACFB77B76A82}"/>
            </a:ext>
          </a:extLst>
        </xdr:cNvPr>
        <xdr:cNvGrpSpPr>
          <a:grpSpLocks/>
        </xdr:cNvGrpSpPr>
      </xdr:nvGrpSpPr>
      <xdr:grpSpPr bwMode="auto">
        <a:xfrm>
          <a:off x="5099539" y="11990509"/>
          <a:ext cx="417188" cy="408122"/>
          <a:chOff x="536" y="109"/>
          <a:chExt cx="46" cy="44"/>
        </a:xfrm>
      </xdr:grpSpPr>
      <xdr:pic>
        <xdr:nvPicPr>
          <xdr:cNvPr id="793" name="Picture 6673" descr="route2">
            <a:extLst>
              <a:ext uri="{FF2B5EF4-FFF2-40B4-BE49-F238E27FC236}">
                <a16:creationId xmlns:a16="http://schemas.microsoft.com/office/drawing/2014/main" id="{83868233-3AF5-B3BC-C6EF-B6EA1C2C82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94" name="Text Box 6674">
            <a:extLst>
              <a:ext uri="{FF2B5EF4-FFF2-40B4-BE49-F238E27FC236}">
                <a16:creationId xmlns:a16="http://schemas.microsoft.com/office/drawing/2014/main" id="{5CC92FF0-963D-A96B-FD39-F53B8FC753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162</a:t>
            </a:r>
            <a:endParaRPr lang="ja-JP" altLang="en-US" sz="14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15</xdr:col>
      <xdr:colOff>45326</xdr:colOff>
      <xdr:row>69</xdr:row>
      <xdr:rowOff>142875</xdr:rowOff>
    </xdr:from>
    <xdr:ext cx="386260" cy="166712"/>
    <xdr:sp macro="" textlink="">
      <xdr:nvSpPr>
        <xdr:cNvPr id="795" name="テキスト ボックス 794">
          <a:extLst>
            <a:ext uri="{FF2B5EF4-FFF2-40B4-BE49-F238E27FC236}">
              <a16:creationId xmlns:a16="http://schemas.microsoft.com/office/drawing/2014/main" id="{C4348AD8-78A6-4B4F-A7CC-F0A2EED1579A}"/>
            </a:ext>
          </a:extLst>
        </xdr:cNvPr>
        <xdr:cNvSpPr txBox="1"/>
      </xdr:nvSpPr>
      <xdr:spPr>
        <a:xfrm>
          <a:off x="7351001" y="12649200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常神→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4</xdr:col>
      <xdr:colOff>288451</xdr:colOff>
      <xdr:row>78</xdr:row>
      <xdr:rowOff>47223</xdr:rowOff>
    </xdr:from>
    <xdr:ext cx="166712" cy="643766"/>
    <xdr:sp macro="" textlink="">
      <xdr:nvSpPr>
        <xdr:cNvPr id="796" name="テキスト ボックス 795">
          <a:extLst>
            <a:ext uri="{FF2B5EF4-FFF2-40B4-BE49-F238E27FC236}">
              <a16:creationId xmlns:a16="http://schemas.microsoft.com/office/drawing/2014/main" id="{19079F7D-CE54-B6A1-246D-D404CF0DBDD0}"/>
            </a:ext>
          </a:extLst>
        </xdr:cNvPr>
        <xdr:cNvSpPr txBox="1"/>
      </xdr:nvSpPr>
      <xdr:spPr>
        <a:xfrm rot="16675380">
          <a:off x="9717799" y="12792075"/>
          <a:ext cx="643766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若狭梅街道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8</xdr:col>
      <xdr:colOff>307499</xdr:colOff>
      <xdr:row>74</xdr:row>
      <xdr:rowOff>128351</xdr:rowOff>
    </xdr:from>
    <xdr:ext cx="166712" cy="386260"/>
    <xdr:sp macro="" textlink="">
      <xdr:nvSpPr>
        <xdr:cNvPr id="797" name="テキスト ボックス 796">
          <a:extLst>
            <a:ext uri="{FF2B5EF4-FFF2-40B4-BE49-F238E27FC236}">
              <a16:creationId xmlns:a16="http://schemas.microsoft.com/office/drawing/2014/main" id="{6EA77254-8F8B-5A1C-FB66-9FF93A424D36}"/>
            </a:ext>
          </a:extLst>
        </xdr:cNvPr>
        <xdr:cNvSpPr txBox="1"/>
      </xdr:nvSpPr>
      <xdr:spPr>
        <a:xfrm rot="17355328">
          <a:off x="731125" y="13649325"/>
          <a:ext cx="386260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ysClr val="windowText" lastClr="000000"/>
              </a:solidFill>
              <a:latin typeface="+mj-ea"/>
              <a:ea typeface="+mj-ea"/>
            </a:rPr>
            <a:t>敦賀→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10</xdr:col>
      <xdr:colOff>19050</xdr:colOff>
      <xdr:row>95</xdr:row>
      <xdr:rowOff>149610</xdr:rowOff>
    </xdr:from>
    <xdr:ext cx="397957" cy="370392"/>
    <xdr:pic>
      <xdr:nvPicPr>
        <xdr:cNvPr id="798" name="Picture 17761" descr="famima">
          <a:extLst>
            <a:ext uri="{FF2B5EF4-FFF2-40B4-BE49-F238E27FC236}">
              <a16:creationId xmlns:a16="http://schemas.microsoft.com/office/drawing/2014/main" id="{371CD8FF-E7A1-40D1-9DCE-93EFF980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7361285"/>
          <a:ext cx="397957" cy="370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389792</xdr:colOff>
      <xdr:row>93</xdr:row>
      <xdr:rowOff>133350</xdr:rowOff>
    </xdr:from>
    <xdr:ext cx="709096" cy="366767"/>
    <xdr:sp macro="" textlink="">
      <xdr:nvSpPr>
        <xdr:cNvPr id="799" name="テキスト ボックス 798">
          <a:extLst>
            <a:ext uri="{FF2B5EF4-FFF2-40B4-BE49-F238E27FC236}">
              <a16:creationId xmlns:a16="http://schemas.microsoft.com/office/drawing/2014/main" id="{DA48E73D-6C0A-43DF-B463-6C1711FCBE25}"/>
            </a:ext>
          </a:extLst>
        </xdr:cNvPr>
        <xdr:cNvSpPr txBox="1"/>
      </xdr:nvSpPr>
      <xdr:spPr>
        <a:xfrm>
          <a:off x="2513867" y="16983075"/>
          <a:ext cx="709096" cy="366767"/>
        </a:xfrm>
        <a:prstGeom prst="rect">
          <a:avLst/>
        </a:prstGeom>
        <a:noFill/>
        <a:ln w="28575">
          <a:solidFill>
            <a:srgbClr val="008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36000" tIns="0" rIns="36000" bIns="0" rtlCol="0" anchor="t">
          <a:spAutoFit/>
        </a:bodyPr>
        <a:lstStyle/>
        <a:p>
          <a:r>
            <a:rPr kumimoji="1" lang="ja-JP" altLang="en-US" sz="1100"/>
            <a:t>ﾌｧﾐﾘｰﾏｰﾄ</a:t>
          </a:r>
          <a:endParaRPr kumimoji="1" lang="en-US" altLang="ja-JP" sz="1100"/>
        </a:p>
        <a:p>
          <a:r>
            <a:rPr kumimoji="1" lang="ja-JP" altLang="en-US" sz="1100"/>
            <a:t>川尻店</a:t>
          </a:r>
        </a:p>
      </xdr:txBody>
    </xdr:sp>
    <xdr:clientData/>
  </xdr:oneCellAnchor>
  <xdr:twoCellAnchor>
    <xdr:from>
      <xdr:col>10</xdr:col>
      <xdr:colOff>303287</xdr:colOff>
      <xdr:row>96</xdr:row>
      <xdr:rowOff>129688</xdr:rowOff>
    </xdr:from>
    <xdr:to>
      <xdr:col>11</xdr:col>
      <xdr:colOff>84992</xdr:colOff>
      <xdr:row>99</xdr:row>
      <xdr:rowOff>137015</xdr:rowOff>
    </xdr:to>
    <xdr:sp macro="" textlink="">
      <xdr:nvSpPr>
        <xdr:cNvPr id="800" name="フリーフォーム 709">
          <a:extLst>
            <a:ext uri="{FF2B5EF4-FFF2-40B4-BE49-F238E27FC236}">
              <a16:creationId xmlns:a16="http://schemas.microsoft.com/office/drawing/2014/main" id="{94D35983-AC46-41D7-8C95-E4E8C0A13A63}"/>
            </a:ext>
          </a:extLst>
        </xdr:cNvPr>
        <xdr:cNvSpPr/>
      </xdr:nvSpPr>
      <xdr:spPr bwMode="auto">
        <a:xfrm flipH="1">
          <a:off x="2017787" y="17522338"/>
          <a:ext cx="191280" cy="550252"/>
        </a:xfrm>
        <a:custGeom>
          <a:avLst/>
          <a:gdLst>
            <a:gd name="connsiteX0" fmla="*/ 0 w 278423"/>
            <a:gd name="connsiteY0" fmla="*/ 549519 h 549519"/>
            <a:gd name="connsiteX1" fmla="*/ 0 w 278423"/>
            <a:gd name="connsiteY1" fmla="*/ 0 h 549519"/>
            <a:gd name="connsiteX2" fmla="*/ 278423 w 278423"/>
            <a:gd name="connsiteY2" fmla="*/ 0 h 5495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78423" h="549519">
              <a:moveTo>
                <a:pt x="0" y="549519"/>
              </a:moveTo>
              <a:lnTo>
                <a:pt x="0" y="0"/>
              </a:lnTo>
              <a:lnTo>
                <a:pt x="278423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320315</xdr:colOff>
      <xdr:row>93</xdr:row>
      <xdr:rowOff>85725</xdr:rowOff>
    </xdr:from>
    <xdr:to>
      <xdr:col>11</xdr:col>
      <xdr:colOff>84992</xdr:colOff>
      <xdr:row>96</xdr:row>
      <xdr:rowOff>71071</xdr:rowOff>
    </xdr:to>
    <xdr:sp macro="" textlink="">
      <xdr:nvSpPr>
        <xdr:cNvPr id="801" name="フリーフォーム 710">
          <a:extLst>
            <a:ext uri="{FF2B5EF4-FFF2-40B4-BE49-F238E27FC236}">
              <a16:creationId xmlns:a16="http://schemas.microsoft.com/office/drawing/2014/main" id="{FA9BC342-9C53-4AAD-AB22-519E10BED489}"/>
            </a:ext>
          </a:extLst>
        </xdr:cNvPr>
        <xdr:cNvSpPr/>
      </xdr:nvSpPr>
      <xdr:spPr bwMode="auto">
        <a:xfrm flipH="1">
          <a:off x="2034815" y="16935450"/>
          <a:ext cx="174252" cy="528271"/>
        </a:xfrm>
        <a:custGeom>
          <a:avLst/>
          <a:gdLst>
            <a:gd name="connsiteX0" fmla="*/ 227134 w 227134"/>
            <a:gd name="connsiteY0" fmla="*/ 534865 h 534865"/>
            <a:gd name="connsiteX1" fmla="*/ 0 w 227134"/>
            <a:gd name="connsiteY1" fmla="*/ 534865 h 534865"/>
            <a:gd name="connsiteX2" fmla="*/ 0 w 227134"/>
            <a:gd name="connsiteY2" fmla="*/ 0 h 5348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27134" h="534865">
              <a:moveTo>
                <a:pt x="227134" y="534865"/>
              </a:moveTo>
              <a:lnTo>
                <a:pt x="0" y="534865"/>
              </a:ln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388973</xdr:colOff>
      <xdr:row>97</xdr:row>
      <xdr:rowOff>170783</xdr:rowOff>
    </xdr:from>
    <xdr:to>
      <xdr:col>11</xdr:col>
      <xdr:colOff>181102</xdr:colOff>
      <xdr:row>99</xdr:row>
      <xdr:rowOff>555</xdr:rowOff>
    </xdr:to>
    <xdr:sp macro="" textlink="">
      <xdr:nvSpPr>
        <xdr:cNvPr id="802" name="AutoShape 6507">
          <a:extLst>
            <a:ext uri="{FF2B5EF4-FFF2-40B4-BE49-F238E27FC236}">
              <a16:creationId xmlns:a16="http://schemas.microsoft.com/office/drawing/2014/main" id="{3D671703-D203-4659-8E6D-53CAB50345C3}"/>
            </a:ext>
          </a:extLst>
        </xdr:cNvPr>
        <xdr:cNvSpPr>
          <a:spLocks noChangeArrowheads="1"/>
        </xdr:cNvSpPr>
      </xdr:nvSpPr>
      <xdr:spPr bwMode="auto">
        <a:xfrm>
          <a:off x="2103473" y="17744408"/>
          <a:ext cx="201704" cy="1917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24737</xdr:colOff>
      <xdr:row>95</xdr:row>
      <xdr:rowOff>99778</xdr:rowOff>
    </xdr:from>
    <xdr:to>
      <xdr:col>11</xdr:col>
      <xdr:colOff>353933</xdr:colOff>
      <xdr:row>95</xdr:row>
      <xdr:rowOff>99778</xdr:rowOff>
    </xdr:to>
    <xdr:sp macro="" textlink="">
      <xdr:nvSpPr>
        <xdr:cNvPr id="803" name="Line 6499">
          <a:extLst>
            <a:ext uri="{FF2B5EF4-FFF2-40B4-BE49-F238E27FC236}">
              <a16:creationId xmlns:a16="http://schemas.microsoft.com/office/drawing/2014/main" id="{9AB93812-930C-4964-AF3B-42703FC54AC9}"/>
            </a:ext>
          </a:extLst>
        </xdr:cNvPr>
        <xdr:cNvSpPr>
          <a:spLocks noChangeShapeType="1"/>
        </xdr:cNvSpPr>
      </xdr:nvSpPr>
      <xdr:spPr bwMode="auto">
        <a:xfrm flipV="1">
          <a:off x="1739237" y="17311453"/>
          <a:ext cx="738771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405818</xdr:colOff>
      <xdr:row>95</xdr:row>
      <xdr:rowOff>5603</xdr:rowOff>
    </xdr:from>
    <xdr:to>
      <xdr:col>11</xdr:col>
      <xdr:colOff>171824</xdr:colOff>
      <xdr:row>95</xdr:row>
      <xdr:rowOff>172206</xdr:rowOff>
    </xdr:to>
    <xdr:sp macro="" textlink="">
      <xdr:nvSpPr>
        <xdr:cNvPr id="804" name="Oval 6509">
          <a:extLst>
            <a:ext uri="{FF2B5EF4-FFF2-40B4-BE49-F238E27FC236}">
              <a16:creationId xmlns:a16="http://schemas.microsoft.com/office/drawing/2014/main" id="{EF1D34AF-C85F-43A8-A62C-83902B5BC91C}"/>
            </a:ext>
          </a:extLst>
        </xdr:cNvPr>
        <xdr:cNvSpPr>
          <a:spLocks noChangeArrowheads="1"/>
        </xdr:cNvSpPr>
      </xdr:nvSpPr>
      <xdr:spPr bwMode="auto">
        <a:xfrm>
          <a:off x="2120318" y="17217278"/>
          <a:ext cx="175581" cy="16660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11</xdr:col>
      <xdr:colOff>278488</xdr:colOff>
      <xdr:row>97</xdr:row>
      <xdr:rowOff>151614</xdr:rowOff>
    </xdr:from>
    <xdr:ext cx="836447" cy="183384"/>
    <xdr:sp macro="" textlink="">
      <xdr:nvSpPr>
        <xdr:cNvPr id="805" name="テキスト ボックス 804">
          <a:extLst>
            <a:ext uri="{FF2B5EF4-FFF2-40B4-BE49-F238E27FC236}">
              <a16:creationId xmlns:a16="http://schemas.microsoft.com/office/drawing/2014/main" id="{F534F9DD-65E4-F164-C13D-62213ECF2C7F}"/>
            </a:ext>
          </a:extLst>
        </xdr:cNvPr>
        <xdr:cNvSpPr txBox="1"/>
      </xdr:nvSpPr>
      <xdr:spPr>
        <a:xfrm>
          <a:off x="2402563" y="17725239"/>
          <a:ext cx="836447" cy="18338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l"/>
          <a:r>
            <a:rPr kumimoji="1" lang="ja-JP" altLang="en-US" sz="1100" b="1" i="1">
              <a:solidFill>
                <a:srgbClr val="FF0000"/>
              </a:solidFill>
              <a:latin typeface="+mj-ea"/>
              <a:ea typeface="+mj-ea"/>
            </a:rPr>
            <a:t>レシート取得</a:t>
          </a:r>
          <a:r>
            <a:rPr kumimoji="1" lang="ja-JP" altLang="en-US" sz="900" b="1" i="1">
              <a:solidFill>
                <a:srgbClr val="FF0000"/>
              </a:solidFill>
              <a:latin typeface="+mj-ea"/>
              <a:ea typeface="+mj-ea"/>
            </a:rPr>
            <a:t>　</a:t>
          </a:r>
        </a:p>
      </xdr:txBody>
    </xdr:sp>
    <xdr:clientData/>
  </xdr:oneCellAnchor>
  <xdr:oneCellAnchor>
    <xdr:from>
      <xdr:col>10</xdr:col>
      <xdr:colOff>113971</xdr:colOff>
      <xdr:row>93</xdr:row>
      <xdr:rowOff>23979</xdr:rowOff>
    </xdr:from>
    <xdr:ext cx="330483" cy="323301"/>
    <xdr:grpSp>
      <xdr:nvGrpSpPr>
        <xdr:cNvPr id="806" name="Group 6672">
          <a:extLst>
            <a:ext uri="{FF2B5EF4-FFF2-40B4-BE49-F238E27FC236}">
              <a16:creationId xmlns:a16="http://schemas.microsoft.com/office/drawing/2014/main" id="{2AF05324-F9FB-B72E-C5B8-87ED24F7CE2B}"/>
            </a:ext>
          </a:extLst>
        </xdr:cNvPr>
        <xdr:cNvGrpSpPr>
          <a:grpSpLocks/>
        </xdr:cNvGrpSpPr>
      </xdr:nvGrpSpPr>
      <xdr:grpSpPr bwMode="auto">
        <a:xfrm>
          <a:off x="5009821" y="16873704"/>
          <a:ext cx="330483" cy="323301"/>
          <a:chOff x="536" y="109"/>
          <a:chExt cx="46" cy="44"/>
        </a:xfrm>
      </xdr:grpSpPr>
      <xdr:pic>
        <xdr:nvPicPr>
          <xdr:cNvPr id="807" name="Picture 6673" descr="route2">
            <a:extLst>
              <a:ext uri="{FF2B5EF4-FFF2-40B4-BE49-F238E27FC236}">
                <a16:creationId xmlns:a16="http://schemas.microsoft.com/office/drawing/2014/main" id="{E6713643-4539-C8F2-5D03-813590EDD3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09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08" name="Text Box 6674">
            <a:extLst>
              <a:ext uri="{FF2B5EF4-FFF2-40B4-BE49-F238E27FC236}">
                <a16:creationId xmlns:a16="http://schemas.microsoft.com/office/drawing/2014/main" id="{EAA02F80-92C3-54A5-FB28-1DEAEC6830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305</a:t>
            </a:r>
          </a:p>
        </xdr:txBody>
      </xdr:sp>
    </xdr:grpSp>
    <xdr:clientData/>
  </xdr:oneCellAnchor>
  <xdr:twoCellAnchor editAs="oneCell">
    <xdr:from>
      <xdr:col>8</xdr:col>
      <xdr:colOff>323851</xdr:colOff>
      <xdr:row>102</xdr:row>
      <xdr:rowOff>19049</xdr:rowOff>
    </xdr:from>
    <xdr:to>
      <xdr:col>8</xdr:col>
      <xdr:colOff>329323</xdr:colOff>
      <xdr:row>104</xdr:row>
      <xdr:rowOff>64738</xdr:rowOff>
    </xdr:to>
    <xdr:sp macro="" textlink="">
      <xdr:nvSpPr>
        <xdr:cNvPr id="809" name="Line 6499">
          <a:extLst>
            <a:ext uri="{FF2B5EF4-FFF2-40B4-BE49-F238E27FC236}">
              <a16:creationId xmlns:a16="http://schemas.microsoft.com/office/drawing/2014/main" id="{BC8364A5-190A-1B45-472A-A70DF32A38E7}"/>
            </a:ext>
          </a:extLst>
        </xdr:cNvPr>
        <xdr:cNvSpPr>
          <a:spLocks noChangeShapeType="1"/>
        </xdr:cNvSpPr>
      </xdr:nvSpPr>
      <xdr:spPr bwMode="auto">
        <a:xfrm flipH="1" flipV="1">
          <a:off x="4038601" y="18497549"/>
          <a:ext cx="5472" cy="407639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213650</xdr:colOff>
      <xdr:row>103</xdr:row>
      <xdr:rowOff>135838</xdr:rowOff>
    </xdr:from>
    <xdr:to>
      <xdr:col>9</xdr:col>
      <xdr:colOff>590001</xdr:colOff>
      <xdr:row>108</xdr:row>
      <xdr:rowOff>151511</xdr:rowOff>
    </xdr:to>
    <xdr:sp macro="" textlink="">
      <xdr:nvSpPr>
        <xdr:cNvPr id="44" name="フリーフォーム: 図形 43">
          <a:extLst>
            <a:ext uri="{FF2B5EF4-FFF2-40B4-BE49-F238E27FC236}">
              <a16:creationId xmlns:a16="http://schemas.microsoft.com/office/drawing/2014/main" id="{428DFAE1-2A8E-626E-68F8-747A0C937503}"/>
            </a:ext>
          </a:extLst>
        </xdr:cNvPr>
        <xdr:cNvSpPr/>
      </xdr:nvSpPr>
      <xdr:spPr bwMode="auto">
        <a:xfrm>
          <a:off x="3518825" y="18795313"/>
          <a:ext cx="1195501" cy="920548"/>
        </a:xfrm>
        <a:custGeom>
          <a:avLst/>
          <a:gdLst>
            <a:gd name="connsiteX0" fmla="*/ 1295400 w 1295400"/>
            <a:gd name="connsiteY0" fmla="*/ 895350 h 895350"/>
            <a:gd name="connsiteX1" fmla="*/ 533400 w 1295400"/>
            <a:gd name="connsiteY1" fmla="*/ 66675 h 895350"/>
            <a:gd name="connsiteX2" fmla="*/ 0 w 1295400"/>
            <a:gd name="connsiteY2" fmla="*/ 0 h 895350"/>
            <a:gd name="connsiteX0" fmla="*/ 1295400 w 1295400"/>
            <a:gd name="connsiteY0" fmla="*/ 895350 h 895350"/>
            <a:gd name="connsiteX1" fmla="*/ 533400 w 1295400"/>
            <a:gd name="connsiteY1" fmla="*/ 66675 h 895350"/>
            <a:gd name="connsiteX2" fmla="*/ 0 w 1295400"/>
            <a:gd name="connsiteY2" fmla="*/ 0 h 895350"/>
            <a:gd name="connsiteX0" fmla="*/ 1295400 w 1295400"/>
            <a:gd name="connsiteY0" fmla="*/ 895350 h 895350"/>
            <a:gd name="connsiteX1" fmla="*/ 533400 w 1295400"/>
            <a:gd name="connsiteY1" fmla="*/ 66675 h 895350"/>
            <a:gd name="connsiteX2" fmla="*/ 0 w 1295400"/>
            <a:gd name="connsiteY2" fmla="*/ 0 h 895350"/>
            <a:gd name="connsiteX0" fmla="*/ 1195501 w 1195501"/>
            <a:gd name="connsiteY0" fmla="*/ 920548 h 920548"/>
            <a:gd name="connsiteX1" fmla="*/ 533400 w 1195501"/>
            <a:gd name="connsiteY1" fmla="*/ 66675 h 920548"/>
            <a:gd name="connsiteX2" fmla="*/ 0 w 1195501"/>
            <a:gd name="connsiteY2" fmla="*/ 0 h 920548"/>
            <a:gd name="connsiteX0" fmla="*/ 1195501 w 1195501"/>
            <a:gd name="connsiteY0" fmla="*/ 920548 h 920548"/>
            <a:gd name="connsiteX1" fmla="*/ 533400 w 1195501"/>
            <a:gd name="connsiteY1" fmla="*/ 66675 h 920548"/>
            <a:gd name="connsiteX2" fmla="*/ 0 w 1195501"/>
            <a:gd name="connsiteY2" fmla="*/ 0 h 920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95501" h="920548">
              <a:moveTo>
                <a:pt x="1195501" y="920548"/>
              </a:moveTo>
              <a:cubicBezTo>
                <a:pt x="728335" y="691638"/>
                <a:pt x="558800" y="600075"/>
                <a:pt x="533400" y="66675"/>
              </a:cubicBezTo>
              <a:lnTo>
                <a:pt x="0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364702</xdr:colOff>
      <xdr:row>106</xdr:row>
      <xdr:rowOff>139757</xdr:rowOff>
    </xdr:from>
    <xdr:to>
      <xdr:col>9</xdr:col>
      <xdr:colOff>369329</xdr:colOff>
      <xdr:row>109</xdr:row>
      <xdr:rowOff>9280</xdr:rowOff>
    </xdr:to>
    <xdr:sp macro="" textlink="">
      <xdr:nvSpPr>
        <xdr:cNvPr id="811" name="Line 6499">
          <a:extLst>
            <a:ext uri="{FF2B5EF4-FFF2-40B4-BE49-F238E27FC236}">
              <a16:creationId xmlns:a16="http://schemas.microsoft.com/office/drawing/2014/main" id="{8AA621AF-F1D5-C0E1-232B-8F4BF9DD368C}"/>
            </a:ext>
          </a:extLst>
        </xdr:cNvPr>
        <xdr:cNvSpPr>
          <a:spLocks noChangeShapeType="1"/>
        </xdr:cNvSpPr>
      </xdr:nvSpPr>
      <xdr:spPr bwMode="auto">
        <a:xfrm rot="11972030" flipV="1">
          <a:off x="4489027" y="19342157"/>
          <a:ext cx="4627" cy="412448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8</xdr:col>
      <xdr:colOff>236746</xdr:colOff>
      <xdr:row>104</xdr:row>
      <xdr:rowOff>114193</xdr:rowOff>
    </xdr:from>
    <xdr:to>
      <xdr:col>9</xdr:col>
      <xdr:colOff>28875</xdr:colOff>
      <xdr:row>105</xdr:row>
      <xdr:rowOff>124940</xdr:rowOff>
    </xdr:to>
    <xdr:sp macro="" textlink="">
      <xdr:nvSpPr>
        <xdr:cNvPr id="810" name="AutoShape 6507">
          <a:extLst>
            <a:ext uri="{FF2B5EF4-FFF2-40B4-BE49-F238E27FC236}">
              <a16:creationId xmlns:a16="http://schemas.microsoft.com/office/drawing/2014/main" id="{C09F51B2-125A-9739-B022-A2FDD4DB9FE4}"/>
            </a:ext>
          </a:extLst>
        </xdr:cNvPr>
        <xdr:cNvSpPr>
          <a:spLocks noChangeArrowheads="1"/>
        </xdr:cNvSpPr>
      </xdr:nvSpPr>
      <xdr:spPr bwMode="auto">
        <a:xfrm>
          <a:off x="3951496" y="18954643"/>
          <a:ext cx="201704" cy="1917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279324</xdr:colOff>
      <xdr:row>107</xdr:row>
      <xdr:rowOff>119656</xdr:rowOff>
    </xdr:from>
    <xdr:to>
      <xdr:col>9</xdr:col>
      <xdr:colOff>428625</xdr:colOff>
      <xdr:row>108</xdr:row>
      <xdr:rowOff>89534</xdr:rowOff>
    </xdr:to>
    <xdr:sp macro="" textlink="">
      <xdr:nvSpPr>
        <xdr:cNvPr id="812" name="Oval 6509">
          <a:extLst>
            <a:ext uri="{FF2B5EF4-FFF2-40B4-BE49-F238E27FC236}">
              <a16:creationId xmlns:a16="http://schemas.microsoft.com/office/drawing/2014/main" id="{77987DD6-2C4E-2A9E-70C4-FEF295014B50}"/>
            </a:ext>
          </a:extLst>
        </xdr:cNvPr>
        <xdr:cNvSpPr>
          <a:spLocks noChangeArrowheads="1"/>
        </xdr:cNvSpPr>
      </xdr:nvSpPr>
      <xdr:spPr bwMode="auto">
        <a:xfrm>
          <a:off x="4403649" y="19503031"/>
          <a:ext cx="149301" cy="150853"/>
        </a:xfrm>
        <a:prstGeom prst="ellipse">
          <a:avLst/>
        </a:prstGeom>
        <a:solidFill>
          <a:srgbClr val="FFFFFF"/>
        </a:solidFill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7</xdr:col>
      <xdr:colOff>260974</xdr:colOff>
      <xdr:row>107</xdr:row>
      <xdr:rowOff>85725</xdr:rowOff>
    </xdr:from>
    <xdr:ext cx="585353" cy="223257"/>
    <xdr:sp macro="" textlink="">
      <xdr:nvSpPr>
        <xdr:cNvPr id="813" name="線吹き出し 2 (枠付き) 1380">
          <a:extLst>
            <a:ext uri="{FF2B5EF4-FFF2-40B4-BE49-F238E27FC236}">
              <a16:creationId xmlns:a16="http://schemas.microsoft.com/office/drawing/2014/main" id="{096B1877-B693-45F0-A3F3-6E9B16E7CD21}"/>
            </a:ext>
          </a:extLst>
        </xdr:cNvPr>
        <xdr:cNvSpPr/>
      </xdr:nvSpPr>
      <xdr:spPr bwMode="auto">
        <a:xfrm rot="10800000" flipH="1">
          <a:off x="3566149" y="19469100"/>
          <a:ext cx="585353" cy="223257"/>
        </a:xfrm>
        <a:prstGeom prst="borderCallout2">
          <a:avLst>
            <a:gd name="adj1" fmla="val 27284"/>
            <a:gd name="adj2" fmla="val 102955"/>
            <a:gd name="adj3" fmla="val 25718"/>
            <a:gd name="adj4" fmla="val 117878"/>
            <a:gd name="adj5" fmla="val 54648"/>
            <a:gd name="adj6" fmla="val 153771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none" lIns="18288" tIns="72000" rIns="0" bIns="0" rtlCol="0" anchor="t" upright="1">
          <a:spAutoFit/>
        </a:bodyPr>
        <a:lstStyle/>
        <a:p>
          <a:pPr marL="0" marR="0" lvl="0" indent="0" algn="ctr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effectLst/>
              <a:latin typeface="+mn-lt"/>
              <a:ea typeface="+mn-ea"/>
              <a:cs typeface="+mn-cs"/>
            </a:rPr>
            <a:t>長畑第２</a:t>
          </a:r>
          <a:endParaRPr kumimoji="1" lang="en-US" altLang="ja-JP" sz="1200"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13</xdr:col>
      <xdr:colOff>257176</xdr:colOff>
      <xdr:row>106</xdr:row>
      <xdr:rowOff>19051</xdr:rowOff>
    </xdr:from>
    <xdr:to>
      <xdr:col>14</xdr:col>
      <xdr:colOff>86078</xdr:colOff>
      <xdr:row>108</xdr:row>
      <xdr:rowOff>133351</xdr:rowOff>
    </xdr:to>
    <xdr:sp macro="" textlink="">
      <xdr:nvSpPr>
        <xdr:cNvPr id="46" name="フリーフォーム: 図形 45">
          <a:extLst>
            <a:ext uri="{FF2B5EF4-FFF2-40B4-BE49-F238E27FC236}">
              <a16:creationId xmlns:a16="http://schemas.microsoft.com/office/drawing/2014/main" id="{609F0206-3F48-786E-D0B1-BF80820D22F8}"/>
            </a:ext>
          </a:extLst>
        </xdr:cNvPr>
        <xdr:cNvSpPr/>
      </xdr:nvSpPr>
      <xdr:spPr bwMode="auto">
        <a:xfrm>
          <a:off x="6743701" y="19221451"/>
          <a:ext cx="238477" cy="476250"/>
        </a:xfrm>
        <a:custGeom>
          <a:avLst/>
          <a:gdLst>
            <a:gd name="connsiteX0" fmla="*/ 0 w 323850"/>
            <a:gd name="connsiteY0" fmla="*/ 466725 h 466725"/>
            <a:gd name="connsiteX1" fmla="*/ 323850 w 323850"/>
            <a:gd name="connsiteY1" fmla="*/ 123825 h 466725"/>
            <a:gd name="connsiteX2" fmla="*/ 323850 w 323850"/>
            <a:gd name="connsiteY2" fmla="*/ 0 h 466725"/>
            <a:gd name="connsiteX3" fmla="*/ 114300 w 323850"/>
            <a:gd name="connsiteY3" fmla="*/ 0 h 466725"/>
            <a:gd name="connsiteX0" fmla="*/ 0 w 323983"/>
            <a:gd name="connsiteY0" fmla="*/ 466725 h 466725"/>
            <a:gd name="connsiteX1" fmla="*/ 323850 w 323983"/>
            <a:gd name="connsiteY1" fmla="*/ 123825 h 466725"/>
            <a:gd name="connsiteX2" fmla="*/ 323850 w 323983"/>
            <a:gd name="connsiteY2" fmla="*/ 0 h 466725"/>
            <a:gd name="connsiteX3" fmla="*/ 114300 w 323983"/>
            <a:gd name="connsiteY3" fmla="*/ 0 h 466725"/>
            <a:gd name="connsiteX0" fmla="*/ 0 w 324077"/>
            <a:gd name="connsiteY0" fmla="*/ 466725 h 466725"/>
            <a:gd name="connsiteX1" fmla="*/ 323850 w 324077"/>
            <a:gd name="connsiteY1" fmla="*/ 123825 h 466725"/>
            <a:gd name="connsiteX2" fmla="*/ 323850 w 324077"/>
            <a:gd name="connsiteY2" fmla="*/ 0 h 466725"/>
            <a:gd name="connsiteX3" fmla="*/ 114300 w 324077"/>
            <a:gd name="connsiteY3" fmla="*/ 0 h 466725"/>
            <a:gd name="connsiteX0" fmla="*/ 0 w 238729"/>
            <a:gd name="connsiteY0" fmla="*/ 476250 h 476250"/>
            <a:gd name="connsiteX1" fmla="*/ 238125 w 238729"/>
            <a:gd name="connsiteY1" fmla="*/ 123825 h 476250"/>
            <a:gd name="connsiteX2" fmla="*/ 238125 w 238729"/>
            <a:gd name="connsiteY2" fmla="*/ 0 h 476250"/>
            <a:gd name="connsiteX3" fmla="*/ 28575 w 238729"/>
            <a:gd name="connsiteY3" fmla="*/ 0 h 476250"/>
            <a:gd name="connsiteX0" fmla="*/ 0 w 238477"/>
            <a:gd name="connsiteY0" fmla="*/ 476250 h 476250"/>
            <a:gd name="connsiteX1" fmla="*/ 238125 w 238477"/>
            <a:gd name="connsiteY1" fmla="*/ 123825 h 476250"/>
            <a:gd name="connsiteX2" fmla="*/ 238125 w 238477"/>
            <a:gd name="connsiteY2" fmla="*/ 0 h 476250"/>
            <a:gd name="connsiteX3" fmla="*/ 28575 w 238477"/>
            <a:gd name="connsiteY3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8477" h="476250">
              <a:moveTo>
                <a:pt x="0" y="476250"/>
              </a:moveTo>
              <a:cubicBezTo>
                <a:pt x="165100" y="390525"/>
                <a:pt x="244475" y="428625"/>
                <a:pt x="238125" y="123825"/>
              </a:cubicBezTo>
              <a:lnTo>
                <a:pt x="238125" y="0"/>
              </a:lnTo>
              <a:lnTo>
                <a:pt x="28575" y="0"/>
              </a:lnTo>
            </a:path>
          </a:pathLst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389146</xdr:colOff>
      <xdr:row>106</xdr:row>
      <xdr:rowOff>76093</xdr:rowOff>
    </xdr:from>
    <xdr:to>
      <xdr:col>14</xdr:col>
      <xdr:colOff>181275</xdr:colOff>
      <xdr:row>107</xdr:row>
      <xdr:rowOff>86840</xdr:rowOff>
    </xdr:to>
    <xdr:sp macro="" textlink="">
      <xdr:nvSpPr>
        <xdr:cNvPr id="712" name="AutoShape 6507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/>
        </xdr:cNvSpPr>
      </xdr:nvSpPr>
      <xdr:spPr bwMode="auto">
        <a:xfrm>
          <a:off x="6875671" y="19278493"/>
          <a:ext cx="201704" cy="191722"/>
        </a:xfrm>
        <a:prstGeom prst="triangle">
          <a:avLst>
            <a:gd name="adj" fmla="val 50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29982</xdr:colOff>
      <xdr:row>40</xdr:row>
      <xdr:rowOff>77495</xdr:rowOff>
    </xdr:from>
    <xdr:ext cx="489942" cy="166712"/>
    <xdr:sp macro="" textlink="">
      <xdr:nvSpPr>
        <xdr:cNvPr id="637" name="テキスト ボックス 636">
          <a:extLst>
            <a:ext uri="{FF2B5EF4-FFF2-40B4-BE49-F238E27FC236}">
              <a16:creationId xmlns:a16="http://schemas.microsoft.com/office/drawing/2014/main" id="{10C0D093-06AD-EF01-1C84-9F6C5887DA2B}"/>
            </a:ext>
          </a:extLst>
        </xdr:cNvPr>
        <xdr:cNvSpPr txBox="1"/>
      </xdr:nvSpPr>
      <xdr:spPr>
        <a:xfrm>
          <a:off x="5335407" y="7335545"/>
          <a:ext cx="489942" cy="16671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+mj-ea"/>
              <a:ea typeface="+mj-ea"/>
            </a:rPr>
            <a:t>直進も可</a:t>
          </a:r>
          <a:endParaRPr kumimoji="1" lang="en-US" altLang="ja-JP" sz="1000" b="1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285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>
        <a:solidFill>
          <a:schemeClr val="bg1"/>
        </a:solidFill>
        <a:ln>
          <a:solidFill>
            <a:sysClr val="windowText" lastClr="000000"/>
          </a:solidFill>
        </a:ln>
      </a:spPr>
      <a:bodyPr vertOverflow="clip" horzOverflow="clip" vert="eaVert" wrap="none" lIns="0" tIns="0" rIns="0" bIns="0" rtlCol="0" anchor="ctr">
        <a:spAutoFit/>
      </a:bodyPr>
      <a:lstStyle>
        <a:defPPr algn="ctr">
          <a:defRPr kumimoji="1" sz="10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240"/>
  <sheetViews>
    <sheetView showGridLines="0" tabSelected="1" view="pageBreakPreview" zoomScaleNormal="40" zoomScaleSheetLayoutView="100" zoomScalePageLayoutView="130" workbookViewId="0">
      <selection activeCell="M1" sqref="M1"/>
    </sheetView>
  </sheetViews>
  <sheetFormatPr defaultRowHeight="14.25" customHeight="1" x14ac:dyDescent="0.15"/>
  <cols>
    <col min="1" max="1" width="1.625" customWidth="1"/>
    <col min="2" max="3" width="5.375" style="1" customWidth="1"/>
    <col min="4" max="4" width="10.125" style="1" customWidth="1"/>
    <col min="5" max="6" width="5.375" style="1" customWidth="1"/>
    <col min="7" max="7" width="10.125" style="1" customWidth="1"/>
    <col min="8" max="9" width="5.375" style="1" customWidth="1"/>
    <col min="10" max="10" width="10.125" style="1" customWidth="1"/>
    <col min="11" max="12" width="5.375" style="1" customWidth="1"/>
    <col min="13" max="13" width="10.125" style="1" customWidth="1"/>
    <col min="14" max="15" width="5.375" style="1" customWidth="1"/>
    <col min="16" max="16" width="10.125" style="1" customWidth="1"/>
    <col min="17" max="17" width="5.375" style="1" customWidth="1"/>
    <col min="23" max="24" width="8.25" bestFit="1" customWidth="1"/>
    <col min="25" max="26" width="4.875" bestFit="1" customWidth="1"/>
  </cols>
  <sheetData>
    <row r="1" spans="2:26" ht="15.75" customHeight="1" thickBot="1" x14ac:dyDescent="0.2">
      <c r="B1" s="10" t="s">
        <v>67</v>
      </c>
      <c r="L1" s="11" t="s">
        <v>7</v>
      </c>
      <c r="M1" s="13">
        <v>44723.166666666664</v>
      </c>
      <c r="N1" s="18"/>
      <c r="P1" s="11"/>
      <c r="Q1" s="18"/>
      <c r="R1" s="28" t="s">
        <v>35</v>
      </c>
      <c r="S1" s="29"/>
      <c r="T1" s="30">
        <v>1</v>
      </c>
      <c r="U1" s="22">
        <v>44723.166666666664</v>
      </c>
      <c r="V1" s="22">
        <v>44723.958333333336</v>
      </c>
    </row>
    <row r="2" spans="2:26" s="3" customFormat="1" ht="14.25" customHeight="1" x14ac:dyDescent="0.15">
      <c r="B2" s="56" t="s">
        <v>3</v>
      </c>
      <c r="C2" s="32"/>
      <c r="D2" s="33"/>
      <c r="E2" s="51" t="s">
        <v>34</v>
      </c>
      <c r="F2" s="75" t="s">
        <v>42</v>
      </c>
      <c r="G2" s="76"/>
      <c r="H2" s="14">
        <v>3</v>
      </c>
      <c r="I2" s="71"/>
      <c r="J2" s="72"/>
      <c r="K2" s="14" t="s">
        <v>37</v>
      </c>
      <c r="L2" s="71"/>
      <c r="M2" s="72"/>
      <c r="N2" s="14">
        <v>6</v>
      </c>
      <c r="O2" s="71" t="s">
        <v>50</v>
      </c>
      <c r="P2" s="72"/>
      <c r="R2" s="23"/>
      <c r="S2" s="24" t="s">
        <v>9</v>
      </c>
      <c r="T2" s="31">
        <v>2</v>
      </c>
      <c r="U2" s="25">
        <f>U1+0.5/24</f>
        <v>44723.1875</v>
      </c>
      <c r="V2" s="25">
        <f>V1+0.5/24</f>
        <v>44723.979166666672</v>
      </c>
      <c r="W2"/>
    </row>
    <row r="3" spans="2:26" s="2" customFormat="1" ht="14.25" customHeight="1" x14ac:dyDescent="0.15">
      <c r="B3" s="89" t="s">
        <v>1</v>
      </c>
      <c r="C3" s="90"/>
      <c r="D3" s="6" t="s">
        <v>2</v>
      </c>
      <c r="E3" s="112">
        <v>0</v>
      </c>
      <c r="F3" s="113"/>
      <c r="G3" s="114">
        <v>0</v>
      </c>
      <c r="H3" s="69">
        <v>1</v>
      </c>
      <c r="I3" s="70"/>
      <c r="J3" s="7">
        <f>G3+H3</f>
        <v>1</v>
      </c>
      <c r="K3" s="69">
        <v>4.7</v>
      </c>
      <c r="L3" s="70"/>
      <c r="M3" s="7">
        <f>J3+K3</f>
        <v>5.7</v>
      </c>
      <c r="N3" s="69">
        <v>2.8</v>
      </c>
      <c r="O3" s="70"/>
      <c r="P3" s="7">
        <f>M3+N3</f>
        <v>8.5</v>
      </c>
      <c r="R3" s="20" t="s">
        <v>10</v>
      </c>
      <c r="S3" s="21" t="s">
        <v>8</v>
      </c>
      <c r="T3" s="21">
        <v>3</v>
      </c>
      <c r="U3" s="22">
        <f>$U$1+TIME(1,26,0)</f>
        <v>44723.226388888885</v>
      </c>
      <c r="V3" s="22">
        <f>$V$1+TIME(1,26,0)</f>
        <v>44724.018055555556</v>
      </c>
      <c r="W3" s="3"/>
    </row>
    <row r="4" spans="2:26" ht="14.25" customHeight="1" x14ac:dyDescent="0.15">
      <c r="B4" s="4"/>
      <c r="D4" s="9" t="s">
        <v>4</v>
      </c>
      <c r="E4" s="4"/>
      <c r="F4" s="19"/>
      <c r="G4" s="8">
        <v>12</v>
      </c>
      <c r="H4" s="4"/>
      <c r="J4" s="8"/>
      <c r="K4" s="4"/>
      <c r="M4" s="8"/>
      <c r="N4" s="4"/>
      <c r="P4" s="8"/>
      <c r="R4" s="23"/>
      <c r="S4" s="24" t="s">
        <v>11</v>
      </c>
      <c r="T4" s="24">
        <v>4</v>
      </c>
      <c r="U4" s="25">
        <f>$U$1+TIME(3,27,0)</f>
        <v>44723.310416666667</v>
      </c>
      <c r="V4" s="25">
        <f>$V$1+TIME(3,27,0)</f>
        <v>44724.102083333339</v>
      </c>
      <c r="W4" s="26">
        <v>48.9</v>
      </c>
      <c r="X4" s="26">
        <f>W4</f>
        <v>48.9</v>
      </c>
      <c r="Y4" s="27">
        <f>W4/(U4-$U$1)/24</f>
        <v>14.173913043191293</v>
      </c>
      <c r="Z4" s="27"/>
    </row>
    <row r="5" spans="2:26" ht="14.25" customHeight="1" x14ac:dyDescent="0.15">
      <c r="B5" s="4"/>
      <c r="D5" s="5"/>
      <c r="E5" s="4"/>
      <c r="H5" s="4"/>
      <c r="J5" s="5"/>
      <c r="K5" s="4"/>
      <c r="M5" s="5"/>
      <c r="N5" s="4"/>
      <c r="P5" s="5"/>
      <c r="R5" s="20" t="s">
        <v>12</v>
      </c>
      <c r="S5" s="21" t="s">
        <v>13</v>
      </c>
      <c r="T5" s="21">
        <v>5</v>
      </c>
      <c r="U5" s="22">
        <f>$U$1+TIME(2,46,0)</f>
        <v>44723.281944444439</v>
      </c>
      <c r="V5" s="22">
        <f>$V$1+TIME(2,46,0)</f>
        <v>44724.073611111111</v>
      </c>
      <c r="W5" s="26"/>
      <c r="X5" s="26"/>
    </row>
    <row r="6" spans="2:26" ht="14.25" customHeight="1" x14ac:dyDescent="0.15">
      <c r="B6" s="4"/>
      <c r="D6" s="12" t="s">
        <v>5</v>
      </c>
      <c r="E6" s="4"/>
      <c r="G6" s="5"/>
      <c r="H6" s="4"/>
      <c r="J6" s="5"/>
      <c r="K6" s="4"/>
      <c r="M6" s="5"/>
      <c r="N6" s="4"/>
      <c r="P6" s="5"/>
      <c r="R6" s="23"/>
      <c r="S6" s="24" t="s">
        <v>9</v>
      </c>
      <c r="T6" s="24">
        <v>6</v>
      </c>
      <c r="U6" s="25">
        <f>$U$1+TIME(6,16,0)</f>
        <v>44723.427777777775</v>
      </c>
      <c r="V6" s="25">
        <f>$V$1+TIME(6,16,0)</f>
        <v>44724.219444444447</v>
      </c>
      <c r="W6" s="26">
        <v>94</v>
      </c>
      <c r="X6" s="26">
        <f>W6-W4</f>
        <v>45.1</v>
      </c>
      <c r="Y6" s="27">
        <f>W6/(U6-$U$1)/24</f>
        <v>15.000000000009289</v>
      </c>
      <c r="Z6" s="27"/>
    </row>
    <row r="7" spans="2:26" ht="14.25" customHeight="1" x14ac:dyDescent="0.15">
      <c r="B7" s="4"/>
      <c r="C7" s="87">
        <f>M1</f>
        <v>44723.166666666664</v>
      </c>
      <c r="D7" s="88"/>
      <c r="E7" s="4"/>
      <c r="H7" s="4"/>
      <c r="J7" s="5"/>
      <c r="K7" s="4"/>
      <c r="M7" s="5"/>
      <c r="N7" s="4"/>
      <c r="P7" s="5"/>
      <c r="R7" s="20" t="s">
        <v>16</v>
      </c>
      <c r="S7" s="21" t="s">
        <v>13</v>
      </c>
      <c r="T7" s="21">
        <v>7</v>
      </c>
      <c r="U7" s="22">
        <f>$U$1+TIME(4,39,0)</f>
        <v>44723.360416666663</v>
      </c>
      <c r="V7" s="22">
        <f>$V$1+TIME(4,39,0)</f>
        <v>44724.152083333334</v>
      </c>
      <c r="W7" s="26"/>
      <c r="X7" s="26"/>
    </row>
    <row r="8" spans="2:26" ht="14.25" customHeight="1" x14ac:dyDescent="0.15">
      <c r="B8" s="4"/>
      <c r="C8" s="93"/>
      <c r="D8" s="94"/>
      <c r="E8" s="4"/>
      <c r="F8" s="91">
        <f>HLOOKUP($M$1,$T$1:$V$12,2,FALSE)</f>
        <v>44723.1875</v>
      </c>
      <c r="G8" s="92"/>
      <c r="H8" s="4"/>
      <c r="J8" s="5"/>
      <c r="K8" s="4"/>
      <c r="M8" s="5"/>
      <c r="N8" s="4"/>
      <c r="P8" s="5"/>
      <c r="R8" s="34"/>
      <c r="S8" s="24" t="s">
        <v>14</v>
      </c>
      <c r="T8" s="24">
        <v>8</v>
      </c>
      <c r="U8" s="25">
        <f>$U$1+TIME(10,32,0)</f>
        <v>44723.60555555555</v>
      </c>
      <c r="V8" s="25">
        <f>$V$1+TIME(10,32,0)</f>
        <v>44724.397222222222</v>
      </c>
      <c r="W8" s="26">
        <v>158.1</v>
      </c>
      <c r="X8" s="26">
        <f>W8-W6</f>
        <v>64.099999999999994</v>
      </c>
      <c r="Y8" s="27">
        <f>W8/(U8-$U$1)/24</f>
        <v>15.009493670980078</v>
      </c>
      <c r="Z8" s="27"/>
    </row>
    <row r="9" spans="2:26" ht="14.25" customHeight="1" x14ac:dyDescent="0.15">
      <c r="B9" s="4"/>
      <c r="D9" s="5"/>
      <c r="E9" s="4"/>
      <c r="G9" s="5"/>
      <c r="H9" s="4"/>
      <c r="J9" s="5"/>
      <c r="K9" s="4"/>
      <c r="M9" s="5"/>
      <c r="N9" s="4"/>
      <c r="P9" s="5"/>
      <c r="R9" s="20" t="s">
        <v>36</v>
      </c>
      <c r="S9" s="21" t="s">
        <v>8</v>
      </c>
      <c r="T9" s="21">
        <v>9</v>
      </c>
      <c r="U9" s="22">
        <f>$U$1+TIME(9,0,0)</f>
        <v>44723.541666666664</v>
      </c>
      <c r="V9" s="22">
        <f>$V$1+TIME(9,0,0)</f>
        <v>44724.333333333336</v>
      </c>
      <c r="X9" s="26"/>
    </row>
    <row r="10" spans="2:26" ht="14.25" customHeight="1" thickBot="1" x14ac:dyDescent="0.2">
      <c r="B10" s="73" t="s">
        <v>6</v>
      </c>
      <c r="C10" s="74"/>
      <c r="D10" s="16" t="s">
        <v>0</v>
      </c>
      <c r="E10" s="73"/>
      <c r="F10" s="74"/>
      <c r="G10" s="15"/>
      <c r="H10" s="73"/>
      <c r="I10" s="74"/>
      <c r="J10" s="17">
        <f>$M$1+J3/15/24</f>
        <v>44723.169444444444</v>
      </c>
      <c r="K10" s="73"/>
      <c r="L10" s="74"/>
      <c r="M10" s="17">
        <f>$M$1+M3/15/24</f>
        <v>44723.182499999995</v>
      </c>
      <c r="N10" s="73"/>
      <c r="O10" s="74"/>
      <c r="P10" s="17">
        <f>$M$1+P3/15/24</f>
        <v>44723.190277777772</v>
      </c>
      <c r="R10" s="34"/>
      <c r="S10" s="24" t="s">
        <v>9</v>
      </c>
      <c r="T10" s="24">
        <v>10</v>
      </c>
      <c r="U10" s="25">
        <f>$U$1+TIME(20,0,0)</f>
        <v>44724</v>
      </c>
      <c r="V10" s="25">
        <f>$V$1+TIME(20,0,0)</f>
        <v>44724.791666666672</v>
      </c>
      <c r="W10" s="26">
        <v>301</v>
      </c>
      <c r="X10" s="26">
        <f>W10-W8</f>
        <v>142.9</v>
      </c>
      <c r="Y10" s="27">
        <f>W10/(U10-$U$1)/24</f>
        <v>15.049999999956199</v>
      </c>
      <c r="Z10" s="27"/>
    </row>
    <row r="11" spans="2:26" ht="14.25" customHeight="1" x14ac:dyDescent="0.15">
      <c r="B11" s="14">
        <v>7</v>
      </c>
      <c r="C11" s="71"/>
      <c r="D11" s="72"/>
      <c r="E11" s="14">
        <v>8</v>
      </c>
      <c r="F11" s="71"/>
      <c r="G11" s="72"/>
      <c r="H11" s="14" t="s">
        <v>38</v>
      </c>
      <c r="I11" s="71"/>
      <c r="J11" s="72"/>
      <c r="K11" s="14">
        <v>11</v>
      </c>
      <c r="L11" s="79" t="s">
        <v>21</v>
      </c>
      <c r="M11" s="80"/>
      <c r="N11" s="14">
        <v>12</v>
      </c>
      <c r="O11" s="71"/>
      <c r="P11" s="72"/>
      <c r="Q11" s="35"/>
      <c r="S11" s="21" t="s">
        <v>8</v>
      </c>
      <c r="T11" s="21">
        <v>11</v>
      </c>
      <c r="U11" s="22">
        <v>44724.791666666664</v>
      </c>
      <c r="V11" s="22">
        <v>44724.583333333336</v>
      </c>
    </row>
    <row r="12" spans="2:26" ht="14.25" customHeight="1" x14ac:dyDescent="0.15">
      <c r="B12" s="69">
        <v>6.8</v>
      </c>
      <c r="C12" s="70"/>
      <c r="D12" s="7">
        <f>P3+B12</f>
        <v>15.3</v>
      </c>
      <c r="E12" s="69">
        <v>1.1000000000000001</v>
      </c>
      <c r="F12" s="70"/>
      <c r="G12" s="7">
        <f t="shared" ref="G12" si="0">D12+E12</f>
        <v>16.400000000000002</v>
      </c>
      <c r="H12" s="69">
        <v>4.5999999999999996</v>
      </c>
      <c r="I12" s="70"/>
      <c r="J12" s="7">
        <f t="shared" ref="J12" si="1">G12+H12</f>
        <v>21</v>
      </c>
      <c r="K12" s="69">
        <v>3.2</v>
      </c>
      <c r="L12" s="70"/>
      <c r="M12" s="7">
        <f t="shared" ref="M12" si="2">J12+K12</f>
        <v>24.2</v>
      </c>
      <c r="N12" s="69">
        <v>5.7</v>
      </c>
      <c r="O12" s="70"/>
      <c r="P12" s="7">
        <f t="shared" ref="P12" si="3">M12+N12</f>
        <v>29.9</v>
      </c>
      <c r="Q12" s="35"/>
      <c r="S12" s="24" t="s">
        <v>9</v>
      </c>
      <c r="T12" s="24">
        <v>12</v>
      </c>
      <c r="U12" s="25">
        <v>44724.875</v>
      </c>
      <c r="V12" s="25">
        <v>44724.8125</v>
      </c>
      <c r="W12" s="26">
        <v>302.7</v>
      </c>
      <c r="X12" s="26">
        <f>W12-W10</f>
        <v>1.6999999999999886</v>
      </c>
      <c r="Y12" s="27">
        <f>W12/(U12-$U$1)/24</f>
        <v>7.3829268292578112</v>
      </c>
      <c r="Z12" s="27"/>
    </row>
    <row r="13" spans="2:26" ht="14.25" customHeight="1" x14ac:dyDescent="0.15">
      <c r="B13" s="4"/>
      <c r="D13" s="8"/>
      <c r="E13" s="4"/>
      <c r="G13" s="8"/>
      <c r="H13" s="4"/>
      <c r="J13" s="8"/>
      <c r="K13" s="4"/>
      <c r="M13" s="8"/>
      <c r="N13" s="4"/>
      <c r="P13" s="8"/>
      <c r="Q13" s="35"/>
      <c r="X13" s="26"/>
    </row>
    <row r="14" spans="2:26" ht="14.25" customHeight="1" x14ac:dyDescent="0.15">
      <c r="B14" s="4"/>
      <c r="D14" s="5"/>
      <c r="E14" s="4"/>
      <c r="G14" s="5"/>
      <c r="H14" s="4"/>
      <c r="J14" s="5"/>
      <c r="K14" s="4"/>
      <c r="M14" s="5"/>
      <c r="N14" s="4"/>
      <c r="P14" s="5"/>
      <c r="Q14" s="35"/>
      <c r="X14" s="26"/>
      <c r="Y14" s="27"/>
      <c r="Z14" s="27"/>
    </row>
    <row r="15" spans="2:26" ht="14.25" customHeight="1" x14ac:dyDescent="0.15">
      <c r="B15" s="4"/>
      <c r="D15" s="5"/>
      <c r="E15" s="4"/>
      <c r="G15" s="5"/>
      <c r="H15" s="4"/>
      <c r="J15" s="5"/>
      <c r="K15" s="4"/>
      <c r="M15" s="5"/>
      <c r="N15" s="4"/>
      <c r="P15" s="5"/>
      <c r="Q15" s="35"/>
    </row>
    <row r="16" spans="2:26" ht="14.25" customHeight="1" x14ac:dyDescent="0.15">
      <c r="B16" s="4"/>
      <c r="D16" s="5"/>
      <c r="E16" s="4"/>
      <c r="G16" s="5"/>
      <c r="H16" s="4"/>
      <c r="J16" s="5"/>
      <c r="K16" s="4"/>
      <c r="M16" s="5"/>
      <c r="N16" s="4"/>
      <c r="P16" s="5"/>
      <c r="Q16" s="35"/>
    </row>
    <row r="17" spans="2:17" ht="14.25" customHeight="1" x14ac:dyDescent="0.15">
      <c r="B17" s="4"/>
      <c r="D17" s="5"/>
      <c r="E17" s="4"/>
      <c r="G17" s="5"/>
      <c r="H17" s="4"/>
      <c r="J17" s="5"/>
      <c r="K17" s="4"/>
      <c r="M17" s="5"/>
      <c r="N17" s="4"/>
      <c r="P17" s="5"/>
      <c r="Q17" s="35"/>
    </row>
    <row r="18" spans="2:17" ht="14.25" customHeight="1" x14ac:dyDescent="0.15">
      <c r="B18" s="4"/>
      <c r="D18" s="5"/>
      <c r="E18" s="4"/>
      <c r="G18" s="5"/>
      <c r="H18" s="4"/>
      <c r="J18" s="5"/>
      <c r="K18" s="4"/>
      <c r="M18" s="5"/>
      <c r="N18" s="4"/>
      <c r="P18" s="5"/>
      <c r="Q18" s="35"/>
    </row>
    <row r="19" spans="2:17" ht="14.25" customHeight="1" thickBot="1" x14ac:dyDescent="0.2">
      <c r="B19" s="73"/>
      <c r="C19" s="74"/>
      <c r="D19" s="17">
        <f t="shared" ref="D19" si="4">$M$1+D12/15/24</f>
        <v>44723.209166666667</v>
      </c>
      <c r="E19" s="73"/>
      <c r="F19" s="74"/>
      <c r="G19" s="17">
        <f t="shared" ref="G19" si="5">$M$1+G12/15/24</f>
        <v>44723.212222222217</v>
      </c>
      <c r="H19" s="73"/>
      <c r="I19" s="74"/>
      <c r="J19" s="17">
        <f t="shared" ref="J19" si="6">$M$1+J12/15/24</f>
        <v>44723.224999999999</v>
      </c>
      <c r="K19" s="73"/>
      <c r="L19" s="74"/>
      <c r="M19" s="17">
        <f t="shared" ref="M19" si="7">$M$1+M12/15/24</f>
        <v>44723.233888888884</v>
      </c>
      <c r="N19" s="73"/>
      <c r="O19" s="74"/>
      <c r="P19" s="17">
        <f t="shared" ref="P19" si="8">$M$1+P12/15/24</f>
        <v>44723.249722222223</v>
      </c>
      <c r="Q19" s="35"/>
    </row>
    <row r="20" spans="2:17" ht="14.25" customHeight="1" x14ac:dyDescent="0.15">
      <c r="B20" s="14">
        <v>13</v>
      </c>
      <c r="C20" s="71" t="s">
        <v>17</v>
      </c>
      <c r="D20" s="72"/>
      <c r="E20" s="14" t="s">
        <v>39</v>
      </c>
      <c r="F20" s="71"/>
      <c r="G20" s="72"/>
      <c r="H20" s="14" t="s">
        <v>40</v>
      </c>
      <c r="I20" s="71"/>
      <c r="J20" s="72"/>
      <c r="K20" s="14">
        <v>18</v>
      </c>
      <c r="L20" s="71"/>
      <c r="M20" s="72"/>
      <c r="N20" s="14" t="s">
        <v>41</v>
      </c>
      <c r="O20" s="71" t="s">
        <v>18</v>
      </c>
      <c r="P20" s="72"/>
      <c r="Q20" s="35"/>
    </row>
    <row r="21" spans="2:17" ht="14.25" customHeight="1" x14ac:dyDescent="0.15">
      <c r="B21" s="69">
        <v>0.6</v>
      </c>
      <c r="C21" s="70"/>
      <c r="D21" s="7">
        <f>P12+B21</f>
        <v>30.5</v>
      </c>
      <c r="E21" s="69">
        <v>2.6</v>
      </c>
      <c r="F21" s="70"/>
      <c r="G21" s="7">
        <f t="shared" ref="G21" si="9">D21+E21</f>
        <v>33.1</v>
      </c>
      <c r="H21" s="69">
        <v>0.9</v>
      </c>
      <c r="I21" s="70"/>
      <c r="J21" s="7">
        <f t="shared" ref="J21" si="10">G21+H21</f>
        <v>34</v>
      </c>
      <c r="K21" s="69">
        <v>1.9</v>
      </c>
      <c r="L21" s="70"/>
      <c r="M21" s="7">
        <f t="shared" ref="M21" si="11">J21+K21</f>
        <v>35.9</v>
      </c>
      <c r="N21" s="69">
        <v>4</v>
      </c>
      <c r="O21" s="70"/>
      <c r="P21" s="7">
        <f t="shared" ref="P21" si="12">M21+N21</f>
        <v>39.9</v>
      </c>
      <c r="Q21" s="35"/>
    </row>
    <row r="22" spans="2:17" ht="14.25" customHeight="1" x14ac:dyDescent="0.15">
      <c r="B22" s="4"/>
      <c r="D22" s="8"/>
      <c r="E22" s="4"/>
      <c r="G22" s="8"/>
      <c r="H22" s="4"/>
      <c r="J22" s="8"/>
      <c r="K22" s="4"/>
      <c r="M22" s="8"/>
      <c r="N22" s="4"/>
      <c r="P22" s="8"/>
      <c r="Q22" s="35"/>
    </row>
    <row r="23" spans="2:17" ht="14.25" customHeight="1" x14ac:dyDescent="0.15">
      <c r="B23" s="4"/>
      <c r="D23" s="5"/>
      <c r="E23" s="4"/>
      <c r="G23" s="5"/>
      <c r="H23" s="4"/>
      <c r="J23" s="5"/>
      <c r="K23" s="4"/>
      <c r="M23" s="5"/>
      <c r="N23" s="4"/>
      <c r="P23" s="5"/>
      <c r="Q23" s="35"/>
    </row>
    <row r="24" spans="2:17" ht="14.25" customHeight="1" x14ac:dyDescent="0.15">
      <c r="B24" s="4"/>
      <c r="D24" s="5"/>
      <c r="E24" s="4"/>
      <c r="G24" s="5"/>
      <c r="H24" s="4"/>
      <c r="J24" s="5"/>
      <c r="K24" s="4"/>
      <c r="M24" s="5"/>
      <c r="N24" s="4"/>
      <c r="P24" s="5"/>
      <c r="Q24" s="35"/>
    </row>
    <row r="25" spans="2:17" ht="14.25" customHeight="1" x14ac:dyDescent="0.15">
      <c r="B25" s="4"/>
      <c r="D25" s="5"/>
      <c r="E25" s="4"/>
      <c r="G25" s="5"/>
      <c r="H25" s="4"/>
      <c r="J25" s="5"/>
      <c r="K25" s="4"/>
      <c r="M25" s="5"/>
      <c r="N25" s="4"/>
      <c r="P25" s="5"/>
      <c r="Q25" s="35"/>
    </row>
    <row r="26" spans="2:17" ht="14.25" customHeight="1" x14ac:dyDescent="0.15">
      <c r="B26" s="4"/>
      <c r="D26" s="5"/>
      <c r="E26" s="4"/>
      <c r="G26" s="5"/>
      <c r="H26" s="4"/>
      <c r="J26" s="5"/>
      <c r="K26" s="4"/>
      <c r="M26" s="5"/>
      <c r="N26" s="4"/>
      <c r="P26" s="5"/>
      <c r="Q26" s="35"/>
    </row>
    <row r="27" spans="2:17" ht="14.25" customHeight="1" x14ac:dyDescent="0.15">
      <c r="B27" s="4"/>
      <c r="D27" s="5"/>
      <c r="E27" s="4"/>
      <c r="G27" s="5"/>
      <c r="H27" s="4"/>
      <c r="J27" s="5"/>
      <c r="K27" s="4"/>
      <c r="M27" s="5"/>
      <c r="N27" s="4"/>
      <c r="P27" s="5"/>
      <c r="Q27" s="35"/>
    </row>
    <row r="28" spans="2:17" ht="14.25" customHeight="1" thickBot="1" x14ac:dyDescent="0.2">
      <c r="B28" s="73"/>
      <c r="C28" s="74"/>
      <c r="D28" s="17">
        <f t="shared" ref="D28" si="13">$M$1+D21/15/24</f>
        <v>44723.251388888886</v>
      </c>
      <c r="E28" s="73"/>
      <c r="F28" s="74"/>
      <c r="G28" s="17">
        <f t="shared" ref="G28" si="14">$M$1+G21/15/24</f>
        <v>44723.258611111109</v>
      </c>
      <c r="H28" s="73"/>
      <c r="I28" s="74"/>
      <c r="J28" s="17">
        <f t="shared" ref="J28" si="15">$M$1+J21/15/24</f>
        <v>44723.261111111111</v>
      </c>
      <c r="K28" s="73"/>
      <c r="L28" s="74"/>
      <c r="M28" s="17">
        <f t="shared" ref="M28" si="16">$M$1+M21/15/24</f>
        <v>44723.266388888886</v>
      </c>
      <c r="N28" s="73"/>
      <c r="O28" s="74"/>
      <c r="P28" s="17">
        <f t="shared" ref="P28" si="17">$M$1+P21/15/24</f>
        <v>44723.277499999997</v>
      </c>
      <c r="Q28" s="35"/>
    </row>
    <row r="29" spans="2:17" ht="14.25" customHeight="1" x14ac:dyDescent="0.15">
      <c r="B29" s="14" t="s">
        <v>30</v>
      </c>
      <c r="C29" s="71"/>
      <c r="D29" s="72"/>
      <c r="E29" s="14" t="s">
        <v>31</v>
      </c>
      <c r="F29" s="71"/>
      <c r="G29" s="72"/>
      <c r="H29" s="51" t="s">
        <v>43</v>
      </c>
      <c r="I29" s="75" t="s">
        <v>51</v>
      </c>
      <c r="J29" s="76"/>
      <c r="K29" s="14" t="s">
        <v>57</v>
      </c>
      <c r="L29" s="71"/>
      <c r="M29" s="72"/>
      <c r="N29" s="14">
        <v>31</v>
      </c>
      <c r="O29" s="71"/>
      <c r="P29" s="72"/>
    </row>
    <row r="30" spans="2:17" ht="14.25" customHeight="1" x14ac:dyDescent="0.15">
      <c r="B30" s="69">
        <v>4.5</v>
      </c>
      <c r="C30" s="70"/>
      <c r="D30" s="7">
        <f>P21+B30</f>
        <v>44.4</v>
      </c>
      <c r="E30" s="69">
        <v>4</v>
      </c>
      <c r="F30" s="70"/>
      <c r="G30" s="7">
        <f t="shared" ref="G30" si="18">D30+E30</f>
        <v>48.4</v>
      </c>
      <c r="H30" s="112">
        <v>0.5</v>
      </c>
      <c r="I30" s="113"/>
      <c r="J30" s="114">
        <f t="shared" ref="J30" si="19">G30+H30</f>
        <v>48.9</v>
      </c>
      <c r="K30" s="85">
        <v>5.0999999999999996</v>
      </c>
      <c r="L30" s="86"/>
      <c r="M30" s="7">
        <f>J30+K30</f>
        <v>54</v>
      </c>
      <c r="N30" s="69">
        <v>12.3</v>
      </c>
      <c r="O30" s="70"/>
      <c r="P30" s="7">
        <f>M30+N30</f>
        <v>66.3</v>
      </c>
      <c r="Q30" s="59"/>
    </row>
    <row r="31" spans="2:17" ht="14.25" customHeight="1" x14ac:dyDescent="0.15">
      <c r="B31" s="4"/>
      <c r="D31" s="8"/>
      <c r="E31" s="4"/>
      <c r="G31" s="8">
        <v>73</v>
      </c>
      <c r="H31" s="37"/>
      <c r="I31" s="36"/>
      <c r="J31" s="46" t="s">
        <v>28</v>
      </c>
      <c r="K31" s="4"/>
      <c r="M31" s="8">
        <v>87</v>
      </c>
      <c r="N31" s="4"/>
      <c r="P31" s="8">
        <v>362</v>
      </c>
    </row>
    <row r="32" spans="2:17" ht="14.25" customHeight="1" x14ac:dyDescent="0.15">
      <c r="B32" s="4"/>
      <c r="D32" s="5"/>
      <c r="E32" s="4"/>
      <c r="G32" s="5"/>
      <c r="H32" s="37"/>
      <c r="I32" s="36"/>
      <c r="J32" s="49" t="s">
        <v>29</v>
      </c>
      <c r="K32" s="4"/>
      <c r="M32" s="5"/>
      <c r="N32" s="4"/>
      <c r="P32" s="5"/>
    </row>
    <row r="33" spans="2:23" ht="14.25" customHeight="1" x14ac:dyDescent="0.15">
      <c r="B33" s="4"/>
      <c r="D33" s="5"/>
      <c r="E33" s="4"/>
      <c r="G33" s="5"/>
      <c r="H33" s="37"/>
      <c r="I33" s="81">
        <f>HLOOKUP($M$1,$U$1:$V$12,VALUE(RIGHT(LEFT(I29,3),1))*2+1,FALSE)</f>
        <v>44723.226388888885</v>
      </c>
      <c r="J33" s="82"/>
      <c r="K33" s="4"/>
      <c r="M33" s="5"/>
      <c r="N33" s="4"/>
      <c r="P33" s="5"/>
    </row>
    <row r="34" spans="2:23" ht="14.25" customHeight="1" x14ac:dyDescent="0.15">
      <c r="B34" s="4"/>
      <c r="D34" s="5"/>
      <c r="E34" s="4"/>
      <c r="G34" s="5"/>
      <c r="H34" s="37"/>
      <c r="I34" s="83">
        <f>HLOOKUP($M$1,$U$1:$V$12,VALUE(RIGHT(LEFT(I29,3),1))*2+2,FALSE)</f>
        <v>44723.310416666667</v>
      </c>
      <c r="J34" s="84"/>
      <c r="K34" s="4"/>
      <c r="M34" s="5"/>
      <c r="N34" s="4"/>
      <c r="P34" s="5"/>
    </row>
    <row r="35" spans="2:23" ht="14.25" customHeight="1" x14ac:dyDescent="0.15">
      <c r="B35" s="4"/>
      <c r="D35" s="5"/>
      <c r="E35" s="4"/>
      <c r="G35" s="5"/>
      <c r="H35" s="37"/>
      <c r="I35" s="36"/>
      <c r="J35" s="38"/>
      <c r="K35" s="4"/>
      <c r="M35" s="5"/>
      <c r="N35" s="4"/>
      <c r="P35" s="5"/>
    </row>
    <row r="36" spans="2:23" ht="14.25" customHeight="1" x14ac:dyDescent="0.15">
      <c r="B36" s="4"/>
      <c r="D36" s="5"/>
      <c r="E36" s="4"/>
      <c r="G36" s="5"/>
      <c r="H36" s="37"/>
      <c r="I36" s="36"/>
      <c r="J36" s="38"/>
      <c r="K36" s="4"/>
      <c r="M36" s="5"/>
      <c r="N36" s="4"/>
      <c r="P36" s="5"/>
    </row>
    <row r="37" spans="2:23" ht="14.25" customHeight="1" thickBot="1" x14ac:dyDescent="0.2">
      <c r="B37" s="73"/>
      <c r="C37" s="74"/>
      <c r="D37" s="17">
        <f t="shared" ref="D37" si="20">$M$1+D30/15/24</f>
        <v>44723.29</v>
      </c>
      <c r="E37" s="73"/>
      <c r="F37" s="74"/>
      <c r="G37" s="17">
        <f t="shared" ref="G37" si="21">$M$1+G30/15/24</f>
        <v>44723.301111111112</v>
      </c>
      <c r="H37" s="77"/>
      <c r="I37" s="78"/>
      <c r="J37" s="17"/>
      <c r="K37" s="73"/>
      <c r="L37" s="74"/>
      <c r="M37" s="17">
        <f>$M$1+M30/15/24</f>
        <v>44723.316666666666</v>
      </c>
      <c r="N37" s="73"/>
      <c r="O37" s="74"/>
      <c r="P37" s="17">
        <f>$M$1+P30/15/24</f>
        <v>44723.35083333333</v>
      </c>
    </row>
    <row r="38" spans="2:23" ht="14.25" customHeight="1" x14ac:dyDescent="0.15">
      <c r="B38" s="51" t="s">
        <v>58</v>
      </c>
      <c r="C38" s="75" t="s">
        <v>52</v>
      </c>
      <c r="D38" s="76"/>
      <c r="E38" s="14">
        <v>34</v>
      </c>
      <c r="F38" s="71" t="s">
        <v>22</v>
      </c>
      <c r="G38" s="72"/>
      <c r="H38" s="14" t="s">
        <v>59</v>
      </c>
      <c r="I38" s="71"/>
      <c r="J38" s="72"/>
      <c r="K38" s="14">
        <v>37</v>
      </c>
      <c r="L38" s="71"/>
      <c r="M38" s="72"/>
      <c r="N38" s="14">
        <v>38</v>
      </c>
      <c r="O38" s="71" t="s">
        <v>53</v>
      </c>
      <c r="P38" s="72"/>
      <c r="Q38"/>
    </row>
    <row r="39" spans="2:23" ht="14.25" customHeight="1" x14ac:dyDescent="0.15">
      <c r="B39" s="112">
        <v>27.6</v>
      </c>
      <c r="C39" s="113"/>
      <c r="D39" s="114">
        <f>P30+B39</f>
        <v>93.9</v>
      </c>
      <c r="E39" s="69">
        <v>0.8</v>
      </c>
      <c r="F39" s="70"/>
      <c r="G39" s="7">
        <f>D39+E39</f>
        <v>94.7</v>
      </c>
      <c r="H39" s="69">
        <v>2.8</v>
      </c>
      <c r="I39" s="70"/>
      <c r="J39" s="7">
        <f>G39+H39</f>
        <v>97.5</v>
      </c>
      <c r="K39" s="85">
        <v>3.3</v>
      </c>
      <c r="L39" s="86"/>
      <c r="M39" s="40">
        <f>J39+K39</f>
        <v>100.8</v>
      </c>
      <c r="N39" s="69">
        <v>1.1000000000000001</v>
      </c>
      <c r="O39" s="70"/>
      <c r="P39" s="40">
        <f>M39+N39</f>
        <v>101.89999999999999</v>
      </c>
      <c r="Q39"/>
    </row>
    <row r="40" spans="2:23" ht="14.25" customHeight="1" x14ac:dyDescent="0.15">
      <c r="B40" s="4"/>
      <c r="D40" s="8"/>
      <c r="E40" s="4"/>
      <c r="G40" s="8">
        <v>108</v>
      </c>
      <c r="H40" s="4"/>
      <c r="J40" s="8"/>
      <c r="K40" s="41"/>
      <c r="L40" s="42"/>
      <c r="M40" s="39">
        <v>85</v>
      </c>
      <c r="N40" s="4"/>
      <c r="P40" s="8"/>
      <c r="Q40"/>
    </row>
    <row r="41" spans="2:23" ht="14.25" customHeight="1" x14ac:dyDescent="0.15">
      <c r="B41" s="4"/>
      <c r="D41" s="5"/>
      <c r="E41" s="4"/>
      <c r="G41" s="5"/>
      <c r="H41" s="4"/>
      <c r="J41" s="5"/>
      <c r="K41" s="41"/>
      <c r="L41" s="42"/>
      <c r="M41" s="43"/>
      <c r="N41" s="4"/>
      <c r="P41" s="5"/>
      <c r="Q41"/>
    </row>
    <row r="42" spans="2:23" ht="14.25" customHeight="1" x14ac:dyDescent="0.15">
      <c r="B42" s="4"/>
      <c r="D42" s="5"/>
      <c r="E42" s="4"/>
      <c r="G42" s="5"/>
      <c r="H42" s="4"/>
      <c r="J42" s="5"/>
      <c r="K42" s="41"/>
      <c r="L42" s="42"/>
      <c r="M42" s="43"/>
      <c r="N42" s="4"/>
      <c r="P42" s="5"/>
      <c r="Q42"/>
    </row>
    <row r="43" spans="2:23" ht="14.25" customHeight="1" x14ac:dyDescent="0.15">
      <c r="B43" s="4"/>
      <c r="C43" s="81">
        <f>HLOOKUP($M$1,$U$1:$V$12,VALUE(RIGHT(LEFT(C38,3),1))*2+1,FALSE)</f>
        <v>44723.281944444439</v>
      </c>
      <c r="D43" s="82"/>
      <c r="E43" s="4"/>
      <c r="G43" s="5"/>
      <c r="H43" s="4"/>
      <c r="J43" s="5"/>
      <c r="K43" s="41"/>
      <c r="L43" s="42"/>
      <c r="M43" s="43"/>
      <c r="N43" s="4"/>
      <c r="P43" s="5"/>
      <c r="Q43"/>
    </row>
    <row r="44" spans="2:23" ht="14.25" customHeight="1" x14ac:dyDescent="0.15">
      <c r="B44" s="4"/>
      <c r="C44" s="83">
        <f>HLOOKUP($M$1,$U$1:$V$12,VALUE(RIGHT(LEFT(C38,3),1))*2+2,FALSE)</f>
        <v>44723.427777777775</v>
      </c>
      <c r="D44" s="84"/>
      <c r="E44" s="4"/>
      <c r="G44" s="5"/>
      <c r="H44" s="4"/>
      <c r="J44" s="5"/>
      <c r="K44" s="41"/>
      <c r="L44" s="42"/>
      <c r="M44" s="43"/>
      <c r="N44" s="4"/>
      <c r="P44" s="5"/>
      <c r="Q44"/>
      <c r="S44" s="50"/>
      <c r="T44" s="50"/>
      <c r="U44" s="50"/>
      <c r="V44" s="50"/>
      <c r="W44" s="50"/>
    </row>
    <row r="45" spans="2:23" ht="14.25" customHeight="1" x14ac:dyDescent="0.15">
      <c r="B45" s="48"/>
      <c r="C45" s="35"/>
      <c r="D45" s="46" t="s">
        <v>28</v>
      </c>
      <c r="E45" s="4"/>
      <c r="G45" s="5"/>
      <c r="H45" s="4"/>
      <c r="J45" s="5"/>
      <c r="K45" s="41"/>
      <c r="L45" s="42"/>
      <c r="M45" s="43"/>
      <c r="N45" s="4"/>
      <c r="P45" s="5"/>
      <c r="Q45"/>
      <c r="S45" s="50"/>
      <c r="T45" s="50"/>
      <c r="U45" s="50"/>
      <c r="V45" s="50"/>
      <c r="W45" s="50"/>
    </row>
    <row r="46" spans="2:23" s="50" customFormat="1" ht="14.25" customHeight="1" thickBot="1" x14ac:dyDescent="0.2">
      <c r="B46" s="54"/>
      <c r="C46" s="55"/>
      <c r="D46" s="47" t="s">
        <v>29</v>
      </c>
      <c r="E46" s="73"/>
      <c r="F46" s="74"/>
      <c r="G46" s="17">
        <f>$M$1+G39/15/24</f>
        <v>44723.429722222223</v>
      </c>
      <c r="H46" s="73"/>
      <c r="I46" s="74"/>
      <c r="J46" s="17">
        <f>$M$1+J39/15/24</f>
        <v>44723.4375</v>
      </c>
      <c r="K46" s="95"/>
      <c r="L46" s="96"/>
      <c r="M46" s="44">
        <f>$M$1+M39/15/24</f>
        <v>44723.446666666663</v>
      </c>
      <c r="N46" s="54"/>
      <c r="O46" s="55"/>
      <c r="P46" s="44">
        <f>$M$1+P39/15/24</f>
        <v>44723.44972222222</v>
      </c>
    </row>
    <row r="47" spans="2:23" s="50" customFormat="1" ht="14.25" customHeight="1" x14ac:dyDescent="0.15">
      <c r="B47" s="14" t="s">
        <v>60</v>
      </c>
      <c r="C47" s="71"/>
      <c r="D47" s="72"/>
      <c r="E47" s="14">
        <v>41</v>
      </c>
      <c r="F47" s="71" t="s">
        <v>19</v>
      </c>
      <c r="G47" s="72"/>
      <c r="H47" s="14">
        <v>42</v>
      </c>
      <c r="I47" s="71" t="s">
        <v>20</v>
      </c>
      <c r="J47" s="72"/>
      <c r="K47" s="14">
        <v>43</v>
      </c>
      <c r="L47" s="71"/>
      <c r="M47" s="72"/>
      <c r="N47" s="14">
        <v>44</v>
      </c>
      <c r="O47" s="71"/>
      <c r="P47" s="72"/>
      <c r="Q47" s="35"/>
    </row>
    <row r="48" spans="2:23" s="50" customFormat="1" ht="14.25" customHeight="1" x14ac:dyDescent="0.15">
      <c r="B48" s="85">
        <v>1.1000000000000001</v>
      </c>
      <c r="C48" s="86"/>
      <c r="D48" s="40">
        <f>P39+B48</f>
        <v>102.99999999999999</v>
      </c>
      <c r="E48" s="69">
        <v>3</v>
      </c>
      <c r="F48" s="70"/>
      <c r="G48" s="40">
        <f>D48+E48</f>
        <v>105.99999999999999</v>
      </c>
      <c r="H48" s="69">
        <v>2</v>
      </c>
      <c r="I48" s="70"/>
      <c r="J48" s="7">
        <f t="shared" ref="J48" si="22">G48+H48</f>
        <v>107.99999999999999</v>
      </c>
      <c r="K48" s="69">
        <v>8.1999999999999993</v>
      </c>
      <c r="L48" s="70"/>
      <c r="M48" s="7">
        <f t="shared" ref="M48" si="23">J48+K48</f>
        <v>116.19999999999999</v>
      </c>
      <c r="N48" s="69">
        <v>6.3</v>
      </c>
      <c r="O48" s="70"/>
      <c r="P48" s="7">
        <f t="shared" ref="P48" si="24">M48+N48</f>
        <v>122.49999999999999</v>
      </c>
      <c r="Q48" s="35"/>
    </row>
    <row r="49" spans="2:17" s="50" customFormat="1" ht="14.25" customHeight="1" x14ac:dyDescent="0.15">
      <c r="B49" s="41"/>
      <c r="C49" s="42"/>
      <c r="D49" s="39"/>
      <c r="E49" s="4"/>
      <c r="F49" s="1"/>
      <c r="G49" s="8"/>
      <c r="H49" s="4"/>
      <c r="I49" s="1"/>
      <c r="J49" s="8">
        <v>88</v>
      </c>
      <c r="K49" s="4"/>
      <c r="L49" s="1"/>
      <c r="M49" s="8"/>
      <c r="N49" s="4"/>
      <c r="O49" s="1"/>
      <c r="P49" s="8"/>
      <c r="Q49" s="35"/>
    </row>
    <row r="50" spans="2:17" s="50" customFormat="1" ht="14.25" customHeight="1" x14ac:dyDescent="0.15">
      <c r="B50" s="41"/>
      <c r="C50" s="42"/>
      <c r="D50" s="43"/>
      <c r="E50" s="4"/>
      <c r="F50" s="1"/>
      <c r="G50" s="5"/>
      <c r="H50" s="4"/>
      <c r="I50" s="1"/>
      <c r="J50" s="5"/>
      <c r="K50" s="4"/>
      <c r="L50" s="1"/>
      <c r="M50" s="5"/>
      <c r="N50" s="4"/>
      <c r="O50" s="1"/>
      <c r="P50" s="5"/>
      <c r="Q50" s="35"/>
    </row>
    <row r="51" spans="2:17" s="50" customFormat="1" ht="14.25" customHeight="1" x14ac:dyDescent="0.15">
      <c r="B51" s="41"/>
      <c r="C51" s="42"/>
      <c r="D51" s="43"/>
      <c r="E51" s="4"/>
      <c r="F51" s="1"/>
      <c r="G51" s="5"/>
      <c r="H51" s="4"/>
      <c r="I51" s="1"/>
      <c r="J51" s="5"/>
      <c r="K51" s="4"/>
      <c r="L51" s="1"/>
      <c r="M51" s="5"/>
      <c r="N51" s="4"/>
      <c r="O51" s="1"/>
      <c r="P51" s="5"/>
      <c r="Q51" s="35"/>
    </row>
    <row r="52" spans="2:17" s="50" customFormat="1" ht="14.25" customHeight="1" x14ac:dyDescent="0.15">
      <c r="B52" s="41"/>
      <c r="C52" s="42"/>
      <c r="D52" s="43"/>
      <c r="E52" s="4"/>
      <c r="F52" s="1"/>
      <c r="G52" s="5"/>
      <c r="H52" s="4"/>
      <c r="I52" s="1"/>
      <c r="J52" s="5"/>
      <c r="K52" s="4"/>
      <c r="L52" s="1"/>
      <c r="M52" s="5"/>
      <c r="N52" s="4"/>
      <c r="O52" s="1"/>
      <c r="P52" s="5"/>
      <c r="Q52" s="35"/>
    </row>
    <row r="53" spans="2:17" s="50" customFormat="1" ht="14.25" customHeight="1" x14ac:dyDescent="0.15">
      <c r="B53" s="41"/>
      <c r="C53" s="42"/>
      <c r="D53" s="43"/>
      <c r="E53" s="4"/>
      <c r="F53" s="1"/>
      <c r="G53" s="5"/>
      <c r="H53" s="4"/>
      <c r="I53" s="1"/>
      <c r="J53" s="5"/>
      <c r="K53" s="4"/>
      <c r="L53" s="1"/>
      <c r="M53" s="5"/>
      <c r="N53" s="4"/>
      <c r="O53" s="1"/>
      <c r="P53" s="5"/>
      <c r="Q53" s="35"/>
    </row>
    <row r="54" spans="2:17" s="50" customFormat="1" ht="14.25" customHeight="1" x14ac:dyDescent="0.15">
      <c r="B54" s="41"/>
      <c r="C54" s="42"/>
      <c r="D54" s="43"/>
      <c r="E54" s="4"/>
      <c r="F54" s="1"/>
      <c r="G54" s="5"/>
      <c r="H54" s="4"/>
      <c r="I54" s="1"/>
      <c r="J54" s="5"/>
      <c r="K54" s="4"/>
      <c r="L54" s="1"/>
      <c r="M54" s="5"/>
      <c r="N54" s="4"/>
      <c r="O54" s="1"/>
      <c r="P54" s="5"/>
      <c r="Q54" s="35"/>
    </row>
    <row r="55" spans="2:17" s="50" customFormat="1" ht="14.25" customHeight="1" thickBot="1" x14ac:dyDescent="0.2">
      <c r="B55" s="95"/>
      <c r="C55" s="96"/>
      <c r="D55" s="17">
        <f>$M$1+D48/15/24</f>
        <v>44723.452777777777</v>
      </c>
      <c r="E55" s="73"/>
      <c r="F55" s="74"/>
      <c r="G55" s="17">
        <f t="shared" ref="G55" si="25">$M$1+G48/15/24</f>
        <v>44723.461111111108</v>
      </c>
      <c r="H55" s="73"/>
      <c r="I55" s="74"/>
      <c r="J55" s="17">
        <f t="shared" ref="J55" si="26">$M$1+J48/15/24</f>
        <v>44723.466666666667</v>
      </c>
      <c r="K55" s="73"/>
      <c r="L55" s="74"/>
      <c r="M55" s="17">
        <f t="shared" ref="M55" si="27">$M$1+M48/15/24</f>
        <v>44723.489444444444</v>
      </c>
      <c r="N55" s="73"/>
      <c r="O55" s="74"/>
      <c r="P55" s="17">
        <f t="shared" ref="P55" si="28">$M$1+P48/15/24</f>
        <v>44723.506944444445</v>
      </c>
      <c r="Q55" s="35"/>
    </row>
    <row r="56" spans="2:17" s="50" customFormat="1" ht="14.25" customHeight="1" x14ac:dyDescent="0.15">
      <c r="B56" s="14">
        <v>45</v>
      </c>
      <c r="C56" s="71" t="s">
        <v>23</v>
      </c>
      <c r="D56" s="72"/>
      <c r="E56" s="14" t="s">
        <v>61</v>
      </c>
      <c r="F56" s="71" t="s">
        <v>24</v>
      </c>
      <c r="G56" s="72"/>
      <c r="H56" s="14">
        <v>48</v>
      </c>
      <c r="I56" s="71"/>
      <c r="J56" s="72"/>
      <c r="K56" s="14">
        <v>49</v>
      </c>
      <c r="L56" s="71" t="s">
        <v>44</v>
      </c>
      <c r="M56" s="72"/>
      <c r="N56" s="14">
        <v>50</v>
      </c>
      <c r="O56" s="71" t="s">
        <v>45</v>
      </c>
      <c r="P56" s="72"/>
      <c r="Q56" s="35"/>
    </row>
    <row r="57" spans="2:17" s="50" customFormat="1" ht="14.25" customHeight="1" x14ac:dyDescent="0.15">
      <c r="B57" s="69">
        <v>2</v>
      </c>
      <c r="C57" s="70"/>
      <c r="D57" s="7">
        <f>P48+B57</f>
        <v>124.49999999999999</v>
      </c>
      <c r="E57" s="69">
        <v>9.9</v>
      </c>
      <c r="F57" s="70"/>
      <c r="G57" s="7">
        <f t="shared" ref="G57" si="29">D57+E57</f>
        <v>134.39999999999998</v>
      </c>
      <c r="H57" s="69">
        <v>2.6</v>
      </c>
      <c r="I57" s="70"/>
      <c r="J57" s="7">
        <f t="shared" ref="J57" si="30">G57+H57</f>
        <v>136.99999999999997</v>
      </c>
      <c r="K57" s="69">
        <v>5.8</v>
      </c>
      <c r="L57" s="70"/>
      <c r="M57" s="7">
        <f t="shared" ref="M57" si="31">J57+K57</f>
        <v>142.79999999999998</v>
      </c>
      <c r="N57" s="69">
        <v>2.8</v>
      </c>
      <c r="O57" s="70"/>
      <c r="P57" s="7">
        <f t="shared" ref="P57" si="32">M57+N57</f>
        <v>145.6</v>
      </c>
      <c r="Q57" s="35"/>
    </row>
    <row r="58" spans="2:17" s="50" customFormat="1" ht="14.25" customHeight="1" x14ac:dyDescent="0.15">
      <c r="B58" s="4"/>
      <c r="C58" s="1"/>
      <c r="D58" s="8">
        <v>86</v>
      </c>
      <c r="E58" s="4"/>
      <c r="F58" s="1"/>
      <c r="G58" s="8">
        <v>203</v>
      </c>
      <c r="H58" s="4"/>
      <c r="I58" s="1"/>
      <c r="J58" s="8">
        <v>232</v>
      </c>
      <c r="K58" s="4"/>
      <c r="L58" s="1"/>
      <c r="M58" s="8">
        <v>69</v>
      </c>
      <c r="N58" s="4"/>
      <c r="O58" s="1"/>
      <c r="P58" s="8">
        <v>44</v>
      </c>
      <c r="Q58" s="35"/>
    </row>
    <row r="59" spans="2:17" s="50" customFormat="1" ht="14.25" customHeight="1" x14ac:dyDescent="0.15">
      <c r="B59" s="4"/>
      <c r="C59" s="1"/>
      <c r="D59" s="5"/>
      <c r="E59" s="4"/>
      <c r="F59" s="1"/>
      <c r="G59" s="5"/>
      <c r="H59" s="4"/>
      <c r="I59" s="1"/>
      <c r="J59" s="5"/>
      <c r="K59" s="4"/>
      <c r="L59" s="1"/>
      <c r="M59" s="5"/>
      <c r="N59" s="4"/>
      <c r="O59" s="1"/>
      <c r="P59" s="5"/>
      <c r="Q59" s="35"/>
    </row>
    <row r="60" spans="2:17" s="50" customFormat="1" ht="14.25" customHeight="1" x14ac:dyDescent="0.15">
      <c r="B60" s="4"/>
      <c r="C60" s="1"/>
      <c r="D60" s="5"/>
      <c r="E60" s="4"/>
      <c r="F60" s="1"/>
      <c r="G60" s="5"/>
      <c r="H60" s="4"/>
      <c r="I60" s="1"/>
      <c r="J60" s="5"/>
      <c r="K60" s="4"/>
      <c r="L60" s="1"/>
      <c r="M60" s="5"/>
      <c r="N60" s="4"/>
      <c r="O60" s="1"/>
      <c r="P60" s="5"/>
      <c r="Q60" s="35"/>
    </row>
    <row r="61" spans="2:17" s="50" customFormat="1" ht="14.25" customHeight="1" x14ac:dyDescent="0.15">
      <c r="B61" s="4"/>
      <c r="C61" s="1"/>
      <c r="D61" s="5"/>
      <c r="E61" s="4"/>
      <c r="F61" s="1"/>
      <c r="G61" s="5"/>
      <c r="H61" s="4"/>
      <c r="I61" s="1"/>
      <c r="J61" s="5"/>
      <c r="K61" s="4"/>
      <c r="L61" s="1"/>
      <c r="M61" s="5"/>
      <c r="N61" s="4"/>
      <c r="O61" s="1"/>
      <c r="P61" s="5"/>
      <c r="Q61" s="35"/>
    </row>
    <row r="62" spans="2:17" s="50" customFormat="1" ht="14.25" customHeight="1" x14ac:dyDescent="0.15">
      <c r="B62" s="4"/>
      <c r="C62" s="1"/>
      <c r="D62" s="5"/>
      <c r="E62" s="4"/>
      <c r="F62" s="1"/>
      <c r="G62" s="5"/>
      <c r="H62" s="4"/>
      <c r="I62" s="1"/>
      <c r="J62" s="5"/>
      <c r="K62" s="4"/>
      <c r="L62" s="1"/>
      <c r="M62" s="5"/>
      <c r="N62" s="4"/>
      <c r="O62" s="1"/>
      <c r="P62" s="5"/>
      <c r="Q62" s="35"/>
    </row>
    <row r="63" spans="2:17" s="50" customFormat="1" ht="14.25" customHeight="1" x14ac:dyDescent="0.15">
      <c r="B63" s="4"/>
      <c r="C63" s="1"/>
      <c r="D63" s="5"/>
      <c r="E63" s="4"/>
      <c r="F63" s="1"/>
      <c r="G63" s="5"/>
      <c r="H63" s="4"/>
      <c r="I63" s="1"/>
      <c r="J63" s="5"/>
      <c r="K63" s="4"/>
      <c r="L63" s="1"/>
      <c r="M63" s="5"/>
      <c r="N63" s="4"/>
      <c r="O63" s="1"/>
      <c r="P63" s="5"/>
      <c r="Q63" s="35"/>
    </row>
    <row r="64" spans="2:17" s="50" customFormat="1" ht="14.25" customHeight="1" thickBot="1" x14ac:dyDescent="0.2">
      <c r="B64" s="73"/>
      <c r="C64" s="74"/>
      <c r="D64" s="17">
        <f t="shared" ref="D64" si="33">$M$1+D57/15/24</f>
        <v>44723.512499999997</v>
      </c>
      <c r="E64" s="73"/>
      <c r="F64" s="74"/>
      <c r="G64" s="17">
        <f t="shared" ref="G64" si="34">$M$1+G57/15/24</f>
        <v>44723.54</v>
      </c>
      <c r="H64" s="73"/>
      <c r="I64" s="74"/>
      <c r="J64" s="17">
        <f t="shared" ref="J64" si="35">$M$1+J57/15/24</f>
        <v>44723.547222222223</v>
      </c>
      <c r="K64" s="73"/>
      <c r="L64" s="74"/>
      <c r="M64" s="17">
        <f t="shared" ref="M64" si="36">$M$1+M57/15/24</f>
        <v>44723.563333333332</v>
      </c>
      <c r="N64" s="73"/>
      <c r="O64" s="74"/>
      <c r="P64" s="17">
        <f t="shared" ref="P64" si="37">$M$1+P57/15/24</f>
        <v>44723.571111111109</v>
      </c>
    </row>
    <row r="65" spans="2:17" s="50" customFormat="1" ht="14.25" customHeight="1" x14ac:dyDescent="0.15">
      <c r="B65" s="14">
        <v>51</v>
      </c>
      <c r="C65" s="71" t="s">
        <v>25</v>
      </c>
      <c r="D65" s="72"/>
      <c r="E65" s="51">
        <v>52</v>
      </c>
      <c r="F65" s="75" t="s">
        <v>56</v>
      </c>
      <c r="G65" s="76"/>
      <c r="H65" s="14" t="s">
        <v>62</v>
      </c>
      <c r="I65" s="71"/>
      <c r="J65" s="72"/>
      <c r="K65" s="14">
        <v>55</v>
      </c>
      <c r="L65" s="71" t="s">
        <v>55</v>
      </c>
      <c r="M65" s="72"/>
      <c r="N65" s="14">
        <v>56</v>
      </c>
      <c r="O65" s="71"/>
      <c r="P65" s="72"/>
      <c r="Q65" s="35"/>
    </row>
    <row r="66" spans="2:17" s="50" customFormat="1" ht="14.25" customHeight="1" x14ac:dyDescent="0.15">
      <c r="B66" s="69">
        <v>12.2</v>
      </c>
      <c r="C66" s="70"/>
      <c r="D66" s="7">
        <f>P57+B66</f>
        <v>157.79999999999998</v>
      </c>
      <c r="E66" s="112">
        <v>0.3</v>
      </c>
      <c r="F66" s="113"/>
      <c r="G66" s="114">
        <f t="shared" ref="G66" si="38">D66+E66</f>
        <v>158.1</v>
      </c>
      <c r="H66" s="69">
        <v>0.3</v>
      </c>
      <c r="I66" s="70"/>
      <c r="J66" s="7">
        <f t="shared" ref="J66" si="39">G66+H66</f>
        <v>158.4</v>
      </c>
      <c r="K66" s="69">
        <v>0.8</v>
      </c>
      <c r="L66" s="70"/>
      <c r="M66" s="7">
        <f t="shared" ref="M66" si="40">J66+K66</f>
        <v>159.20000000000002</v>
      </c>
      <c r="N66" s="69">
        <v>18.5</v>
      </c>
      <c r="O66" s="70"/>
      <c r="P66" s="7">
        <f t="shared" ref="P66" si="41">M66+N66</f>
        <v>177.70000000000002</v>
      </c>
      <c r="Q66" s="35"/>
    </row>
    <row r="67" spans="2:17" s="50" customFormat="1" ht="14.25" customHeight="1" x14ac:dyDescent="0.15">
      <c r="B67" s="4"/>
      <c r="C67" s="1"/>
      <c r="D67" s="8">
        <v>3</v>
      </c>
      <c r="E67" s="4"/>
      <c r="F67" s="1"/>
      <c r="G67" s="8"/>
      <c r="H67" s="4"/>
      <c r="I67" s="1"/>
      <c r="J67" s="8"/>
      <c r="K67" s="52"/>
      <c r="L67" s="52"/>
      <c r="M67" s="52"/>
      <c r="N67" s="4"/>
      <c r="O67" s="1"/>
      <c r="P67" s="8"/>
      <c r="Q67" s="35"/>
    </row>
    <row r="68" spans="2:17" s="50" customFormat="1" ht="14.25" customHeight="1" x14ac:dyDescent="0.15">
      <c r="B68" s="4"/>
      <c r="C68" s="1"/>
      <c r="D68" s="5"/>
      <c r="E68" s="4"/>
      <c r="F68" s="1"/>
      <c r="G68" s="5"/>
      <c r="H68" s="4"/>
      <c r="I68" s="1"/>
      <c r="J68" s="5"/>
      <c r="K68" s="1"/>
      <c r="L68" s="1"/>
      <c r="M68" s="1"/>
      <c r="N68" s="4"/>
      <c r="O68" s="1"/>
      <c r="P68" s="5"/>
      <c r="Q68" s="35"/>
    </row>
    <row r="69" spans="2:17" s="50" customFormat="1" ht="14.25" customHeight="1" x14ac:dyDescent="0.15">
      <c r="B69" s="4"/>
      <c r="C69" s="1"/>
      <c r="D69" s="5"/>
      <c r="E69" s="4"/>
      <c r="F69" s="81">
        <f>HLOOKUP($M$1,$U$1:$V$12,$T$7,FALSE)</f>
        <v>44723.360416666663</v>
      </c>
      <c r="G69" s="82"/>
      <c r="H69" s="4"/>
      <c r="I69" s="1"/>
      <c r="J69" s="5"/>
      <c r="K69" s="62"/>
      <c r="L69" s="62"/>
      <c r="M69" s="62"/>
      <c r="N69" s="4"/>
      <c r="O69" s="1"/>
      <c r="P69" s="5"/>
      <c r="Q69" s="35"/>
    </row>
    <row r="70" spans="2:17" s="50" customFormat="1" ht="14.25" customHeight="1" x14ac:dyDescent="0.15">
      <c r="B70" s="4"/>
      <c r="C70" s="1"/>
      <c r="D70" s="5"/>
      <c r="E70" s="4"/>
      <c r="F70" s="83">
        <f>HLOOKUP($M$1,$U$1:$V$12,$T$8,FALSE)</f>
        <v>44723.60555555555</v>
      </c>
      <c r="G70" s="84"/>
      <c r="H70" s="4"/>
      <c r="I70" s="1"/>
      <c r="J70" s="5"/>
      <c r="K70" s="63"/>
      <c r="L70" s="63"/>
      <c r="M70" s="63"/>
      <c r="N70" s="4"/>
      <c r="O70" s="1"/>
      <c r="P70" s="5"/>
      <c r="Q70" s="35"/>
    </row>
    <row r="71" spans="2:17" s="50" customFormat="1" ht="14.25" customHeight="1" x14ac:dyDescent="0.15">
      <c r="B71" s="4"/>
      <c r="C71" s="1"/>
      <c r="D71" s="5"/>
      <c r="E71" s="4"/>
      <c r="F71" s="101" t="s">
        <v>54</v>
      </c>
      <c r="G71" s="102"/>
      <c r="H71" s="4"/>
      <c r="I71" s="1"/>
      <c r="J71" s="5"/>
      <c r="K71" s="64"/>
      <c r="L71" s="64"/>
      <c r="M71" s="64"/>
      <c r="N71" s="4"/>
      <c r="O71" s="1"/>
      <c r="P71" s="5"/>
      <c r="Q71" s="35"/>
    </row>
    <row r="72" spans="2:17" s="50" customFormat="1" ht="14.25" customHeight="1" x14ac:dyDescent="0.15">
      <c r="B72" s="4"/>
      <c r="C72" s="1"/>
      <c r="D72" s="5"/>
      <c r="E72" s="48"/>
      <c r="F72" s="101"/>
      <c r="G72" s="102"/>
      <c r="H72" s="4"/>
      <c r="I72" s="1"/>
      <c r="J72" s="5"/>
      <c r="K72" s="64"/>
      <c r="L72" s="64"/>
      <c r="M72" s="64"/>
      <c r="N72" s="4"/>
      <c r="O72" s="1"/>
      <c r="P72" s="5"/>
      <c r="Q72" s="35"/>
    </row>
    <row r="73" spans="2:17" s="50" customFormat="1" ht="14.25" customHeight="1" thickBot="1" x14ac:dyDescent="0.2">
      <c r="B73" s="73"/>
      <c r="C73" s="74"/>
      <c r="D73" s="17">
        <f t="shared" ref="D73" si="42">$M$1+D66/15/24</f>
        <v>44723.604999999996</v>
      </c>
      <c r="E73" s="54"/>
      <c r="F73" s="103"/>
      <c r="G73" s="104"/>
      <c r="H73" s="73"/>
      <c r="I73" s="74"/>
      <c r="J73" s="45">
        <f>$F$70+($O$107-$F$70)/($P$102-$G$66)*(J66-$G$66)</f>
        <v>44723.606383640457</v>
      </c>
      <c r="K73" s="65"/>
      <c r="L73" s="65"/>
      <c r="M73" s="45">
        <f>$F$70+($O$107-$F$70)/($P$102-$G$66)*(M66-$G$66)</f>
        <v>44723.608591866876</v>
      </c>
      <c r="N73" s="73"/>
      <c r="O73" s="74"/>
      <c r="P73" s="45">
        <f>$F$70+($O$107-$F$70)/($P$102-$G$66)*(P66-$G$66)</f>
        <v>44723.659657102864</v>
      </c>
      <c r="Q73" s="35"/>
    </row>
    <row r="74" spans="2:17" s="50" customFormat="1" ht="14.25" customHeight="1" x14ac:dyDescent="0.15">
      <c r="B74" s="14">
        <v>57</v>
      </c>
      <c r="C74" s="71"/>
      <c r="D74" s="72"/>
      <c r="E74" s="14" t="s">
        <v>63</v>
      </c>
      <c r="F74" s="71"/>
      <c r="G74" s="72"/>
      <c r="H74" s="14" t="s">
        <v>64</v>
      </c>
      <c r="I74" s="71"/>
      <c r="J74" s="72"/>
      <c r="K74" s="14">
        <v>62</v>
      </c>
      <c r="L74" s="71" t="s">
        <v>26</v>
      </c>
      <c r="M74" s="72"/>
      <c r="N74" s="67" t="s">
        <v>32</v>
      </c>
      <c r="O74" s="71"/>
      <c r="P74" s="72"/>
    </row>
    <row r="75" spans="2:17" s="50" customFormat="1" ht="14.25" customHeight="1" x14ac:dyDescent="0.15">
      <c r="B75" s="69">
        <v>1.9</v>
      </c>
      <c r="C75" s="70"/>
      <c r="D75" s="7">
        <f>P66+B75</f>
        <v>179.60000000000002</v>
      </c>
      <c r="E75" s="69">
        <v>4.3</v>
      </c>
      <c r="F75" s="70"/>
      <c r="G75" s="7">
        <f t="shared" ref="G75" si="43">D75+E75</f>
        <v>183.90000000000003</v>
      </c>
      <c r="H75" s="69">
        <v>3.5</v>
      </c>
      <c r="I75" s="70"/>
      <c r="J75" s="7">
        <f>G75+H75</f>
        <v>187.40000000000003</v>
      </c>
      <c r="K75" s="69">
        <v>7.3</v>
      </c>
      <c r="L75" s="70"/>
      <c r="M75" s="7">
        <f>J75+K75</f>
        <v>194.70000000000005</v>
      </c>
      <c r="N75" s="70">
        <v>4</v>
      </c>
      <c r="O75" s="70"/>
      <c r="P75" s="7">
        <f>M75+N75</f>
        <v>198.70000000000005</v>
      </c>
    </row>
    <row r="76" spans="2:17" s="50" customFormat="1" ht="14.25" customHeight="1" x14ac:dyDescent="0.15">
      <c r="B76" s="4"/>
      <c r="C76" s="1"/>
      <c r="D76" s="8"/>
      <c r="E76" s="4"/>
      <c r="F76" s="1"/>
      <c r="G76" s="8"/>
      <c r="H76" s="4"/>
      <c r="I76" s="1"/>
      <c r="J76" s="8"/>
      <c r="K76" s="4"/>
      <c r="L76" s="1"/>
      <c r="M76" s="8"/>
      <c r="N76" s="1"/>
      <c r="O76" s="1"/>
      <c r="P76" s="8"/>
    </row>
    <row r="77" spans="2:17" s="50" customFormat="1" ht="14.25" customHeight="1" x14ac:dyDescent="0.15">
      <c r="B77" s="4"/>
      <c r="C77" s="1"/>
      <c r="D77" s="5"/>
      <c r="E77" s="4"/>
      <c r="F77" s="1"/>
      <c r="G77" s="5"/>
      <c r="H77" s="4"/>
      <c r="I77" s="1"/>
      <c r="J77" s="5"/>
      <c r="K77" s="4"/>
      <c r="L77" s="1"/>
      <c r="M77" s="5"/>
      <c r="N77" s="1"/>
      <c r="O77" s="1"/>
      <c r="P77" s="5"/>
    </row>
    <row r="78" spans="2:17" s="50" customFormat="1" ht="14.25" customHeight="1" x14ac:dyDescent="0.15">
      <c r="B78" s="4"/>
      <c r="C78" s="1"/>
      <c r="D78" s="5"/>
      <c r="E78" s="4"/>
      <c r="F78" s="1"/>
      <c r="G78" s="5"/>
      <c r="H78" s="4"/>
      <c r="I78" s="1"/>
      <c r="J78" s="5"/>
      <c r="K78" s="4"/>
      <c r="L78" s="1"/>
      <c r="M78" s="5"/>
      <c r="N78" s="1"/>
      <c r="O78" s="1"/>
      <c r="P78" s="5"/>
    </row>
    <row r="79" spans="2:17" s="50" customFormat="1" ht="14.25" customHeight="1" x14ac:dyDescent="0.15">
      <c r="B79" s="4"/>
      <c r="C79" s="1"/>
      <c r="D79" s="5"/>
      <c r="E79" s="4"/>
      <c r="F79" s="1"/>
      <c r="G79" s="5"/>
      <c r="H79" s="4"/>
      <c r="I79" s="1"/>
      <c r="J79" s="5"/>
      <c r="K79" s="4"/>
      <c r="L79" s="1"/>
      <c r="M79" s="5"/>
      <c r="N79" s="1"/>
      <c r="O79" s="1"/>
      <c r="P79" s="5"/>
    </row>
    <row r="80" spans="2:17" s="50" customFormat="1" ht="14.25" customHeight="1" x14ac:dyDescent="0.15">
      <c r="B80" s="4"/>
      <c r="C80" s="1"/>
      <c r="D80" s="5"/>
      <c r="E80" s="4"/>
      <c r="F80" s="1"/>
      <c r="G80" s="5"/>
      <c r="H80" s="4"/>
      <c r="I80" s="1"/>
      <c r="J80" s="5"/>
      <c r="K80" s="4"/>
      <c r="L80" s="1"/>
      <c r="M80" s="5"/>
      <c r="N80" s="1"/>
      <c r="O80" s="1"/>
      <c r="P80" s="5"/>
    </row>
    <row r="81" spans="2:16" s="50" customFormat="1" ht="14.25" customHeight="1" x14ac:dyDescent="0.15">
      <c r="B81" s="4"/>
      <c r="C81" s="1"/>
      <c r="D81" s="5"/>
      <c r="E81" s="4"/>
      <c r="F81" s="1"/>
      <c r="G81" s="5"/>
      <c r="H81" s="4"/>
      <c r="I81" s="1"/>
      <c r="J81" s="5"/>
      <c r="K81" s="4"/>
      <c r="L81" s="1"/>
      <c r="M81" s="5"/>
      <c r="N81" s="1"/>
      <c r="O81" s="1"/>
      <c r="P81" s="5"/>
    </row>
    <row r="82" spans="2:16" s="50" customFormat="1" ht="14.25" customHeight="1" thickBot="1" x14ac:dyDescent="0.2">
      <c r="B82" s="73"/>
      <c r="C82" s="74"/>
      <c r="D82" s="45">
        <f>$F$70+($O$107-$F$70)/($P$102-$G$66)*(D75-$G$66)</f>
        <v>44723.664901640615</v>
      </c>
      <c r="E82" s="73"/>
      <c r="F82" s="74"/>
      <c r="G82" s="17">
        <f>$F$70+($O$107-$F$70)/($P$102-$G$66)*(G75-$G$66)</f>
        <v>44723.67677085763</v>
      </c>
      <c r="H82" s="73"/>
      <c r="I82" s="74"/>
      <c r="J82" s="45">
        <f>$F$70+($O$107-$F$70)/($P$102-$G$66)*(J75-$G$66)</f>
        <v>44723.686431848218</v>
      </c>
      <c r="K82" s="73"/>
      <c r="L82" s="74"/>
      <c r="M82" s="17">
        <f>$F$70+($O$107-$F$70)/($P$102-$G$66)*(M75-$G$66)</f>
        <v>44723.70658191431</v>
      </c>
      <c r="N82" s="74"/>
      <c r="O82" s="74"/>
      <c r="P82" s="45">
        <f>$F$70+($O$107-$F$70)/($P$102-$G$66)*(P75-$G$66)</f>
        <v>44723.717623046417</v>
      </c>
    </row>
    <row r="83" spans="2:16" s="50" customFormat="1" ht="14.25" customHeight="1" x14ac:dyDescent="0.15">
      <c r="B83" s="14" t="s">
        <v>65</v>
      </c>
      <c r="C83" s="71" t="s">
        <v>27</v>
      </c>
      <c r="D83" s="72"/>
      <c r="E83" s="14">
        <v>65</v>
      </c>
      <c r="F83" s="71"/>
      <c r="G83" s="72"/>
      <c r="H83" s="14">
        <v>66</v>
      </c>
      <c r="I83" s="71"/>
      <c r="J83" s="72"/>
      <c r="K83" s="66" t="s">
        <v>66</v>
      </c>
      <c r="L83" s="107" t="s">
        <v>15</v>
      </c>
      <c r="M83" s="108"/>
      <c r="N83" s="67">
        <v>69</v>
      </c>
      <c r="O83" s="71"/>
      <c r="P83" s="72"/>
    </row>
    <row r="84" spans="2:16" s="50" customFormat="1" ht="14.25" customHeight="1" x14ac:dyDescent="0.15">
      <c r="B84" s="69">
        <v>8.8000000000000007</v>
      </c>
      <c r="C84" s="70"/>
      <c r="D84" s="7">
        <f>P75+B84</f>
        <v>207.50000000000006</v>
      </c>
      <c r="E84" s="69">
        <v>0.8</v>
      </c>
      <c r="F84" s="70"/>
      <c r="G84" s="7">
        <f t="shared" ref="G84" si="44">D84+E84</f>
        <v>208.30000000000007</v>
      </c>
      <c r="H84" s="69">
        <v>7.4</v>
      </c>
      <c r="I84" s="70"/>
      <c r="J84" s="7">
        <f>G84+H84</f>
        <v>215.70000000000007</v>
      </c>
      <c r="K84" s="97">
        <v>4.9000000000000004</v>
      </c>
      <c r="L84" s="98"/>
      <c r="M84" s="68">
        <f t="shared" ref="M84" si="45">J84+K84</f>
        <v>220.60000000000008</v>
      </c>
      <c r="N84" s="70">
        <v>2.6</v>
      </c>
      <c r="O84" s="70"/>
      <c r="P84" s="7">
        <f>M84+N84</f>
        <v>223.20000000000007</v>
      </c>
    </row>
    <row r="85" spans="2:16" s="50" customFormat="1" ht="14.25" customHeight="1" x14ac:dyDescent="0.15">
      <c r="B85" s="4"/>
      <c r="C85" s="1"/>
      <c r="D85" s="8"/>
      <c r="E85" s="4"/>
      <c r="F85" s="1"/>
      <c r="G85" s="8">
        <v>9</v>
      </c>
      <c r="H85" s="4"/>
      <c r="I85" s="1"/>
      <c r="J85" s="8">
        <v>159</v>
      </c>
      <c r="K85" s="4"/>
      <c r="L85" s="1"/>
      <c r="M85" s="8">
        <v>189</v>
      </c>
      <c r="N85" s="1"/>
      <c r="O85" s="1"/>
      <c r="P85" s="8">
        <v>24</v>
      </c>
    </row>
    <row r="86" spans="2:16" s="50" customFormat="1" ht="14.25" customHeight="1" x14ac:dyDescent="0.15">
      <c r="B86" s="4"/>
      <c r="C86" s="1"/>
      <c r="D86" s="5"/>
      <c r="E86" s="4"/>
      <c r="F86" s="1"/>
      <c r="G86" s="5"/>
      <c r="H86" s="4"/>
      <c r="I86" s="1"/>
      <c r="J86" s="5"/>
      <c r="K86" s="4"/>
      <c r="L86" s="1"/>
      <c r="M86" s="5"/>
      <c r="N86" s="1"/>
      <c r="O86" s="1"/>
      <c r="P86" s="5"/>
    </row>
    <row r="87" spans="2:16" s="50" customFormat="1" ht="14.25" customHeight="1" x14ac:dyDescent="0.15">
      <c r="B87" s="4"/>
      <c r="C87" s="1"/>
      <c r="D87" s="5"/>
      <c r="E87" s="4"/>
      <c r="F87" s="1"/>
      <c r="G87" s="5"/>
      <c r="H87" s="4"/>
      <c r="I87" s="1"/>
      <c r="J87" s="5"/>
      <c r="K87" s="4"/>
      <c r="L87" s="1"/>
      <c r="M87" s="5"/>
      <c r="N87" s="1"/>
      <c r="O87" s="1"/>
      <c r="P87" s="5"/>
    </row>
    <row r="88" spans="2:16" s="50" customFormat="1" ht="14.25" customHeight="1" x14ac:dyDescent="0.15">
      <c r="B88" s="4"/>
      <c r="C88" s="1"/>
      <c r="D88" s="5"/>
      <c r="E88" s="4"/>
      <c r="F88" s="1"/>
      <c r="G88" s="5"/>
      <c r="H88" s="4"/>
      <c r="I88" s="1"/>
      <c r="J88" s="5"/>
      <c r="K88" s="4"/>
      <c r="L88" s="1"/>
      <c r="M88" s="5"/>
      <c r="N88" s="1"/>
      <c r="O88" s="1"/>
      <c r="P88" s="5"/>
    </row>
    <row r="89" spans="2:16" s="50" customFormat="1" ht="14.25" customHeight="1" x14ac:dyDescent="0.15">
      <c r="B89" s="4"/>
      <c r="C89" s="1"/>
      <c r="D89" s="5"/>
      <c r="E89" s="4"/>
      <c r="F89" s="1"/>
      <c r="G89" s="5"/>
      <c r="H89" s="4"/>
      <c r="I89" s="1"/>
      <c r="J89" s="5"/>
      <c r="K89" s="4"/>
      <c r="L89" s="1"/>
      <c r="M89" s="5"/>
      <c r="N89" s="1"/>
      <c r="O89" s="1"/>
      <c r="P89" s="5"/>
    </row>
    <row r="90" spans="2:16" s="50" customFormat="1" ht="14.25" customHeight="1" x14ac:dyDescent="0.15">
      <c r="B90" s="4"/>
      <c r="C90" s="1"/>
      <c r="D90" s="5"/>
      <c r="E90" s="4"/>
      <c r="F90" s="1"/>
      <c r="G90" s="5"/>
      <c r="H90" s="4"/>
      <c r="I90" s="1"/>
      <c r="J90" s="5"/>
      <c r="K90" s="4"/>
      <c r="L90" s="1"/>
      <c r="M90" s="5"/>
      <c r="N90" s="1"/>
      <c r="O90" s="1"/>
      <c r="P90" s="5"/>
    </row>
    <row r="91" spans="2:16" s="50" customFormat="1" ht="14.25" customHeight="1" thickBot="1" x14ac:dyDescent="0.2">
      <c r="B91" s="73"/>
      <c r="C91" s="74"/>
      <c r="D91" s="45">
        <f>$F$70+($O$107-$F$70)/($P$102-$G$66)*(D84-$G$66)</f>
        <v>44723.741913537044</v>
      </c>
      <c r="E91" s="73"/>
      <c r="F91" s="74"/>
      <c r="G91" s="17">
        <f>$F$70+($O$107-$F$70)/($P$102-$G$66)*(G84-$G$66)</f>
        <v>44723.74412176347</v>
      </c>
      <c r="H91" s="73"/>
      <c r="I91" s="74"/>
      <c r="J91" s="45">
        <f>$F$70+($O$107-$F$70)/($P$102-$G$66)*(J84-$G$66)</f>
        <v>44723.764547857863</v>
      </c>
      <c r="K91" s="73"/>
      <c r="L91" s="74"/>
      <c r="M91" s="17">
        <f>$F$70+($O$107-$F$70)/($P$102-$G$66)*(M84-$G$66)</f>
        <v>44723.778073244692</v>
      </c>
      <c r="N91" s="74"/>
      <c r="O91" s="74"/>
      <c r="P91" s="45">
        <f>$F$70+($O$107-$F$70)/($P$102-$G$66)*(P84-$G$66)</f>
        <v>44723.785249980559</v>
      </c>
    </row>
    <row r="92" spans="2:16" s="50" customFormat="1" ht="14.25" customHeight="1" x14ac:dyDescent="0.15">
      <c r="B92" s="14">
        <v>70</v>
      </c>
      <c r="C92" s="71" t="s">
        <v>33</v>
      </c>
      <c r="D92" s="72"/>
      <c r="E92" s="14">
        <v>71</v>
      </c>
      <c r="F92" s="71"/>
      <c r="G92" s="72"/>
      <c r="H92" s="14">
        <v>72</v>
      </c>
      <c r="I92" s="71"/>
      <c r="J92" s="72"/>
      <c r="K92" s="66">
        <v>73</v>
      </c>
      <c r="L92" s="107" t="s">
        <v>15</v>
      </c>
      <c r="M92" s="108"/>
      <c r="N92" s="67">
        <v>74</v>
      </c>
      <c r="O92" s="71"/>
      <c r="P92" s="72"/>
    </row>
    <row r="93" spans="2:16" s="50" customFormat="1" ht="14.25" customHeight="1" x14ac:dyDescent="0.15">
      <c r="B93" s="69">
        <v>0.7</v>
      </c>
      <c r="C93" s="70"/>
      <c r="D93" s="7">
        <f>P84+B93</f>
        <v>223.90000000000006</v>
      </c>
      <c r="E93" s="69">
        <v>9.8000000000000007</v>
      </c>
      <c r="F93" s="70"/>
      <c r="G93" s="7">
        <f t="shared" ref="G93" si="46">D93+E93</f>
        <v>233.70000000000007</v>
      </c>
      <c r="H93" s="69">
        <v>13.4</v>
      </c>
      <c r="I93" s="70"/>
      <c r="J93" s="7">
        <f>G93+H93</f>
        <v>247.10000000000008</v>
      </c>
      <c r="K93" s="97">
        <v>34.9</v>
      </c>
      <c r="L93" s="98"/>
      <c r="M93" s="68">
        <f>J93+K93</f>
        <v>282.00000000000006</v>
      </c>
      <c r="N93" s="70">
        <v>4.4000000000000004</v>
      </c>
      <c r="O93" s="70"/>
      <c r="P93" s="7">
        <f>M93+N93</f>
        <v>286.40000000000003</v>
      </c>
    </row>
    <row r="94" spans="2:16" s="50" customFormat="1" ht="14.25" customHeight="1" x14ac:dyDescent="0.15">
      <c r="B94" s="4"/>
      <c r="C94" s="1"/>
      <c r="D94" s="8"/>
      <c r="E94" s="4"/>
      <c r="F94" s="1"/>
      <c r="G94" s="8"/>
      <c r="H94" s="4"/>
      <c r="I94" s="1"/>
      <c r="J94" s="8"/>
      <c r="K94" s="4"/>
      <c r="L94" s="1"/>
      <c r="M94" s="8"/>
      <c r="N94" s="1"/>
      <c r="O94" s="1"/>
      <c r="P94" s="8"/>
    </row>
    <row r="95" spans="2:16" s="50" customFormat="1" ht="14.25" customHeight="1" x14ac:dyDescent="0.15">
      <c r="B95" s="4"/>
      <c r="C95" s="1"/>
      <c r="D95" s="5"/>
      <c r="E95" s="4"/>
      <c r="F95" s="1"/>
      <c r="G95" s="5"/>
      <c r="H95" s="4"/>
      <c r="I95" s="1"/>
      <c r="J95" s="5"/>
      <c r="K95" s="4"/>
      <c r="L95" s="1"/>
      <c r="M95" s="5"/>
      <c r="N95" s="1"/>
      <c r="O95" s="1"/>
      <c r="P95" s="5"/>
    </row>
    <row r="96" spans="2:16" s="50" customFormat="1" ht="14.25" customHeight="1" x14ac:dyDescent="0.15">
      <c r="B96" s="4"/>
      <c r="C96" s="1"/>
      <c r="D96" s="5"/>
      <c r="E96" s="4"/>
      <c r="F96" s="1"/>
      <c r="G96" s="5"/>
      <c r="H96" s="4"/>
      <c r="I96" s="1"/>
      <c r="J96" s="5"/>
      <c r="K96" s="4"/>
      <c r="L96" s="36"/>
      <c r="M96" s="5"/>
      <c r="N96" s="1"/>
      <c r="O96" s="1"/>
      <c r="P96" s="5"/>
    </row>
    <row r="97" spans="2:16" s="50" customFormat="1" ht="14.25" customHeight="1" x14ac:dyDescent="0.15">
      <c r="B97" s="4"/>
      <c r="C97" s="1"/>
      <c r="D97" s="5"/>
      <c r="E97" s="4"/>
      <c r="F97" s="1"/>
      <c r="G97" s="5"/>
      <c r="H97" s="4"/>
      <c r="I97" s="1"/>
      <c r="J97" s="5"/>
      <c r="K97" s="4"/>
      <c r="L97" s="81"/>
      <c r="M97" s="82"/>
      <c r="N97" s="1"/>
      <c r="O97" s="1"/>
      <c r="P97" s="5"/>
    </row>
    <row r="98" spans="2:16" s="50" customFormat="1" ht="14.25" customHeight="1" x14ac:dyDescent="0.15">
      <c r="B98" s="4"/>
      <c r="C98" s="1"/>
      <c r="D98" s="5"/>
      <c r="E98" s="4"/>
      <c r="F98" s="1"/>
      <c r="G98" s="5"/>
      <c r="H98" s="4"/>
      <c r="I98" s="1"/>
      <c r="J98" s="5"/>
      <c r="K98" s="4"/>
      <c r="L98" s="83"/>
      <c r="M98" s="84"/>
      <c r="N98" s="1"/>
      <c r="O98" s="1"/>
      <c r="P98" s="5"/>
    </row>
    <row r="99" spans="2:16" s="50" customFormat="1" ht="14.25" customHeight="1" x14ac:dyDescent="0.15">
      <c r="B99" s="4"/>
      <c r="C99" s="1"/>
      <c r="D99" s="5"/>
      <c r="E99" s="4"/>
      <c r="F99" s="1"/>
      <c r="G99" s="5"/>
      <c r="H99" s="4"/>
      <c r="I99" s="1"/>
      <c r="J99" s="5"/>
      <c r="K99" s="48"/>
      <c r="L99" s="35"/>
      <c r="M99" s="46"/>
      <c r="N99" s="1"/>
      <c r="O99" s="1"/>
      <c r="P99" s="5"/>
    </row>
    <row r="100" spans="2:16" s="50" customFormat="1" ht="14.25" customHeight="1" thickBot="1" x14ac:dyDescent="0.2">
      <c r="B100" s="73"/>
      <c r="C100" s="74"/>
      <c r="D100" s="45">
        <f>$F$70+($O$107-$F$70)/($P$102-$G$66)*(D93-$G$66)</f>
        <v>44723.787182178676</v>
      </c>
      <c r="E100" s="73"/>
      <c r="F100" s="74"/>
      <c r="G100" s="17">
        <f>$F$70+($O$107-$F$70)/($P$102-$G$66)*(G93-$G$66)</f>
        <v>44723.814232952333</v>
      </c>
      <c r="H100" s="105"/>
      <c r="I100" s="106"/>
      <c r="J100" s="45">
        <f>$F$70+($O$107-$F$70)/($P$102-$G$66)*(J93-$G$66)</f>
        <v>44723.851220744888</v>
      </c>
      <c r="K100" s="60"/>
      <c r="L100" s="61"/>
      <c r="M100" s="17">
        <f>$F$70+($O$107-$F$70)/($P$102-$G$66)*(M93-$G$66)</f>
        <v>44723.9475546225</v>
      </c>
      <c r="N100" s="74"/>
      <c r="O100" s="74"/>
      <c r="P100" s="45">
        <f>$F$70+($O$107-$F$70)/($P$102-$G$66)*(P93-$G$66)</f>
        <v>44723.959699867817</v>
      </c>
    </row>
    <row r="101" spans="2:16" s="50" customFormat="1" ht="14.25" customHeight="1" x14ac:dyDescent="0.15">
      <c r="B101" s="14">
        <v>75</v>
      </c>
      <c r="C101" s="71" t="s">
        <v>46</v>
      </c>
      <c r="D101" s="72"/>
      <c r="E101" s="14">
        <v>76</v>
      </c>
      <c r="F101" s="71" t="s">
        <v>47</v>
      </c>
      <c r="G101" s="72"/>
      <c r="H101" s="14">
        <v>77</v>
      </c>
      <c r="I101" s="71"/>
      <c r="J101" s="71"/>
      <c r="K101" s="14">
        <v>78</v>
      </c>
      <c r="L101" s="71"/>
      <c r="M101" s="72"/>
      <c r="N101" s="51">
        <v>79</v>
      </c>
      <c r="O101" s="99" t="s">
        <v>48</v>
      </c>
      <c r="P101" s="100"/>
    </row>
    <row r="102" spans="2:16" s="50" customFormat="1" ht="14.25" customHeight="1" x14ac:dyDescent="0.15">
      <c r="B102" s="69">
        <v>2</v>
      </c>
      <c r="C102" s="70"/>
      <c r="D102" s="7">
        <f>P93+B102</f>
        <v>288.40000000000003</v>
      </c>
      <c r="E102" s="69">
        <v>3.4</v>
      </c>
      <c r="F102" s="70"/>
      <c r="G102" s="7">
        <f>D102+E102</f>
        <v>291.8</v>
      </c>
      <c r="H102" s="69">
        <v>6.5</v>
      </c>
      <c r="I102" s="70"/>
      <c r="J102" s="53">
        <f>G102+H102</f>
        <v>298.3</v>
      </c>
      <c r="K102" s="69">
        <v>1.6</v>
      </c>
      <c r="L102" s="70"/>
      <c r="M102" s="53">
        <f>J102+K102</f>
        <v>299.90000000000003</v>
      </c>
      <c r="N102" s="112">
        <v>1.1000000000000001</v>
      </c>
      <c r="O102" s="113"/>
      <c r="P102" s="114">
        <f>M102+N102</f>
        <v>301.00000000000006</v>
      </c>
    </row>
    <row r="103" spans="2:16" s="50" customFormat="1" ht="14.25" customHeight="1" x14ac:dyDescent="0.15">
      <c r="B103" s="1"/>
      <c r="C103" s="1"/>
      <c r="D103" s="8"/>
      <c r="E103" s="4"/>
      <c r="F103" s="1"/>
      <c r="G103" s="8"/>
      <c r="H103" s="4"/>
      <c r="I103" s="1"/>
      <c r="J103" s="52"/>
      <c r="K103" s="4"/>
      <c r="L103" s="1"/>
      <c r="M103" s="8"/>
      <c r="N103" s="4"/>
      <c r="O103" s="1"/>
      <c r="P103" s="8"/>
    </row>
    <row r="104" spans="2:16" s="50" customFormat="1" ht="14.25" customHeight="1" x14ac:dyDescent="0.15">
      <c r="B104" s="1"/>
      <c r="C104" s="1"/>
      <c r="D104" s="5"/>
      <c r="E104" s="4"/>
      <c r="F104" s="1"/>
      <c r="G104" s="5"/>
      <c r="H104" s="4"/>
      <c r="I104" s="1"/>
      <c r="J104" s="1"/>
      <c r="K104" s="4"/>
      <c r="L104" s="1"/>
      <c r="M104" s="5"/>
      <c r="N104" s="4"/>
      <c r="O104" s="1"/>
      <c r="P104" s="5"/>
    </row>
    <row r="105" spans="2:16" s="50" customFormat="1" ht="14.25" customHeight="1" x14ac:dyDescent="0.15">
      <c r="B105" s="4"/>
      <c r="C105" s="1"/>
      <c r="D105" s="5"/>
      <c r="E105" s="4"/>
      <c r="F105" s="1"/>
      <c r="G105" s="5"/>
      <c r="H105" s="4"/>
      <c r="I105" s="1"/>
      <c r="J105" s="1"/>
      <c r="K105" s="4"/>
      <c r="L105" s="1"/>
      <c r="M105" s="5"/>
      <c r="N105" s="4"/>
      <c r="O105" s="1"/>
      <c r="P105" s="5"/>
    </row>
    <row r="106" spans="2:16" s="50" customFormat="1" ht="14.25" customHeight="1" x14ac:dyDescent="0.15">
      <c r="B106" s="1"/>
      <c r="C106" s="1"/>
      <c r="D106" s="5"/>
      <c r="E106" s="4"/>
      <c r="F106" s="1"/>
      <c r="G106" s="5"/>
      <c r="H106" s="4"/>
      <c r="I106" s="1"/>
      <c r="J106" s="1"/>
      <c r="K106" s="4"/>
      <c r="L106" s="1"/>
      <c r="M106" s="5"/>
      <c r="N106" s="4"/>
      <c r="O106" s="81">
        <f>HLOOKUP($M$1,$U$1:$V$12,9,FALSE)</f>
        <v>44723.541666666664</v>
      </c>
      <c r="P106" s="82"/>
    </row>
    <row r="107" spans="2:16" s="50" customFormat="1" ht="14.25" customHeight="1" x14ac:dyDescent="0.15">
      <c r="B107" s="1"/>
      <c r="C107" s="1"/>
      <c r="D107" s="5"/>
      <c r="E107" s="4"/>
      <c r="F107" s="1"/>
      <c r="G107" s="5"/>
      <c r="H107" s="4"/>
      <c r="I107" s="1"/>
      <c r="J107" s="1"/>
      <c r="K107" s="4"/>
      <c r="L107" s="1"/>
      <c r="M107" s="5"/>
      <c r="N107" s="4"/>
      <c r="O107" s="83">
        <f>HLOOKUP($M$1,$U$1:$V$12,10,FALSE)</f>
        <v>44724</v>
      </c>
      <c r="P107" s="84"/>
    </row>
    <row r="108" spans="2:16" s="50" customFormat="1" ht="14.25" customHeight="1" x14ac:dyDescent="0.15">
      <c r="B108" s="1"/>
      <c r="C108" s="1"/>
      <c r="D108" s="5"/>
      <c r="E108" s="4"/>
      <c r="F108" s="1"/>
      <c r="G108" s="5"/>
      <c r="H108" s="4"/>
      <c r="I108" s="1"/>
      <c r="J108" s="1"/>
      <c r="K108" s="4"/>
      <c r="L108" s="1"/>
      <c r="M108" s="5"/>
      <c r="N108" s="4"/>
      <c r="O108" s="1"/>
      <c r="P108" s="46" t="s">
        <v>28</v>
      </c>
    </row>
    <row r="109" spans="2:16" s="50" customFormat="1" ht="14.25" customHeight="1" thickBot="1" x14ac:dyDescent="0.2">
      <c r="B109" s="74"/>
      <c r="C109" s="74"/>
      <c r="D109" s="17">
        <f>$F$70+($O$107-$F$70)/($P$102-$G$66)*(D102-$G$66)</f>
        <v>44723.965220433871</v>
      </c>
      <c r="E109" s="73"/>
      <c r="F109" s="74"/>
      <c r="G109" s="45">
        <f>$F$70+($O$107-$F$70)/($P$102-$G$66)*(G102-$G$66)</f>
        <v>44723.974605396157</v>
      </c>
      <c r="H109" s="73"/>
      <c r="I109" s="74"/>
      <c r="J109" s="45"/>
      <c r="K109" s="73"/>
      <c r="L109" s="74"/>
      <c r="M109" s="45">
        <f>$F$70+($O$107-$F$70)/($P$102-$G$66)*(M102-$G$66)</f>
        <v>44723.996963688674</v>
      </c>
      <c r="N109" s="54"/>
      <c r="O109" s="55"/>
      <c r="P109" s="47" t="s">
        <v>29</v>
      </c>
    </row>
    <row r="110" spans="2:16" s="50" customFormat="1" ht="14.25" customHeight="1" x14ac:dyDescent="0.15">
      <c r="B110" s="51">
        <v>80</v>
      </c>
      <c r="C110" s="109" t="s">
        <v>49</v>
      </c>
      <c r="D110" s="109"/>
      <c r="E110" s="57"/>
      <c r="F110" s="109"/>
      <c r="G110" s="110"/>
      <c r="H110" s="14"/>
      <c r="I110" s="71"/>
      <c r="J110" s="72"/>
      <c r="K110" s="14"/>
      <c r="L110" s="71"/>
      <c r="M110" s="72"/>
      <c r="N110" s="14"/>
      <c r="O110" s="71"/>
      <c r="P110" s="72"/>
    </row>
    <row r="111" spans="2:16" s="50" customFormat="1" ht="14.25" customHeight="1" x14ac:dyDescent="0.15">
      <c r="B111" s="112">
        <v>1.7</v>
      </c>
      <c r="C111" s="113"/>
      <c r="D111" s="115">
        <f>P102+B111</f>
        <v>302.70000000000005</v>
      </c>
      <c r="E111" s="113"/>
      <c r="F111" s="113"/>
      <c r="G111" s="114"/>
      <c r="H111" s="69"/>
      <c r="I111" s="70"/>
      <c r="J111" s="7"/>
      <c r="K111" s="69"/>
      <c r="L111" s="70"/>
      <c r="M111" s="53"/>
      <c r="N111" s="69"/>
      <c r="O111" s="70"/>
      <c r="P111" s="7"/>
    </row>
    <row r="112" spans="2:16" s="50" customFormat="1" ht="14.25" customHeight="1" x14ac:dyDescent="0.15">
      <c r="B112" s="4"/>
      <c r="C112" s="1"/>
      <c r="D112" s="52"/>
      <c r="E112" s="1"/>
      <c r="F112" s="1"/>
      <c r="G112" s="8"/>
      <c r="H112" s="4"/>
      <c r="I112" s="1"/>
      <c r="J112" s="8"/>
      <c r="K112" s="4"/>
      <c r="L112" s="1"/>
      <c r="M112" s="8"/>
      <c r="N112" s="4"/>
      <c r="O112" s="1"/>
      <c r="P112" s="8"/>
    </row>
    <row r="113" spans="2:23" s="50" customFormat="1" ht="14.25" customHeight="1" x14ac:dyDescent="0.15">
      <c r="B113" s="4"/>
      <c r="C113" s="1"/>
      <c r="D113" s="1"/>
      <c r="E113" s="1"/>
      <c r="F113" s="1"/>
      <c r="G113" s="5"/>
      <c r="H113" s="4"/>
      <c r="I113" s="1"/>
      <c r="J113" s="5"/>
      <c r="K113" s="4"/>
      <c r="L113" s="1"/>
      <c r="M113" s="5"/>
      <c r="N113" s="4"/>
      <c r="O113" s="1"/>
      <c r="P113" s="5"/>
    </row>
    <row r="114" spans="2:23" s="50" customFormat="1" ht="14.25" customHeight="1" x14ac:dyDescent="0.15">
      <c r="B114" s="4"/>
      <c r="C114" s="1"/>
      <c r="D114" s="1"/>
      <c r="E114" s="1"/>
      <c r="F114" s="1"/>
      <c r="G114" s="5"/>
      <c r="H114" s="4"/>
      <c r="I114" s="1"/>
      <c r="J114" s="5"/>
      <c r="K114" s="4"/>
      <c r="L114" s="1"/>
      <c r="M114" s="5"/>
      <c r="N114" s="4"/>
      <c r="O114" s="1"/>
      <c r="P114" s="5"/>
    </row>
    <row r="115" spans="2:23" s="50" customFormat="1" ht="14.25" customHeight="1" x14ac:dyDescent="0.15">
      <c r="B115" s="4"/>
      <c r="E115" s="1"/>
      <c r="F115" s="81"/>
      <c r="G115" s="82"/>
      <c r="H115" s="4"/>
      <c r="I115" s="1"/>
      <c r="J115" s="5"/>
      <c r="K115" s="4"/>
      <c r="L115" s="1"/>
      <c r="M115" s="5"/>
      <c r="N115" s="4"/>
      <c r="O115" s="1"/>
      <c r="P115" s="5"/>
    </row>
    <row r="116" spans="2:23" s="50" customFormat="1" ht="14.25" customHeight="1" x14ac:dyDescent="0.15">
      <c r="B116" s="4"/>
      <c r="C116" s="111">
        <f>HLOOKUP($M$1,$U$1:$V$12,11,FALSE)</f>
        <v>44724.791666666664</v>
      </c>
      <c r="D116" s="111"/>
      <c r="E116" s="1"/>
      <c r="F116" s="83"/>
      <c r="G116" s="84"/>
      <c r="H116" s="4"/>
      <c r="I116" s="1"/>
      <c r="J116" s="5"/>
      <c r="K116" s="4"/>
      <c r="L116" s="1"/>
      <c r="M116" s="5"/>
      <c r="N116" s="4"/>
      <c r="O116" s="1"/>
      <c r="P116" s="5"/>
    </row>
    <row r="117" spans="2:23" s="50" customFormat="1" ht="14.25" customHeight="1" x14ac:dyDescent="0.15">
      <c r="B117" s="4"/>
      <c r="C117" s="83">
        <f>HLOOKUP($M$1,$U$1:$V$12,12,FALSE)</f>
        <v>44724.875</v>
      </c>
      <c r="D117" s="83"/>
      <c r="E117" s="1"/>
      <c r="F117" s="1"/>
      <c r="G117" s="46"/>
      <c r="H117" s="4"/>
      <c r="I117" s="1"/>
      <c r="J117" s="5"/>
      <c r="K117" s="4"/>
      <c r="L117" s="1"/>
      <c r="M117" s="5"/>
      <c r="N117" s="4"/>
      <c r="O117" s="1"/>
      <c r="P117" s="5"/>
    </row>
    <row r="118" spans="2:23" s="50" customFormat="1" ht="14.25" customHeight="1" thickBot="1" x14ac:dyDescent="0.2">
      <c r="B118" s="54"/>
      <c r="C118" s="55"/>
      <c r="D118" s="58"/>
      <c r="E118" s="55"/>
      <c r="F118" s="55"/>
      <c r="G118" s="47"/>
      <c r="H118" s="73"/>
      <c r="I118" s="74"/>
      <c r="J118" s="17"/>
      <c r="K118" s="73"/>
      <c r="L118" s="74"/>
      <c r="M118" s="17"/>
      <c r="N118" s="73"/>
      <c r="O118" s="74"/>
      <c r="P118" s="17"/>
    </row>
    <row r="119" spans="2:23" s="50" customFormat="1" ht="15" customHeight="1" x14ac:dyDescent="0.15">
      <c r="H119" s="35"/>
      <c r="I119" s="35"/>
      <c r="J119" s="35"/>
      <c r="K119" s="35"/>
      <c r="L119" s="35"/>
      <c r="M119" s="35"/>
      <c r="N119" s="35"/>
      <c r="O119" s="35"/>
      <c r="P119" s="35"/>
      <c r="Q119" s="35"/>
    </row>
    <row r="120" spans="2:23" s="50" customFormat="1" ht="15" customHeight="1" x14ac:dyDescent="0.15">
      <c r="H120" s="35"/>
      <c r="I120" s="35"/>
      <c r="J120" s="35"/>
      <c r="K120" s="35"/>
      <c r="L120" s="35"/>
      <c r="M120" s="35"/>
      <c r="N120" s="35"/>
      <c r="O120" s="35"/>
      <c r="P120" s="35"/>
      <c r="Q120" s="35"/>
    </row>
    <row r="121" spans="2:23" s="50" customFormat="1" ht="15" customHeight="1" x14ac:dyDescent="0.15">
      <c r="H121" s="35"/>
      <c r="I121" s="35"/>
      <c r="J121" s="35"/>
      <c r="K121" s="35"/>
      <c r="L121" s="35"/>
      <c r="M121" s="35"/>
      <c r="N121" s="35"/>
      <c r="O121" s="35"/>
      <c r="P121" s="35"/>
      <c r="Q121" s="35"/>
    </row>
    <row r="122" spans="2:23" s="50" customFormat="1" ht="15" customHeight="1" x14ac:dyDescent="0.15"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2:23" s="50" customFormat="1" ht="15" customHeight="1" x14ac:dyDescent="0.15"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2:23" s="50" customFormat="1" ht="15" customHeight="1" x14ac:dyDescent="0.15"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2:23" s="50" customFormat="1" ht="15" customHeight="1" x14ac:dyDescent="0.15"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S125"/>
      <c r="T125"/>
      <c r="U125"/>
      <c r="V125"/>
      <c r="W125"/>
    </row>
    <row r="126" spans="2:23" s="50" customFormat="1" ht="15" customHeight="1" x14ac:dyDescent="0.15"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S126"/>
      <c r="T126"/>
      <c r="U126"/>
      <c r="V126"/>
      <c r="W126"/>
    </row>
    <row r="127" spans="2:23" ht="15" customHeight="1" x14ac:dyDescent="0.15"/>
    <row r="128" spans="2:23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</sheetData>
  <mergeCells count="204">
    <mergeCell ref="C117:D117"/>
    <mergeCell ref="F110:G110"/>
    <mergeCell ref="E111:F111"/>
    <mergeCell ref="I110:J110"/>
    <mergeCell ref="H111:I111"/>
    <mergeCell ref="H118:I118"/>
    <mergeCell ref="L101:M101"/>
    <mergeCell ref="K102:L102"/>
    <mergeCell ref="K109:L109"/>
    <mergeCell ref="I101:J101"/>
    <mergeCell ref="E102:F102"/>
    <mergeCell ref="C101:D101"/>
    <mergeCell ref="E109:F109"/>
    <mergeCell ref="C110:D110"/>
    <mergeCell ref="B111:C111"/>
    <mergeCell ref="F115:G115"/>
    <mergeCell ref="F116:G116"/>
    <mergeCell ref="C116:D116"/>
    <mergeCell ref="H102:I102"/>
    <mergeCell ref="H109:I109"/>
    <mergeCell ref="N100:O100"/>
    <mergeCell ref="B102:C102"/>
    <mergeCell ref="B109:C109"/>
    <mergeCell ref="I74:J74"/>
    <mergeCell ref="B75:C75"/>
    <mergeCell ref="E75:F75"/>
    <mergeCell ref="H75:I75"/>
    <mergeCell ref="B100:C100"/>
    <mergeCell ref="E100:F100"/>
    <mergeCell ref="H100:I100"/>
    <mergeCell ref="L98:M98"/>
    <mergeCell ref="L92:M92"/>
    <mergeCell ref="L74:M74"/>
    <mergeCell ref="K75:L75"/>
    <mergeCell ref="L83:M83"/>
    <mergeCell ref="L97:M97"/>
    <mergeCell ref="N102:O102"/>
    <mergeCell ref="O106:P106"/>
    <mergeCell ref="O107:P107"/>
    <mergeCell ref="F92:G92"/>
    <mergeCell ref="E93:F93"/>
    <mergeCell ref="K91:L91"/>
    <mergeCell ref="F101:G101"/>
    <mergeCell ref="O65:P65"/>
    <mergeCell ref="O101:P101"/>
    <mergeCell ref="C74:D74"/>
    <mergeCell ref="F74:G74"/>
    <mergeCell ref="F71:G73"/>
    <mergeCell ref="N91:O91"/>
    <mergeCell ref="K93:L93"/>
    <mergeCell ref="O83:P83"/>
    <mergeCell ref="B82:C82"/>
    <mergeCell ref="B91:C91"/>
    <mergeCell ref="H91:I91"/>
    <mergeCell ref="N73:O73"/>
    <mergeCell ref="E91:F91"/>
    <mergeCell ref="F83:G83"/>
    <mergeCell ref="K82:L82"/>
    <mergeCell ref="H57:I57"/>
    <mergeCell ref="N55:O55"/>
    <mergeCell ref="H64:I64"/>
    <mergeCell ref="C47:D47"/>
    <mergeCell ref="B48:C48"/>
    <mergeCell ref="B55:C55"/>
    <mergeCell ref="B64:C64"/>
    <mergeCell ref="H55:I55"/>
    <mergeCell ref="K55:L55"/>
    <mergeCell ref="F69:G69"/>
    <mergeCell ref="K64:L64"/>
    <mergeCell ref="B73:C73"/>
    <mergeCell ref="C56:D56"/>
    <mergeCell ref="F56:G56"/>
    <mergeCell ref="I56:J56"/>
    <mergeCell ref="K84:L84"/>
    <mergeCell ref="E64:F64"/>
    <mergeCell ref="K46:L46"/>
    <mergeCell ref="H82:I82"/>
    <mergeCell ref="L56:M56"/>
    <mergeCell ref="O56:P56"/>
    <mergeCell ref="C65:D65"/>
    <mergeCell ref="K57:L57"/>
    <mergeCell ref="N57:O57"/>
    <mergeCell ref="B66:C66"/>
    <mergeCell ref="N64:O64"/>
    <mergeCell ref="C83:D83"/>
    <mergeCell ref="I83:J83"/>
    <mergeCell ref="C92:D92"/>
    <mergeCell ref="I92:J92"/>
    <mergeCell ref="N84:O84"/>
    <mergeCell ref="B93:C93"/>
    <mergeCell ref="H93:I93"/>
    <mergeCell ref="F70:G70"/>
    <mergeCell ref="B3:C3"/>
    <mergeCell ref="I38:J38"/>
    <mergeCell ref="E39:F39"/>
    <mergeCell ref="H39:I39"/>
    <mergeCell ref="E46:F46"/>
    <mergeCell ref="H46:I46"/>
    <mergeCell ref="F8:G8"/>
    <mergeCell ref="F20:G20"/>
    <mergeCell ref="F11:G11"/>
    <mergeCell ref="E12:F12"/>
    <mergeCell ref="E19:F19"/>
    <mergeCell ref="C8:D8"/>
    <mergeCell ref="I65:J65"/>
    <mergeCell ref="H66:I66"/>
    <mergeCell ref="H73:I73"/>
    <mergeCell ref="L65:M65"/>
    <mergeCell ref="L2:M2"/>
    <mergeCell ref="K3:L3"/>
    <mergeCell ref="K10:L10"/>
    <mergeCell ref="B10:C10"/>
    <mergeCell ref="N66:O66"/>
    <mergeCell ref="I20:J20"/>
    <mergeCell ref="L20:M20"/>
    <mergeCell ref="B21:C21"/>
    <mergeCell ref="E21:F21"/>
    <mergeCell ref="F65:G65"/>
    <mergeCell ref="E66:F66"/>
    <mergeCell ref="C38:D38"/>
    <mergeCell ref="B39:C39"/>
    <mergeCell ref="L38:M38"/>
    <mergeCell ref="C43:D43"/>
    <mergeCell ref="C44:D44"/>
    <mergeCell ref="H21:I21"/>
    <mergeCell ref="K21:L21"/>
    <mergeCell ref="I11:J11"/>
    <mergeCell ref="F47:G47"/>
    <mergeCell ref="E48:F48"/>
    <mergeCell ref="E55:F55"/>
    <mergeCell ref="E57:F57"/>
    <mergeCell ref="F38:G38"/>
    <mergeCell ref="N3:O3"/>
    <mergeCell ref="O2:P2"/>
    <mergeCell ref="F2:G2"/>
    <mergeCell ref="O92:P92"/>
    <mergeCell ref="N93:O93"/>
    <mergeCell ref="C11:D11"/>
    <mergeCell ref="B12:C12"/>
    <mergeCell ref="B19:C19"/>
    <mergeCell ref="O74:P74"/>
    <mergeCell ref="N75:O75"/>
    <mergeCell ref="N82:O82"/>
    <mergeCell ref="B57:C57"/>
    <mergeCell ref="C20:D20"/>
    <mergeCell ref="E82:F82"/>
    <mergeCell ref="E3:F3"/>
    <mergeCell ref="E10:F10"/>
    <mergeCell ref="I2:J2"/>
    <mergeCell ref="H3:I3"/>
    <mergeCell ref="H10:I10"/>
    <mergeCell ref="N10:O10"/>
    <mergeCell ref="C7:D7"/>
    <mergeCell ref="B84:C84"/>
    <mergeCell ref="E84:F84"/>
    <mergeCell ref="H84:I84"/>
    <mergeCell ref="O11:P11"/>
    <mergeCell ref="H12:I12"/>
    <mergeCell ref="N12:O12"/>
    <mergeCell ref="H19:I19"/>
    <mergeCell ref="N19:O19"/>
    <mergeCell ref="I47:J47"/>
    <mergeCell ref="L47:M47"/>
    <mergeCell ref="H48:I48"/>
    <mergeCell ref="K48:L48"/>
    <mergeCell ref="N48:O48"/>
    <mergeCell ref="N39:O39"/>
    <mergeCell ref="K12:L12"/>
    <mergeCell ref="L11:M11"/>
    <mergeCell ref="K19:L19"/>
    <mergeCell ref="O20:P20"/>
    <mergeCell ref="O47:P47"/>
    <mergeCell ref="I33:J33"/>
    <mergeCell ref="I34:J34"/>
    <mergeCell ref="L29:M29"/>
    <mergeCell ref="K30:L30"/>
    <mergeCell ref="K37:L37"/>
    <mergeCell ref="O38:P38"/>
    <mergeCell ref="N21:O21"/>
    <mergeCell ref="K39:L39"/>
    <mergeCell ref="K66:L66"/>
    <mergeCell ref="L110:M110"/>
    <mergeCell ref="O110:P110"/>
    <mergeCell ref="K111:L111"/>
    <mergeCell ref="N111:O111"/>
    <mergeCell ref="K118:L118"/>
    <mergeCell ref="N118:O118"/>
    <mergeCell ref="N28:O28"/>
    <mergeCell ref="B37:C37"/>
    <mergeCell ref="E37:F37"/>
    <mergeCell ref="I29:J29"/>
    <mergeCell ref="H30:I30"/>
    <mergeCell ref="H37:I37"/>
    <mergeCell ref="B28:C28"/>
    <mergeCell ref="E28:F28"/>
    <mergeCell ref="H28:I28"/>
    <mergeCell ref="K28:L28"/>
    <mergeCell ref="O29:P29"/>
    <mergeCell ref="N30:O30"/>
    <mergeCell ref="N37:O37"/>
    <mergeCell ref="C29:D29"/>
    <mergeCell ref="F29:G29"/>
    <mergeCell ref="B30:C30"/>
    <mergeCell ref="E30:F30"/>
  </mergeCells>
  <phoneticPr fontId="3"/>
  <dataValidations count="1">
    <dataValidation type="list" allowBlank="1" showInputMessage="1" showErrorMessage="1" sqref="M1" xr:uid="{00000000-0002-0000-0000-000000000000}">
      <formula1>"2022/6/11 4:00,2022/6/11 23:00"</formula1>
    </dataValidation>
  </dataValidations>
  <pageMargins left="0.19685039370078741" right="0.15748031496062992" top="0.23622047244094491" bottom="0.27559055118110237" header="7.874015748031496E-2" footer="0.19685039370078741"/>
  <pageSetup paperSize="9" scale="97" orientation="portrait" horizontalDpi="4294967293" r:id="rId1"/>
  <headerFooter alignWithMargins="0"/>
  <ignoredErrors>
    <ignoredError sqref="Y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BRM611コマ図</vt:lpstr>
      <vt:lpstr>BRM611コマ図!Print_Area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ひで</dc:creator>
  <cp:lastModifiedBy>HIDE F</cp:lastModifiedBy>
  <cp:lastPrinted>2022-06-06T14:37:52Z</cp:lastPrinted>
  <dcterms:created xsi:type="dcterms:W3CDTF">2014-03-16T15:19:14Z</dcterms:created>
  <dcterms:modified xsi:type="dcterms:W3CDTF">2022-06-06T14:39:11Z</dcterms:modified>
</cp:coreProperties>
</file>