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BRM\2023\"/>
    </mc:Choice>
  </mc:AlternateContent>
  <xr:revisionPtr revIDLastSave="0" documentId="13_ncr:1_{4432DD17-2DA8-468D-9E47-BD150D0EDB97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805コマ図" sheetId="5" r:id="rId1"/>
  </sheets>
  <definedNames>
    <definedName name="_xlnm.Print_Area" localSheetId="0">BRM805コマ図!$B$1:$P$82</definedName>
  </definedNames>
  <calcPr calcId="191029"/>
</workbook>
</file>

<file path=xl/calcChain.xml><?xml version="1.0" encoding="utf-8"?>
<calcChain xmlns="http://schemas.openxmlformats.org/spreadsheetml/2006/main">
  <c r="H74" i="5" l="1"/>
  <c r="K74" i="5" s="1"/>
  <c r="E65" i="5"/>
  <c r="H65" i="5" s="1"/>
  <c r="K65" i="5" s="1"/>
  <c r="N65" i="5" s="1"/>
  <c r="B65" i="5"/>
  <c r="K56" i="5"/>
  <c r="N56" i="5" s="1"/>
  <c r="E47" i="5"/>
  <c r="H47" i="5" s="1"/>
  <c r="K47" i="5" s="1"/>
  <c r="H38" i="5"/>
  <c r="K29" i="5"/>
  <c r="N29" i="5" s="1"/>
  <c r="E29" i="5"/>
  <c r="H29" i="5" s="1"/>
  <c r="B29" i="5"/>
  <c r="B11" i="5"/>
  <c r="E11" i="5" s="1"/>
  <c r="H11" i="5" s="1"/>
  <c r="K11" i="5" s="1"/>
  <c r="E20" i="5"/>
  <c r="H20" i="5" s="1"/>
  <c r="K20" i="5" s="1"/>
  <c r="N20" i="5" s="1"/>
  <c r="D73" i="5"/>
  <c r="G73" i="5"/>
  <c r="J73" i="5"/>
  <c r="M73" i="5"/>
  <c r="P73" i="5"/>
  <c r="D82" i="5"/>
  <c r="G82" i="5"/>
  <c r="W14" i="5"/>
  <c r="W12" i="5"/>
  <c r="G57" i="5" l="1"/>
  <c r="J57" i="5" s="1"/>
  <c r="G64" i="5" l="1"/>
  <c r="W13" i="5"/>
  <c r="O80" i="5" s="1"/>
  <c r="O81" i="5"/>
  <c r="O78" i="5"/>
  <c r="W11" i="5"/>
  <c r="O77" i="5" s="1"/>
  <c r="W10" i="5"/>
  <c r="O63" i="5" s="1"/>
  <c r="W9" i="5"/>
  <c r="O62" i="5" s="1"/>
  <c r="W8" i="5"/>
  <c r="C54" i="5" s="1"/>
  <c r="W7" i="5"/>
  <c r="C53" i="5" s="1"/>
  <c r="W6" i="5"/>
  <c r="C36" i="5" s="1"/>
  <c r="W5" i="5"/>
  <c r="C35" i="5" s="1"/>
  <c r="W4" i="5"/>
  <c r="L18" i="5" s="1"/>
  <c r="W3" i="5"/>
  <c r="L17" i="5" s="1"/>
  <c r="W2" i="5" l="1"/>
  <c r="F5" i="5" s="1"/>
  <c r="C7" i="5" l="1"/>
  <c r="J3" i="5" l="1"/>
  <c r="J10" i="5" s="1"/>
  <c r="M3" i="5" l="1"/>
  <c r="P3" i="5" l="1"/>
  <c r="D12" i="5" s="1"/>
  <c r="M10" i="5"/>
  <c r="G12" i="5" l="1"/>
  <c r="D19" i="5"/>
  <c r="P10" i="5"/>
  <c r="J12" i="5" l="1"/>
  <c r="M12" i="5" s="1"/>
  <c r="G19" i="5"/>
  <c r="J19" i="5" l="1"/>
  <c r="P12" i="5" l="1"/>
  <c r="P19" i="5" l="1"/>
  <c r="D21" i="5"/>
  <c r="G21" i="5" l="1"/>
  <c r="D28" i="5"/>
  <c r="G28" i="5" l="1"/>
  <c r="J21" i="5"/>
  <c r="M21" i="5" l="1"/>
  <c r="J28" i="5"/>
  <c r="P21" i="5" l="1"/>
  <c r="D30" i="5" s="1"/>
  <c r="M28" i="5"/>
  <c r="P28" i="5" l="1"/>
  <c r="G30" i="5" l="1"/>
  <c r="G37" i="5" l="1"/>
  <c r="J30" i="5"/>
  <c r="J37" i="5" l="1"/>
  <c r="M30" i="5"/>
  <c r="M37" i="5" l="1"/>
  <c r="P30" i="5"/>
  <c r="P37" i="5" l="1"/>
  <c r="D39" i="5"/>
  <c r="D46" i="5" l="1"/>
  <c r="G39" i="5"/>
  <c r="J39" i="5" l="1"/>
  <c r="G46" i="5"/>
  <c r="J46" i="5" l="1"/>
  <c r="M39" i="5"/>
  <c r="P39" i="5" l="1"/>
  <c r="M46" i="5"/>
  <c r="D48" i="5" l="1"/>
  <c r="G48" i="5" s="1"/>
  <c r="P46" i="5"/>
  <c r="G55" i="5" l="1"/>
  <c r="J48" i="5"/>
  <c r="J55" i="5" l="1"/>
  <c r="M48" i="5"/>
  <c r="M55" i="5" l="1"/>
  <c r="P48" i="5"/>
  <c r="P55" i="5" l="1"/>
  <c r="D57" i="5"/>
  <c r="D64" i="5" l="1"/>
  <c r="J64" i="5" l="1"/>
  <c r="M57" i="5"/>
  <c r="P57" i="5" l="1"/>
  <c r="D66" i="5" s="1"/>
  <c r="M64" i="5"/>
  <c r="G66" i="5" l="1"/>
  <c r="J66" i="5" l="1"/>
  <c r="M66" i="5" l="1"/>
  <c r="P66" i="5" l="1"/>
  <c r="D75" i="5" l="1"/>
  <c r="G75" i="5" s="1"/>
  <c r="J75" i="5" l="1"/>
  <c r="M75" i="5" l="1"/>
  <c r="J82" i="5" s="1"/>
</calcChain>
</file>

<file path=xl/sharedStrings.xml><?xml version="1.0" encoding="utf-8"?>
<sst xmlns="http://schemas.openxmlformats.org/spreadsheetml/2006/main" count="70" uniqueCount="58">
  <si>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</si>
  <si>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</si>
  <si>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</si>
  <si>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</si>
  <si>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</si>
  <si>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</si>
  <si>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</si>
  <si>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</si>
  <si>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</si>
  <si>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</si>
  <si>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</si>
  <si>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</si>
  <si>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</si>
  <si>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</si>
  <si>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</si>
  <si>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PC3</t>
    <phoneticPr fontId="3"/>
  </si>
  <si>
    <t>PC4</t>
    <phoneticPr fontId="3"/>
  </si>
  <si>
    <t>坂尻</t>
    <rPh sb="0" eb="2">
      <t>サカシリ</t>
    </rPh>
    <phoneticPr fontId="3"/>
  </si>
  <si>
    <t>静原</t>
    <rPh sb="0" eb="2">
      <t>シズハラ</t>
    </rPh>
    <phoneticPr fontId="3"/>
  </si>
  <si>
    <t>3,4</t>
    <phoneticPr fontId="3"/>
  </si>
  <si>
    <t>FINISH</t>
    <phoneticPr fontId="3"/>
  </si>
  <si>
    <t>START</t>
    <phoneticPr fontId="3"/>
  </si>
  <si>
    <t>受付</t>
    <rPh sb="0" eb="2">
      <t>ウケツケ</t>
    </rPh>
    <phoneticPr fontId="3"/>
  </si>
  <si>
    <t>広野</t>
    <rPh sb="0" eb="2">
      <t>ヒロノ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</si>
  <si>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54.7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</si>
  <si>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2023BRM805近畿300km敦賀 焼き鯖朝定食</t>
    <rPh sb="20" eb="21">
      <t>ヤキ</t>
    </rPh>
    <rPh sb="22" eb="23">
      <t>サバ</t>
    </rPh>
    <rPh sb="23" eb="24">
      <t>アサ</t>
    </rPh>
    <rPh sb="24" eb="26">
      <t>テイショク</t>
    </rPh>
    <phoneticPr fontId="3"/>
  </si>
  <si>
    <t>西津公民館前</t>
    <rPh sb="0" eb="2">
      <t>ニシツ</t>
    </rPh>
    <rPh sb="2" eb="6">
      <t>コウミンカンマエ</t>
    </rPh>
    <phoneticPr fontId="3"/>
  </si>
  <si>
    <t>南川大橋東詰</t>
    <rPh sb="0" eb="1">
      <t>ミナミ</t>
    </rPh>
    <rPh sb="1" eb="2">
      <t>カワ</t>
    </rPh>
    <rPh sb="2" eb="4">
      <t>オオハシ</t>
    </rPh>
    <rPh sb="4" eb="5">
      <t>ヒガシ</t>
    </rPh>
    <rPh sb="5" eb="6">
      <t>ツメ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</si>
  <si>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66.6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</si>
  <si>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-</t>
    <phoneticPr fontId="3"/>
  </si>
  <si>
    <t>堀越トンネル</t>
    <rPh sb="0" eb="2">
      <t>ホリコシ</t>
    </rPh>
    <phoneticPr fontId="3"/>
  </si>
  <si>
    <t>和泉</t>
    <rPh sb="0" eb="2">
      <t>イズミ</t>
    </rPh>
    <phoneticPr fontId="3"/>
  </si>
  <si>
    <t>宮脇</t>
    <rPh sb="0" eb="2">
      <t>ミヤワキ</t>
    </rPh>
    <phoneticPr fontId="3"/>
  </si>
  <si>
    <t>下佐々江</t>
    <rPh sb="0" eb="1">
      <t>シモ</t>
    </rPh>
    <rPh sb="1" eb="4">
      <t>ササエ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</si>
  <si>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52.5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</si>
  <si>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園部河原町</t>
    <rPh sb="0" eb="2">
      <t>ソノベ</t>
    </rPh>
    <rPh sb="2" eb="4">
      <t>カワラ</t>
    </rPh>
    <rPh sb="4" eb="5">
      <t>マチ</t>
    </rPh>
    <phoneticPr fontId="3"/>
  </si>
  <si>
    <t>蒲生</t>
    <rPh sb="0" eb="2">
      <t>ガモウ</t>
    </rPh>
    <phoneticPr fontId="3"/>
  </si>
  <si>
    <t>長野</t>
    <rPh sb="0" eb="2">
      <t>ナガノ</t>
    </rPh>
    <phoneticPr fontId="3"/>
  </si>
  <si>
    <t>藤ケ瀬</t>
    <rPh sb="0" eb="3">
      <t>フジガセ</t>
    </rPh>
    <phoneticPr fontId="3"/>
  </si>
  <si>
    <t>出野</t>
    <rPh sb="0" eb="2">
      <t>デノ</t>
    </rPh>
    <phoneticPr fontId="3"/>
  </si>
  <si>
    <t>宮代東</t>
    <rPh sb="0" eb="2">
      <t>ミヤダイ</t>
    </rPh>
    <rPh sb="2" eb="3">
      <t>ヒガシ</t>
    </rPh>
    <phoneticPr fontId="3"/>
  </si>
  <si>
    <t>土師</t>
    <rPh sb="0" eb="2">
      <t>ハゼ</t>
    </rPh>
    <phoneticPr fontId="3"/>
  </si>
  <si>
    <r>
      <t>PC3;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59.9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</si>
  <si>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内記一丁目</t>
    <rPh sb="0" eb="2">
      <t>ウチキ</t>
    </rPh>
    <rPh sb="2" eb="5">
      <t>イッチョウメ</t>
    </rPh>
    <phoneticPr fontId="3"/>
  </si>
  <si>
    <t>下八田陸橋</t>
    <rPh sb="0" eb="1">
      <t>シモ</t>
    </rPh>
    <rPh sb="1" eb="3">
      <t>ハッタ</t>
    </rPh>
    <rPh sb="3" eb="5">
      <t>リッキョウ</t>
    </rPh>
    <phoneticPr fontId="3"/>
  </si>
  <si>
    <t>旭町</t>
    <rPh sb="0" eb="1">
      <t>アサヒ</t>
    </rPh>
    <rPh sb="1" eb="2">
      <t>マチ</t>
    </rPh>
    <phoneticPr fontId="3"/>
  </si>
  <si>
    <t>佐分利大橋</t>
    <rPh sb="0" eb="2">
      <t>サワケ</t>
    </rPh>
    <rPh sb="2" eb="3">
      <t>リ</t>
    </rPh>
    <rPh sb="3" eb="5">
      <t>オオハシ</t>
    </rPh>
    <phoneticPr fontId="3"/>
  </si>
  <si>
    <t>園部口</t>
    <rPh sb="0" eb="2">
      <t>ソノベ</t>
    </rPh>
    <rPh sb="2" eb="3">
      <t>グチ</t>
    </rPh>
    <phoneticPr fontId="3"/>
  </si>
  <si>
    <r>
      <t>PC4;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67.6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</si>
  <si>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西津公民館前</t>
    <rPh sb="0" eb="2">
      <t>ニシツ</t>
    </rPh>
    <rPh sb="2" eb="5">
      <t>コウミンカン</t>
    </rPh>
    <rPh sb="5" eb="6">
      <t>マエ</t>
    </rPh>
    <phoneticPr fontId="3"/>
  </si>
  <si>
    <t>坂尻</t>
    <rPh sb="0" eb="2">
      <t>サカジリ</t>
    </rPh>
    <phoneticPr fontId="3"/>
  </si>
  <si>
    <t>OPEN</t>
    <phoneticPr fontId="3"/>
  </si>
  <si>
    <t>受付会場</t>
    <rPh sb="0" eb="2">
      <t>ウケツケ</t>
    </rPh>
    <rPh sb="2" eb="4">
      <t>カイジョウ</t>
    </rPh>
    <phoneticPr fontId="3"/>
  </si>
  <si>
    <t>20,21</t>
    <phoneticPr fontId="3"/>
  </si>
  <si>
    <t>24,25</t>
    <phoneticPr fontId="3"/>
  </si>
  <si>
    <t>26,27</t>
    <phoneticPr fontId="3"/>
  </si>
  <si>
    <t>32,33</t>
    <phoneticPr fontId="3"/>
  </si>
  <si>
    <t>43,44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</si>
</sst>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2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/>
    </xf>
    <xf numFmtId="177" fontId="11" fillId="0" borderId="1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  <xf numFmtId="0" fontId="4" fillId="0" borderId="1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 shrinkToFit="1"/>
    </xf>
    <xf numFmtId="184" fontId="2" fillId="0" borderId="0" xfId="0" applyNumberFormat="1" applyFont="1" applyAlignment="1">
      <alignment horizontal="right" vertical="center"/>
    </xf>
    <xf numFmtId="178" fontId="9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3" borderId="7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shrinkToFit="1"/>
    </xf>
    <xf numFmtId="180" fontId="7" fillId="0" borderId="0" xfId="0" applyNumberFormat="1" applyFont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2" fillId="3" borderId="8" xfId="0" applyFont="1" applyFill="1" applyBorder="1" applyAlignment="1">
      <alignment horizontal="center" vertical="center" shrinkToFit="1"/>
    </xf>
    <xf numFmtId="179" fontId="5" fillId="0" borderId="0" xfId="0" applyNumberFormat="1" applyFont="1" applyAlignment="1">
      <alignment vertical="center" shrinkToFit="1"/>
    </xf>
    <xf numFmtId="179" fontId="5" fillId="0" borderId="2" xfId="0" applyNumberFormat="1" applyFont="1" applyBorder="1" applyAlignment="1">
      <alignment vertical="center" shrinkToFit="1"/>
    </xf>
    <xf numFmtId="181" fontId="5" fillId="0" borderId="0" xfId="0" applyNumberFormat="1" applyFont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84" fontId="2" fillId="0" borderId="0" xfId="0" applyNumberFormat="1" applyFont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179" fontId="5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3399FF"/>
      <color rgb="FF0066FF"/>
      <color rgb="FF3333FF"/>
      <color rgb="FF800000"/>
      <color rgb="FFFF6600"/>
      <color rgb="FF00CC00"/>
      <color rgb="FF0099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58</xdr:row>
      <xdr:rowOff>0</xdr:rowOff>
    </xdr:from>
    <xdr:ext cx="426713" cy="372721"/>
    <xdr:sp macro="" textlink="">
      <xdr:nvSpPr>
        <xdr:cNvPr id="1238" name="AutoShape 6505">
          <a:extLst>
            <a:ext uri="{FF2B5EF4-FFF2-40B4-BE49-F238E27FC236}">
              <a16:creationId xmlns:a16="http://schemas.microsoft.com/office/drawing/2014/main" id="{ED38EF57-CA3C-4AC9-A42C-7CB411865FF6}"/>
            </a:ext>
          </a:extLst>
        </xdr:cNvPr>
        <xdr:cNvSpPr>
          <a:spLocks noChangeArrowheads="1"/>
        </xdr:cNvSpPr>
      </xdr:nvSpPr>
      <xdr:spPr bwMode="auto">
        <a:xfrm>
          <a:off x="21369618" y="23532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6</xdr:col>
      <xdr:colOff>352341</xdr:colOff>
      <xdr:row>66</xdr:row>
      <xdr:rowOff>22511</xdr:rowOff>
    </xdr:from>
    <xdr:ext cx="426713" cy="372721"/>
    <xdr:sp macro="" textlink="">
      <xdr:nvSpPr>
        <xdr:cNvPr id="1294" name="AutoShape 6505">
          <a:extLst>
            <a:ext uri="{FF2B5EF4-FFF2-40B4-BE49-F238E27FC236}">
              <a16:creationId xmlns:a16="http://schemas.microsoft.com/office/drawing/2014/main" id="{CFCE8890-7011-F17A-3480-1EF9A91DFF36}"/>
            </a:ext>
          </a:extLst>
        </xdr:cNvPr>
        <xdr:cNvSpPr>
          <a:spLocks noChangeArrowheads="1"/>
        </xdr:cNvSpPr>
      </xdr:nvSpPr>
      <xdr:spPr bwMode="auto">
        <a:xfrm>
          <a:off x="2887456" y="388379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107</a:t>
          </a:r>
        </a:p>
      </xdr:txBody>
    </xdr:sp>
    <xdr:clientData/>
  </xdr:oneCellAnchor>
  <xdr:oneCellAnchor>
    <xdr:from>
      <xdr:col>6</xdr:col>
      <xdr:colOff>39177</xdr:colOff>
      <xdr:row>67</xdr:row>
      <xdr:rowOff>5439</xdr:rowOff>
    </xdr:from>
    <xdr:ext cx="426713" cy="372721"/>
    <xdr:sp macro="" textlink="">
      <xdr:nvSpPr>
        <xdr:cNvPr id="1291" name="AutoShape 6505">
          <a:extLst>
            <a:ext uri="{FF2B5EF4-FFF2-40B4-BE49-F238E27FC236}">
              <a16:creationId xmlns:a16="http://schemas.microsoft.com/office/drawing/2014/main" id="{A7FB2682-7E3B-CC3B-51E9-E7D4006C545C}"/>
            </a:ext>
          </a:extLst>
        </xdr:cNvPr>
        <xdr:cNvSpPr>
          <a:spLocks noChangeArrowheads="1"/>
        </xdr:cNvSpPr>
      </xdr:nvSpPr>
      <xdr:spPr bwMode="auto">
        <a:xfrm>
          <a:off x="2574292" y="40499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oneCellAnchor>
    <xdr:from>
      <xdr:col>10</xdr:col>
      <xdr:colOff>70378</xdr:colOff>
      <xdr:row>12</xdr:row>
      <xdr:rowOff>12461</xdr:rowOff>
    </xdr:from>
    <xdr:ext cx="352952" cy="345282"/>
    <xdr:grpSp>
      <xdr:nvGrpSpPr>
        <xdr:cNvPr id="853" name="Group 6672">
          <a:extLst>
            <a:ext uri="{FF2B5EF4-FFF2-40B4-BE49-F238E27FC236}">
              <a16:creationId xmlns:a16="http://schemas.microsoft.com/office/drawing/2014/main" id="{821A029F-81DC-39C1-A900-B6EC2E786EA7}"/>
            </a:ext>
          </a:extLst>
        </xdr:cNvPr>
        <xdr:cNvGrpSpPr>
          <a:grpSpLocks/>
        </xdr:cNvGrpSpPr>
      </xdr:nvGrpSpPr>
      <xdr:grpSpPr bwMode="auto">
        <a:xfrm>
          <a:off x="4944550" y="2232771"/>
          <a:ext cx="352952" cy="345282"/>
          <a:chOff x="536" y="109"/>
          <a:chExt cx="46" cy="44"/>
        </a:xfrm>
      </xdr:grpSpPr>
      <xdr:pic>
        <xdr:nvPicPr>
          <xdr:cNvPr id="854" name="Picture 6673" descr="route2">
            <a:extLst>
              <a:ext uri="{FF2B5EF4-FFF2-40B4-BE49-F238E27FC236}">
                <a16:creationId xmlns:a16="http://schemas.microsoft.com/office/drawing/2014/main" id="{68DB0761-E90C-D6BC-C02C-CE75E7978D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>
            <a:extLst>
              <a:ext uri="{FF2B5EF4-FFF2-40B4-BE49-F238E27FC236}">
                <a16:creationId xmlns:a16="http://schemas.microsoft.com/office/drawing/2014/main" id="{9DF92BBA-3AB0-068B-6781-553BD9D84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358588</xdr:colOff>
      <xdr:row>57</xdr:row>
      <xdr:rowOff>67236</xdr:rowOff>
    </xdr:from>
    <xdr:ext cx="426713" cy="372721"/>
    <xdr:sp macro="" textlink="">
      <xdr:nvSpPr>
        <xdr:cNvPr id="1370" name="AutoShape 6505">
          <a:extLst>
            <a:ext uri="{FF2B5EF4-FFF2-40B4-BE49-F238E27FC236}">
              <a16:creationId xmlns:a16="http://schemas.microsoft.com/office/drawing/2014/main" id="{957E4E19-BC4D-1D7D-97E2-F03B725F54C7}"/>
            </a:ext>
          </a:extLst>
        </xdr:cNvPr>
        <xdr:cNvSpPr>
          <a:spLocks noChangeArrowheads="1"/>
        </xdr:cNvSpPr>
      </xdr:nvSpPr>
      <xdr:spPr bwMode="auto">
        <a:xfrm>
          <a:off x="2084294" y="1030941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3</xdr:col>
      <xdr:colOff>3050</xdr:colOff>
      <xdr:row>76</xdr:row>
      <xdr:rowOff>122283</xdr:rowOff>
    </xdr:from>
    <xdr:ext cx="426713" cy="372721"/>
    <xdr:sp macro="" textlink="">
      <xdr:nvSpPr>
        <xdr:cNvPr id="1346" name="AutoShape 6505">
          <a:extLst>
            <a:ext uri="{FF2B5EF4-FFF2-40B4-BE49-F238E27FC236}">
              <a16:creationId xmlns:a16="http://schemas.microsoft.com/office/drawing/2014/main" id="{E51378C4-6008-64CE-8AEC-BFFC88B54361}"/>
            </a:ext>
          </a:extLst>
        </xdr:cNvPr>
        <xdr:cNvSpPr>
          <a:spLocks noChangeArrowheads="1"/>
        </xdr:cNvSpPr>
      </xdr:nvSpPr>
      <xdr:spPr bwMode="auto">
        <a:xfrm>
          <a:off x="8897935" y="416674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twoCellAnchor>
    <xdr:from>
      <xdr:col>7</xdr:col>
      <xdr:colOff>397565</xdr:colOff>
      <xdr:row>57</xdr:row>
      <xdr:rowOff>91109</xdr:rowOff>
    </xdr:from>
    <xdr:to>
      <xdr:col>8</xdr:col>
      <xdr:colOff>80918</xdr:colOff>
      <xdr:row>63</xdr:row>
      <xdr:rowOff>16565</xdr:rowOff>
    </xdr:to>
    <xdr:sp macro="" textlink="">
      <xdr:nvSpPr>
        <xdr:cNvPr id="1250" name="フリーフォーム: 図形 1249">
          <a:extLst>
            <a:ext uri="{FF2B5EF4-FFF2-40B4-BE49-F238E27FC236}">
              <a16:creationId xmlns:a16="http://schemas.microsoft.com/office/drawing/2014/main" id="{45EC2EF9-6622-60A7-BFDD-E975AADA1980}"/>
            </a:ext>
          </a:extLst>
        </xdr:cNvPr>
        <xdr:cNvSpPr/>
      </xdr:nvSpPr>
      <xdr:spPr bwMode="auto">
        <a:xfrm>
          <a:off x="22669500" y="2294283"/>
          <a:ext cx="89201" cy="1018760"/>
        </a:xfrm>
        <a:custGeom>
          <a:avLst/>
          <a:gdLst>
            <a:gd name="connsiteX0" fmla="*/ 0 w 89201"/>
            <a:gd name="connsiteY0" fmla="*/ 1018760 h 1018760"/>
            <a:gd name="connsiteX1" fmla="*/ 16565 w 89201"/>
            <a:gd name="connsiteY1" fmla="*/ 571500 h 1018760"/>
            <a:gd name="connsiteX2" fmla="*/ 82826 w 89201"/>
            <a:gd name="connsiteY2" fmla="*/ 198782 h 1018760"/>
            <a:gd name="connsiteX3" fmla="*/ 82826 w 89201"/>
            <a:gd name="connsiteY3" fmla="*/ 0 h 1018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9201" h="1018760">
              <a:moveTo>
                <a:pt x="0" y="1018760"/>
              </a:moveTo>
              <a:cubicBezTo>
                <a:pt x="1380" y="863461"/>
                <a:pt x="2761" y="708163"/>
                <a:pt x="16565" y="571500"/>
              </a:cubicBezTo>
              <a:cubicBezTo>
                <a:pt x="30369" y="434837"/>
                <a:pt x="71783" y="294032"/>
                <a:pt x="82826" y="198782"/>
              </a:cubicBezTo>
              <a:cubicBezTo>
                <a:pt x="93869" y="103532"/>
                <a:pt x="88347" y="51766"/>
                <a:pt x="82826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316098</xdr:colOff>
      <xdr:row>59</xdr:row>
      <xdr:rowOff>161753</xdr:rowOff>
    </xdr:from>
    <xdr:to>
      <xdr:col>8</xdr:col>
      <xdr:colOff>171501</xdr:colOff>
      <xdr:row>60</xdr:row>
      <xdr:rowOff>143431</xdr:rowOff>
    </xdr:to>
    <xdr:grpSp>
      <xdr:nvGrpSpPr>
        <xdr:cNvPr id="1246" name="Group 17064">
          <a:extLst>
            <a:ext uri="{FF2B5EF4-FFF2-40B4-BE49-F238E27FC236}">
              <a16:creationId xmlns:a16="http://schemas.microsoft.com/office/drawing/2014/main" id="{4527A463-0001-5EFC-2B6A-0929EDC1131A}"/>
            </a:ext>
          </a:extLst>
        </xdr:cNvPr>
        <xdr:cNvGrpSpPr>
          <a:grpSpLocks/>
        </xdr:cNvGrpSpPr>
      </xdr:nvGrpSpPr>
      <xdr:grpSpPr bwMode="auto">
        <a:xfrm>
          <a:off x="3607150" y="11026822"/>
          <a:ext cx="262679" cy="165609"/>
          <a:chOff x="1084" y="110"/>
          <a:chExt cx="86" cy="28"/>
        </a:xfrm>
      </xdr:grpSpPr>
      <xdr:sp macro="" textlink="">
        <xdr:nvSpPr>
          <xdr:cNvPr id="1247" name="Rectangle 6595">
            <a:extLst>
              <a:ext uri="{FF2B5EF4-FFF2-40B4-BE49-F238E27FC236}">
                <a16:creationId xmlns:a16="http://schemas.microsoft.com/office/drawing/2014/main" id="{DD720B6C-9B3D-F032-B653-3C8058F45B6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8" name="Freeform 6598">
            <a:extLst>
              <a:ext uri="{FF2B5EF4-FFF2-40B4-BE49-F238E27FC236}">
                <a16:creationId xmlns:a16="http://schemas.microsoft.com/office/drawing/2014/main" id="{0FE71B64-7FE1-906C-677B-2027FDD57E3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9" name="Freeform 6598">
            <a:extLst>
              <a:ext uri="{FF2B5EF4-FFF2-40B4-BE49-F238E27FC236}">
                <a16:creationId xmlns:a16="http://schemas.microsoft.com/office/drawing/2014/main" id="{5DF32563-767D-9D16-9611-CD78C5EAB5E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8</xdr:col>
      <xdr:colOff>353227</xdr:colOff>
      <xdr:row>60</xdr:row>
      <xdr:rowOff>56032</xdr:rowOff>
    </xdr:from>
    <xdr:to>
      <xdr:col>9</xdr:col>
      <xdr:colOff>577346</xdr:colOff>
      <xdr:row>60</xdr:row>
      <xdr:rowOff>56033</xdr:rowOff>
    </xdr:to>
    <xdr:sp macro="" textlink="">
      <xdr:nvSpPr>
        <xdr:cNvPr id="1245" name="Line 6499">
          <a:extLst>
            <a:ext uri="{FF2B5EF4-FFF2-40B4-BE49-F238E27FC236}">
              <a16:creationId xmlns:a16="http://schemas.microsoft.com/office/drawing/2014/main" id="{91C613BB-5564-45C7-9AD2-A6B95456856B}"/>
            </a:ext>
          </a:extLst>
        </xdr:cNvPr>
        <xdr:cNvSpPr>
          <a:spLocks noChangeShapeType="1"/>
        </xdr:cNvSpPr>
      </xdr:nvSpPr>
      <xdr:spPr bwMode="auto">
        <a:xfrm flipV="1">
          <a:off x="23031010" y="2805858"/>
          <a:ext cx="62996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78442</xdr:colOff>
      <xdr:row>50</xdr:row>
      <xdr:rowOff>156884</xdr:rowOff>
    </xdr:from>
    <xdr:ext cx="257735" cy="240086"/>
    <xdr:pic>
      <xdr:nvPicPr>
        <xdr:cNvPr id="1234" name="Picture 12589">
          <a:extLst>
            <a:ext uri="{FF2B5EF4-FFF2-40B4-BE49-F238E27FC236}">
              <a16:creationId xmlns:a16="http://schemas.microsoft.com/office/drawing/2014/main" id="{FBCF2C75-27D0-4A32-840B-5CD32C1A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5618" y="2689413"/>
          <a:ext cx="257735" cy="2400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13</xdr:col>
      <xdr:colOff>56029</xdr:colOff>
      <xdr:row>52</xdr:row>
      <xdr:rowOff>112056</xdr:rowOff>
    </xdr:from>
    <xdr:to>
      <xdr:col>14</xdr:col>
      <xdr:colOff>56029</xdr:colOff>
      <xdr:row>52</xdr:row>
      <xdr:rowOff>145675</xdr:rowOff>
    </xdr:to>
    <xdr:sp macro="" textlink="">
      <xdr:nvSpPr>
        <xdr:cNvPr id="1233" name="Line 6499">
          <a:extLst>
            <a:ext uri="{FF2B5EF4-FFF2-40B4-BE49-F238E27FC236}">
              <a16:creationId xmlns:a16="http://schemas.microsoft.com/office/drawing/2014/main" id="{C264C247-8C50-88AB-A5BA-81BDA8E65CB1}"/>
            </a:ext>
          </a:extLst>
        </xdr:cNvPr>
        <xdr:cNvSpPr>
          <a:spLocks noChangeShapeType="1"/>
        </xdr:cNvSpPr>
      </xdr:nvSpPr>
      <xdr:spPr bwMode="auto">
        <a:xfrm flipV="1">
          <a:off x="19408588" y="3003174"/>
          <a:ext cx="414618" cy="336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67235</xdr:colOff>
      <xdr:row>48</xdr:row>
      <xdr:rowOff>134471</xdr:rowOff>
    </xdr:from>
    <xdr:to>
      <xdr:col>14</xdr:col>
      <xdr:colOff>78443</xdr:colOff>
      <xdr:row>52</xdr:row>
      <xdr:rowOff>112057</xdr:rowOff>
    </xdr:to>
    <xdr:sp macro="" textlink="">
      <xdr:nvSpPr>
        <xdr:cNvPr id="1226" name="Line 6499">
          <a:extLst>
            <a:ext uri="{FF2B5EF4-FFF2-40B4-BE49-F238E27FC236}">
              <a16:creationId xmlns:a16="http://schemas.microsoft.com/office/drawing/2014/main" id="{7E2EBDC5-2F6E-2FE6-FCB8-B4BD3FEF7DDD}"/>
            </a:ext>
          </a:extLst>
        </xdr:cNvPr>
        <xdr:cNvSpPr>
          <a:spLocks noChangeShapeType="1"/>
        </xdr:cNvSpPr>
      </xdr:nvSpPr>
      <xdr:spPr bwMode="auto">
        <a:xfrm>
          <a:off x="19834411" y="2308412"/>
          <a:ext cx="11208" cy="6947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357511</xdr:colOff>
      <xdr:row>49</xdr:row>
      <xdr:rowOff>112058</xdr:rowOff>
    </xdr:from>
    <xdr:to>
      <xdr:col>14</xdr:col>
      <xdr:colOff>212914</xdr:colOff>
      <xdr:row>50</xdr:row>
      <xdr:rowOff>93735</xdr:rowOff>
    </xdr:to>
    <xdr:grpSp>
      <xdr:nvGrpSpPr>
        <xdr:cNvPr id="1214" name="Group 17064">
          <a:extLst>
            <a:ext uri="{FF2B5EF4-FFF2-40B4-BE49-F238E27FC236}">
              <a16:creationId xmlns:a16="http://schemas.microsoft.com/office/drawing/2014/main" id="{F1B6A8A6-42D7-1E4A-DF6E-71767F5D8E69}"/>
            </a:ext>
          </a:extLst>
        </xdr:cNvPr>
        <xdr:cNvGrpSpPr>
          <a:grpSpLocks/>
        </xdr:cNvGrpSpPr>
      </xdr:nvGrpSpPr>
      <xdr:grpSpPr bwMode="auto">
        <a:xfrm rot="188123">
          <a:off x="6814804" y="9137817"/>
          <a:ext cx="262679" cy="165608"/>
          <a:chOff x="1084" y="110"/>
          <a:chExt cx="86" cy="28"/>
        </a:xfrm>
      </xdr:grpSpPr>
      <xdr:sp macro="" textlink="">
        <xdr:nvSpPr>
          <xdr:cNvPr id="1223" name="Rectangle 6595">
            <a:extLst>
              <a:ext uri="{FF2B5EF4-FFF2-40B4-BE49-F238E27FC236}">
                <a16:creationId xmlns:a16="http://schemas.microsoft.com/office/drawing/2014/main" id="{8EE5516B-261D-E728-1F33-91BF4BA7F71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4" name="Freeform 6598">
            <a:extLst>
              <a:ext uri="{FF2B5EF4-FFF2-40B4-BE49-F238E27FC236}">
                <a16:creationId xmlns:a16="http://schemas.microsoft.com/office/drawing/2014/main" id="{C787B7C8-0D6F-2091-CBC0-D68B2C8E336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5" name="Freeform 6598">
            <a:extLst>
              <a:ext uri="{FF2B5EF4-FFF2-40B4-BE49-F238E27FC236}">
                <a16:creationId xmlns:a16="http://schemas.microsoft.com/office/drawing/2014/main" id="{9B8BBEDA-00E2-BFE8-ED48-D8DEB38215E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223667</xdr:colOff>
      <xdr:row>48</xdr:row>
      <xdr:rowOff>123265</xdr:rowOff>
    </xdr:from>
    <xdr:to>
      <xdr:col>9</xdr:col>
      <xdr:colOff>350612</xdr:colOff>
      <xdr:row>54</xdr:row>
      <xdr:rowOff>123265</xdr:rowOff>
    </xdr:to>
    <xdr:sp macro="" textlink="">
      <xdr:nvSpPr>
        <xdr:cNvPr id="1184" name="フリーフォーム: 図形 1183">
          <a:extLst>
            <a:ext uri="{FF2B5EF4-FFF2-40B4-BE49-F238E27FC236}">
              <a16:creationId xmlns:a16="http://schemas.microsoft.com/office/drawing/2014/main" id="{9F76F7CC-F9B7-11AF-3117-06FFDCDA3609}"/>
            </a:ext>
          </a:extLst>
        </xdr:cNvPr>
        <xdr:cNvSpPr/>
      </xdr:nvSpPr>
      <xdr:spPr bwMode="auto">
        <a:xfrm>
          <a:off x="17200579" y="2297206"/>
          <a:ext cx="126945" cy="1075765"/>
        </a:xfrm>
        <a:custGeom>
          <a:avLst/>
          <a:gdLst>
            <a:gd name="connsiteX0" fmla="*/ 90097 w 126945"/>
            <a:gd name="connsiteY0" fmla="*/ 0 h 1075765"/>
            <a:gd name="connsiteX1" fmla="*/ 450 w 126945"/>
            <a:gd name="connsiteY1" fmla="*/ 336176 h 1075765"/>
            <a:gd name="connsiteX2" fmla="*/ 123715 w 126945"/>
            <a:gd name="connsiteY2" fmla="*/ 683559 h 1075765"/>
            <a:gd name="connsiteX3" fmla="*/ 78892 w 126945"/>
            <a:gd name="connsiteY3" fmla="*/ 1075765 h 1075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945" h="1075765">
              <a:moveTo>
                <a:pt x="90097" y="0"/>
              </a:moveTo>
              <a:cubicBezTo>
                <a:pt x="42472" y="111125"/>
                <a:pt x="-5153" y="222250"/>
                <a:pt x="450" y="336176"/>
              </a:cubicBezTo>
              <a:cubicBezTo>
                <a:pt x="6053" y="450102"/>
                <a:pt x="110641" y="560294"/>
                <a:pt x="123715" y="683559"/>
              </a:cubicBezTo>
              <a:cubicBezTo>
                <a:pt x="136789" y="806824"/>
                <a:pt x="107840" y="941294"/>
                <a:pt x="78892" y="107576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280532</xdr:colOff>
      <xdr:row>49</xdr:row>
      <xdr:rowOff>98535</xdr:rowOff>
    </xdr:from>
    <xdr:ext cx="426713" cy="372721"/>
    <xdr:sp macro="" textlink="">
      <xdr:nvSpPr>
        <xdr:cNvPr id="1186" name="AutoShape 6505">
          <a:extLst>
            <a:ext uri="{FF2B5EF4-FFF2-40B4-BE49-F238E27FC236}">
              <a16:creationId xmlns:a16="http://schemas.microsoft.com/office/drawing/2014/main" id="{8DEB8FF9-1EE9-67DD-A5AF-8BBDCFB466EB}"/>
            </a:ext>
          </a:extLst>
        </xdr:cNvPr>
        <xdr:cNvSpPr>
          <a:spLocks noChangeArrowheads="1"/>
        </xdr:cNvSpPr>
      </xdr:nvSpPr>
      <xdr:spPr bwMode="auto">
        <a:xfrm>
          <a:off x="16842826" y="24517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twoCellAnchor>
    <xdr:from>
      <xdr:col>9</xdr:col>
      <xdr:colOff>458991</xdr:colOff>
      <xdr:row>48</xdr:row>
      <xdr:rowOff>123265</xdr:rowOff>
    </xdr:from>
    <xdr:to>
      <xdr:col>9</xdr:col>
      <xdr:colOff>585936</xdr:colOff>
      <xdr:row>54</xdr:row>
      <xdr:rowOff>123265</xdr:rowOff>
    </xdr:to>
    <xdr:sp macro="" textlink="">
      <xdr:nvSpPr>
        <xdr:cNvPr id="1185" name="フリーフォーム: 図形 1184">
          <a:extLst>
            <a:ext uri="{FF2B5EF4-FFF2-40B4-BE49-F238E27FC236}">
              <a16:creationId xmlns:a16="http://schemas.microsoft.com/office/drawing/2014/main" id="{B7F1551D-1CBF-6649-8094-D71170F8B884}"/>
            </a:ext>
          </a:extLst>
        </xdr:cNvPr>
        <xdr:cNvSpPr/>
      </xdr:nvSpPr>
      <xdr:spPr bwMode="auto">
        <a:xfrm>
          <a:off x="17435903" y="2297206"/>
          <a:ext cx="126945" cy="1075765"/>
        </a:xfrm>
        <a:custGeom>
          <a:avLst/>
          <a:gdLst>
            <a:gd name="connsiteX0" fmla="*/ 90097 w 126945"/>
            <a:gd name="connsiteY0" fmla="*/ 0 h 1075765"/>
            <a:gd name="connsiteX1" fmla="*/ 450 w 126945"/>
            <a:gd name="connsiteY1" fmla="*/ 336176 h 1075765"/>
            <a:gd name="connsiteX2" fmla="*/ 123715 w 126945"/>
            <a:gd name="connsiteY2" fmla="*/ 683559 h 1075765"/>
            <a:gd name="connsiteX3" fmla="*/ 78892 w 126945"/>
            <a:gd name="connsiteY3" fmla="*/ 1075765 h 1075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945" h="1075765">
              <a:moveTo>
                <a:pt x="90097" y="0"/>
              </a:moveTo>
              <a:cubicBezTo>
                <a:pt x="42472" y="111125"/>
                <a:pt x="-5153" y="222250"/>
                <a:pt x="450" y="336176"/>
              </a:cubicBezTo>
              <a:cubicBezTo>
                <a:pt x="6053" y="450102"/>
                <a:pt x="110641" y="560294"/>
                <a:pt x="123715" y="683559"/>
              </a:cubicBezTo>
              <a:cubicBezTo>
                <a:pt x="136789" y="806824"/>
                <a:pt x="107840" y="941294"/>
                <a:pt x="78892" y="107576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223038</xdr:colOff>
      <xdr:row>52</xdr:row>
      <xdr:rowOff>67235</xdr:rowOff>
    </xdr:from>
    <xdr:to>
      <xdr:col>9</xdr:col>
      <xdr:colOff>728382</xdr:colOff>
      <xdr:row>53</xdr:row>
      <xdr:rowOff>48912</xdr:rowOff>
    </xdr:to>
    <xdr:grpSp>
      <xdr:nvGrpSpPr>
        <xdr:cNvPr id="1176" name="Group 17064">
          <a:extLst>
            <a:ext uri="{FF2B5EF4-FFF2-40B4-BE49-F238E27FC236}">
              <a16:creationId xmlns:a16="http://schemas.microsoft.com/office/drawing/2014/main" id="{9068E061-385A-D8C7-B484-29FEC4783971}"/>
            </a:ext>
          </a:extLst>
        </xdr:cNvPr>
        <xdr:cNvGrpSpPr>
          <a:grpSpLocks/>
        </xdr:cNvGrpSpPr>
      </xdr:nvGrpSpPr>
      <xdr:grpSpPr bwMode="auto">
        <a:xfrm>
          <a:off x="4328641" y="9644787"/>
          <a:ext cx="505344" cy="165608"/>
          <a:chOff x="1084" y="110"/>
          <a:chExt cx="86" cy="28"/>
        </a:xfrm>
      </xdr:grpSpPr>
      <xdr:sp macro="" textlink="">
        <xdr:nvSpPr>
          <xdr:cNvPr id="1177" name="Rectangle 6595">
            <a:extLst>
              <a:ext uri="{FF2B5EF4-FFF2-40B4-BE49-F238E27FC236}">
                <a16:creationId xmlns:a16="http://schemas.microsoft.com/office/drawing/2014/main" id="{B9E36E21-764C-9CCD-A008-EC63B9B28E7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8" name="Freeform 6598">
            <a:extLst>
              <a:ext uri="{FF2B5EF4-FFF2-40B4-BE49-F238E27FC236}">
                <a16:creationId xmlns:a16="http://schemas.microsoft.com/office/drawing/2014/main" id="{439627C7-3674-E38F-E8B0-1A0566800C4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9" name="Freeform 6598">
            <a:extLst>
              <a:ext uri="{FF2B5EF4-FFF2-40B4-BE49-F238E27FC236}">
                <a16:creationId xmlns:a16="http://schemas.microsoft.com/office/drawing/2014/main" id="{FBB9B2BF-9B4F-4ACF-C1D5-1A4BC07A1A4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6</xdr:col>
      <xdr:colOff>146061</xdr:colOff>
      <xdr:row>48</xdr:row>
      <xdr:rowOff>176976</xdr:rowOff>
    </xdr:from>
    <xdr:ext cx="426713" cy="372721"/>
    <xdr:sp macro="" textlink="">
      <xdr:nvSpPr>
        <xdr:cNvPr id="1166" name="AutoShape 6505">
          <a:extLst>
            <a:ext uri="{FF2B5EF4-FFF2-40B4-BE49-F238E27FC236}">
              <a16:creationId xmlns:a16="http://schemas.microsoft.com/office/drawing/2014/main" id="{18DB96EE-38AD-A8C9-B3BF-A47B50714308}"/>
            </a:ext>
          </a:extLst>
        </xdr:cNvPr>
        <xdr:cNvSpPr>
          <a:spLocks noChangeArrowheads="1"/>
        </xdr:cNvSpPr>
      </xdr:nvSpPr>
      <xdr:spPr bwMode="auto">
        <a:xfrm>
          <a:off x="15520532" y="235091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oneCellAnchor>
    <xdr:from>
      <xdr:col>1</xdr:col>
      <xdr:colOff>98919</xdr:colOff>
      <xdr:row>48</xdr:row>
      <xdr:rowOff>8887</xdr:rowOff>
    </xdr:from>
    <xdr:ext cx="426713" cy="372721"/>
    <xdr:sp macro="" textlink="">
      <xdr:nvSpPr>
        <xdr:cNvPr id="1137" name="AutoShape 6505">
          <a:extLst>
            <a:ext uri="{FF2B5EF4-FFF2-40B4-BE49-F238E27FC236}">
              <a16:creationId xmlns:a16="http://schemas.microsoft.com/office/drawing/2014/main" id="{086C54EE-F34E-3E7F-C6A1-4CF38DDB38C6}"/>
            </a:ext>
          </a:extLst>
        </xdr:cNvPr>
        <xdr:cNvSpPr>
          <a:spLocks noChangeArrowheads="1"/>
        </xdr:cNvSpPr>
      </xdr:nvSpPr>
      <xdr:spPr bwMode="auto">
        <a:xfrm>
          <a:off x="223729" y="885071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oneCellAnchor>
    <xdr:from>
      <xdr:col>1</xdr:col>
      <xdr:colOff>154564</xdr:colOff>
      <xdr:row>50</xdr:row>
      <xdr:rowOff>105101</xdr:rowOff>
    </xdr:from>
    <xdr:ext cx="360984" cy="372275"/>
    <xdr:pic>
      <xdr:nvPicPr>
        <xdr:cNvPr id="1136" name="Picture 4139" descr="lawson">
          <a:extLst>
            <a:ext uri="{FF2B5EF4-FFF2-40B4-BE49-F238E27FC236}">
              <a16:creationId xmlns:a16="http://schemas.microsoft.com/office/drawing/2014/main" id="{C9DF7171-8550-4E3E-85EE-9670E6D3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74" y="9314791"/>
          <a:ext cx="360984" cy="3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78440</xdr:colOff>
      <xdr:row>41</xdr:row>
      <xdr:rowOff>56030</xdr:rowOff>
    </xdr:from>
    <xdr:to>
      <xdr:col>15</xdr:col>
      <xdr:colOff>414616</xdr:colOff>
      <xdr:row>42</xdr:row>
      <xdr:rowOff>156882</xdr:rowOff>
    </xdr:to>
    <xdr:sp macro="" textlink="">
      <xdr:nvSpPr>
        <xdr:cNvPr id="1120" name="フリーフォーム: 図形 1119">
          <a:extLst>
            <a:ext uri="{FF2B5EF4-FFF2-40B4-BE49-F238E27FC236}">
              <a16:creationId xmlns:a16="http://schemas.microsoft.com/office/drawing/2014/main" id="{6304BA65-DB47-46B5-9029-BECEA6F2FA54}"/>
            </a:ext>
          </a:extLst>
        </xdr:cNvPr>
        <xdr:cNvSpPr/>
      </xdr:nvSpPr>
      <xdr:spPr bwMode="auto">
        <a:xfrm>
          <a:off x="11418793" y="2588559"/>
          <a:ext cx="1165411" cy="280147"/>
        </a:xfrm>
        <a:custGeom>
          <a:avLst/>
          <a:gdLst>
            <a:gd name="connsiteX0" fmla="*/ 0 w 1322294"/>
            <a:gd name="connsiteY0" fmla="*/ 280147 h 280147"/>
            <a:gd name="connsiteX1" fmla="*/ 493058 w 1322294"/>
            <a:gd name="connsiteY1" fmla="*/ 156882 h 280147"/>
            <a:gd name="connsiteX2" fmla="*/ 1008529 w 1322294"/>
            <a:gd name="connsiteY2" fmla="*/ 89647 h 280147"/>
            <a:gd name="connsiteX3" fmla="*/ 1322294 w 1322294"/>
            <a:gd name="connsiteY3" fmla="*/ 0 h 280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22294" h="280147">
              <a:moveTo>
                <a:pt x="0" y="280147"/>
              </a:moveTo>
              <a:cubicBezTo>
                <a:pt x="162485" y="234389"/>
                <a:pt x="324970" y="188632"/>
                <a:pt x="493058" y="156882"/>
              </a:cubicBezTo>
              <a:cubicBezTo>
                <a:pt x="661146" y="125132"/>
                <a:pt x="870323" y="115794"/>
                <a:pt x="1008529" y="89647"/>
              </a:cubicBezTo>
              <a:cubicBezTo>
                <a:pt x="1146735" y="63500"/>
                <a:pt x="1234514" y="31750"/>
                <a:pt x="1322294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107016</xdr:colOff>
      <xdr:row>41</xdr:row>
      <xdr:rowOff>6166</xdr:rowOff>
    </xdr:from>
    <xdr:ext cx="426713" cy="372721"/>
    <xdr:sp macro="" textlink="">
      <xdr:nvSpPr>
        <xdr:cNvPr id="1134" name="AutoShape 6505">
          <a:extLst>
            <a:ext uri="{FF2B5EF4-FFF2-40B4-BE49-F238E27FC236}">
              <a16:creationId xmlns:a16="http://schemas.microsoft.com/office/drawing/2014/main" id="{BBEB75A8-D05C-E2A9-E908-A44CBB9186EA}"/>
            </a:ext>
          </a:extLst>
        </xdr:cNvPr>
        <xdr:cNvSpPr>
          <a:spLocks noChangeArrowheads="1"/>
        </xdr:cNvSpPr>
      </xdr:nvSpPr>
      <xdr:spPr bwMode="auto">
        <a:xfrm>
          <a:off x="11447369" y="25386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15</xdr:col>
      <xdr:colOff>291738</xdr:colOff>
      <xdr:row>39</xdr:row>
      <xdr:rowOff>20093</xdr:rowOff>
    </xdr:from>
    <xdr:ext cx="426713" cy="372721"/>
    <xdr:sp macro="" textlink="">
      <xdr:nvSpPr>
        <xdr:cNvPr id="1133" name="AutoShape 6505">
          <a:extLst>
            <a:ext uri="{FF2B5EF4-FFF2-40B4-BE49-F238E27FC236}">
              <a16:creationId xmlns:a16="http://schemas.microsoft.com/office/drawing/2014/main" id="{EC9BBF19-716C-6708-5892-9516B5AE17E5}"/>
            </a:ext>
          </a:extLst>
        </xdr:cNvPr>
        <xdr:cNvSpPr>
          <a:spLocks noChangeArrowheads="1"/>
        </xdr:cNvSpPr>
      </xdr:nvSpPr>
      <xdr:spPr bwMode="auto">
        <a:xfrm>
          <a:off x="12461326" y="21940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twoCellAnchor>
    <xdr:from>
      <xdr:col>14</xdr:col>
      <xdr:colOff>98265</xdr:colOff>
      <xdr:row>41</xdr:row>
      <xdr:rowOff>57535</xdr:rowOff>
    </xdr:from>
    <xdr:to>
      <xdr:col>14</xdr:col>
      <xdr:colOff>281653</xdr:colOff>
      <xdr:row>42</xdr:row>
      <xdr:rowOff>148258</xdr:rowOff>
    </xdr:to>
    <xdr:grpSp>
      <xdr:nvGrpSpPr>
        <xdr:cNvPr id="1116" name="Group 17064">
          <a:extLst>
            <a:ext uri="{FF2B5EF4-FFF2-40B4-BE49-F238E27FC236}">
              <a16:creationId xmlns:a16="http://schemas.microsoft.com/office/drawing/2014/main" id="{391B4BA6-C64C-B8F4-AA6B-DC2A89427412}"/>
            </a:ext>
          </a:extLst>
        </xdr:cNvPr>
        <xdr:cNvGrpSpPr>
          <a:grpSpLocks/>
        </xdr:cNvGrpSpPr>
      </xdr:nvGrpSpPr>
      <xdr:grpSpPr bwMode="auto">
        <a:xfrm rot="5001507">
          <a:off x="6917201" y="7657478"/>
          <a:ext cx="274654" cy="183388"/>
          <a:chOff x="1084" y="110"/>
          <a:chExt cx="86" cy="28"/>
        </a:xfrm>
      </xdr:grpSpPr>
      <xdr:sp macro="" textlink="">
        <xdr:nvSpPr>
          <xdr:cNvPr id="1117" name="Rectangle 6595">
            <a:extLst>
              <a:ext uri="{FF2B5EF4-FFF2-40B4-BE49-F238E27FC236}">
                <a16:creationId xmlns:a16="http://schemas.microsoft.com/office/drawing/2014/main" id="{0B312266-D90F-54F6-1C92-6F523B08713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8" name="Freeform 6598">
            <a:extLst>
              <a:ext uri="{FF2B5EF4-FFF2-40B4-BE49-F238E27FC236}">
                <a16:creationId xmlns:a16="http://schemas.microsoft.com/office/drawing/2014/main" id="{0D97814E-4572-E9FE-2E24-7E894156720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6598">
            <a:extLst>
              <a:ext uri="{FF2B5EF4-FFF2-40B4-BE49-F238E27FC236}">
                <a16:creationId xmlns:a16="http://schemas.microsoft.com/office/drawing/2014/main" id="{2300D69E-3D56-9EAA-1B37-388956433EB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252692</xdr:colOff>
      <xdr:row>40</xdr:row>
      <xdr:rowOff>28577</xdr:rowOff>
    </xdr:from>
    <xdr:ext cx="426713" cy="372721"/>
    <xdr:sp macro="" textlink="">
      <xdr:nvSpPr>
        <xdr:cNvPr id="1108" name="AutoShape 6505">
          <a:extLst>
            <a:ext uri="{FF2B5EF4-FFF2-40B4-BE49-F238E27FC236}">
              <a16:creationId xmlns:a16="http://schemas.microsoft.com/office/drawing/2014/main" id="{A2828E6C-584E-B68A-E609-54467A305CFD}"/>
            </a:ext>
          </a:extLst>
        </xdr:cNvPr>
        <xdr:cNvSpPr>
          <a:spLocks noChangeArrowheads="1"/>
        </xdr:cNvSpPr>
      </xdr:nvSpPr>
      <xdr:spPr bwMode="auto">
        <a:xfrm>
          <a:off x="10405221" y="238181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10</xdr:col>
      <xdr:colOff>163045</xdr:colOff>
      <xdr:row>39</xdr:row>
      <xdr:rowOff>6165</xdr:rowOff>
    </xdr:from>
    <xdr:ext cx="426713" cy="372721"/>
    <xdr:sp macro="" textlink="">
      <xdr:nvSpPr>
        <xdr:cNvPr id="1107" name="AutoShape 6505">
          <a:extLst>
            <a:ext uri="{FF2B5EF4-FFF2-40B4-BE49-F238E27FC236}">
              <a16:creationId xmlns:a16="http://schemas.microsoft.com/office/drawing/2014/main" id="{25C28AC4-0444-858D-F129-5E6DDA70C74F}"/>
            </a:ext>
          </a:extLst>
        </xdr:cNvPr>
        <xdr:cNvSpPr>
          <a:spLocks noChangeArrowheads="1"/>
        </xdr:cNvSpPr>
      </xdr:nvSpPr>
      <xdr:spPr bwMode="auto">
        <a:xfrm>
          <a:off x="9900957" y="218010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4</xdr:col>
      <xdr:colOff>314152</xdr:colOff>
      <xdr:row>39</xdr:row>
      <xdr:rowOff>53710</xdr:rowOff>
    </xdr:from>
    <xdr:ext cx="426713" cy="372721"/>
    <xdr:sp macro="" textlink="">
      <xdr:nvSpPr>
        <xdr:cNvPr id="1091" name="AutoShape 6505">
          <a:extLst>
            <a:ext uri="{FF2B5EF4-FFF2-40B4-BE49-F238E27FC236}">
              <a16:creationId xmlns:a16="http://schemas.microsoft.com/office/drawing/2014/main" id="{B02D26EF-A589-D81A-0A80-52B3268D621F}"/>
            </a:ext>
          </a:extLst>
        </xdr:cNvPr>
        <xdr:cNvSpPr>
          <a:spLocks noChangeArrowheads="1"/>
        </xdr:cNvSpPr>
      </xdr:nvSpPr>
      <xdr:spPr bwMode="auto">
        <a:xfrm>
          <a:off x="6847181" y="22276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2</xdr:col>
      <xdr:colOff>112446</xdr:colOff>
      <xdr:row>42</xdr:row>
      <xdr:rowOff>120945</xdr:rowOff>
    </xdr:from>
    <xdr:ext cx="426713" cy="372721"/>
    <xdr:sp macro="" textlink="">
      <xdr:nvSpPr>
        <xdr:cNvPr id="1022" name="AutoShape 6505">
          <a:extLst>
            <a:ext uri="{FF2B5EF4-FFF2-40B4-BE49-F238E27FC236}">
              <a16:creationId xmlns:a16="http://schemas.microsoft.com/office/drawing/2014/main" id="{3B94168D-2265-4350-A62B-1D88BE829ABB}"/>
            </a:ext>
          </a:extLst>
        </xdr:cNvPr>
        <xdr:cNvSpPr>
          <a:spLocks noChangeArrowheads="1"/>
        </xdr:cNvSpPr>
      </xdr:nvSpPr>
      <xdr:spPr bwMode="auto">
        <a:xfrm>
          <a:off x="5457652" y="283276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1</xdr:col>
      <xdr:colOff>302946</xdr:colOff>
      <xdr:row>39</xdr:row>
      <xdr:rowOff>20093</xdr:rowOff>
    </xdr:from>
    <xdr:ext cx="426713" cy="372721"/>
    <xdr:sp macro="" textlink="">
      <xdr:nvSpPr>
        <xdr:cNvPr id="1019" name="AutoShape 6505">
          <a:extLst>
            <a:ext uri="{FF2B5EF4-FFF2-40B4-BE49-F238E27FC236}">
              <a16:creationId xmlns:a16="http://schemas.microsoft.com/office/drawing/2014/main" id="{04785495-F5D5-653B-5F7F-94737E61780A}"/>
            </a:ext>
          </a:extLst>
        </xdr:cNvPr>
        <xdr:cNvSpPr>
          <a:spLocks noChangeArrowheads="1"/>
        </xdr:cNvSpPr>
      </xdr:nvSpPr>
      <xdr:spPr bwMode="auto">
        <a:xfrm>
          <a:off x="5233534" y="21940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1</xdr:col>
      <xdr:colOff>91966</xdr:colOff>
      <xdr:row>30</xdr:row>
      <xdr:rowOff>34894</xdr:rowOff>
    </xdr:from>
    <xdr:ext cx="359779" cy="314256"/>
    <xdr:sp macro="" textlink="">
      <xdr:nvSpPr>
        <xdr:cNvPr id="956" name="AutoShape 6505">
          <a:extLst>
            <a:ext uri="{FF2B5EF4-FFF2-40B4-BE49-F238E27FC236}">
              <a16:creationId xmlns:a16="http://schemas.microsoft.com/office/drawing/2014/main" id="{15DC218A-A72A-D87C-5EE8-26B094454D3C}"/>
            </a:ext>
          </a:extLst>
        </xdr:cNvPr>
        <xdr:cNvSpPr>
          <a:spLocks noChangeArrowheads="1"/>
        </xdr:cNvSpPr>
      </xdr:nvSpPr>
      <xdr:spPr bwMode="auto">
        <a:xfrm>
          <a:off x="216776" y="5565963"/>
          <a:ext cx="359779" cy="31425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5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twoCellAnchor>
    <xdr:from>
      <xdr:col>13</xdr:col>
      <xdr:colOff>11206</xdr:colOff>
      <xdr:row>24</xdr:row>
      <xdr:rowOff>112060</xdr:rowOff>
    </xdr:from>
    <xdr:to>
      <xdr:col>15</xdr:col>
      <xdr:colOff>739589</xdr:colOff>
      <xdr:row>25</xdr:row>
      <xdr:rowOff>22412</xdr:rowOff>
    </xdr:to>
    <xdr:sp macro="" textlink="">
      <xdr:nvSpPr>
        <xdr:cNvPr id="917" name="フリーフォーム: 図形 916">
          <a:extLst>
            <a:ext uri="{FF2B5EF4-FFF2-40B4-BE49-F238E27FC236}">
              <a16:creationId xmlns:a16="http://schemas.microsoft.com/office/drawing/2014/main" id="{205BF567-A6D4-CFB7-6F26-44996A49F745}"/>
            </a:ext>
          </a:extLst>
        </xdr:cNvPr>
        <xdr:cNvSpPr/>
      </xdr:nvSpPr>
      <xdr:spPr bwMode="auto">
        <a:xfrm>
          <a:off x="22568647" y="1210236"/>
          <a:ext cx="1557618" cy="89647"/>
        </a:xfrm>
        <a:custGeom>
          <a:avLst/>
          <a:gdLst>
            <a:gd name="connsiteX0" fmla="*/ 0 w 1557618"/>
            <a:gd name="connsiteY0" fmla="*/ 0 h 89647"/>
            <a:gd name="connsiteX1" fmla="*/ 672353 w 1557618"/>
            <a:gd name="connsiteY1" fmla="*/ 22411 h 89647"/>
            <a:gd name="connsiteX2" fmla="*/ 1221441 w 1557618"/>
            <a:gd name="connsiteY2" fmla="*/ 22411 h 89647"/>
            <a:gd name="connsiteX3" fmla="*/ 1557618 w 1557618"/>
            <a:gd name="connsiteY3" fmla="*/ 89647 h 89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7618" h="89647">
              <a:moveTo>
                <a:pt x="0" y="0"/>
              </a:moveTo>
              <a:lnTo>
                <a:pt x="672353" y="22411"/>
              </a:lnTo>
              <a:cubicBezTo>
                <a:pt x="875926" y="26146"/>
                <a:pt x="1073897" y="11205"/>
                <a:pt x="1221441" y="22411"/>
              </a:cubicBezTo>
              <a:cubicBezTo>
                <a:pt x="1368985" y="33617"/>
                <a:pt x="1463301" y="61632"/>
                <a:pt x="1557618" y="8964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81062</xdr:colOff>
      <xdr:row>23</xdr:row>
      <xdr:rowOff>64531</xdr:rowOff>
    </xdr:from>
    <xdr:ext cx="426713" cy="372721"/>
    <xdr:sp macro="" textlink="">
      <xdr:nvSpPr>
        <xdr:cNvPr id="905" name="AutoShape 6505">
          <a:extLst>
            <a:ext uri="{FF2B5EF4-FFF2-40B4-BE49-F238E27FC236}">
              <a16:creationId xmlns:a16="http://schemas.microsoft.com/office/drawing/2014/main" id="{DC3B2F4A-4F39-23C2-7451-7C8100D115C0}"/>
            </a:ext>
          </a:extLst>
        </xdr:cNvPr>
        <xdr:cNvSpPr>
          <a:spLocks noChangeArrowheads="1"/>
        </xdr:cNvSpPr>
      </xdr:nvSpPr>
      <xdr:spPr bwMode="auto">
        <a:xfrm>
          <a:off x="22638503" y="9834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oneCellAnchor>
    <xdr:from>
      <xdr:col>4</xdr:col>
      <xdr:colOff>147619</xdr:colOff>
      <xdr:row>23</xdr:row>
      <xdr:rowOff>159569</xdr:rowOff>
    </xdr:from>
    <xdr:ext cx="426713" cy="372721"/>
    <xdr:sp macro="" textlink="">
      <xdr:nvSpPr>
        <xdr:cNvPr id="884" name="AutoShape 6505">
          <a:extLst>
            <a:ext uri="{FF2B5EF4-FFF2-40B4-BE49-F238E27FC236}">
              <a16:creationId xmlns:a16="http://schemas.microsoft.com/office/drawing/2014/main" id="{8C77A296-269C-EFBB-9707-3A24FCC75705}"/>
            </a:ext>
          </a:extLst>
        </xdr:cNvPr>
        <xdr:cNvSpPr>
          <a:spLocks noChangeArrowheads="1"/>
        </xdr:cNvSpPr>
      </xdr:nvSpPr>
      <xdr:spPr bwMode="auto">
        <a:xfrm>
          <a:off x="17897737" y="10784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368</a:t>
          </a:r>
        </a:p>
      </xdr:txBody>
    </xdr:sp>
    <xdr:clientData/>
  </xdr:oneCellAnchor>
  <xdr:oneCellAnchor>
    <xdr:from>
      <xdr:col>8</xdr:col>
      <xdr:colOff>282767</xdr:colOff>
      <xdr:row>21</xdr:row>
      <xdr:rowOff>98148</xdr:rowOff>
    </xdr:from>
    <xdr:ext cx="426713" cy="372721"/>
    <xdr:sp macro="" textlink="">
      <xdr:nvSpPr>
        <xdr:cNvPr id="883" name="AutoShape 6505">
          <a:extLst>
            <a:ext uri="{FF2B5EF4-FFF2-40B4-BE49-F238E27FC236}">
              <a16:creationId xmlns:a16="http://schemas.microsoft.com/office/drawing/2014/main" id="{5368EB41-C0E9-391D-EFC4-0357C95CF757}"/>
            </a:ext>
          </a:extLst>
        </xdr:cNvPr>
        <xdr:cNvSpPr>
          <a:spLocks noChangeArrowheads="1"/>
        </xdr:cNvSpPr>
      </xdr:nvSpPr>
      <xdr:spPr bwMode="auto">
        <a:xfrm>
          <a:off x="20049943" y="65844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oneCellAnchor>
    <xdr:from>
      <xdr:col>3</xdr:col>
      <xdr:colOff>103473</xdr:colOff>
      <xdr:row>23</xdr:row>
      <xdr:rowOff>64531</xdr:rowOff>
    </xdr:from>
    <xdr:ext cx="426713" cy="372721"/>
    <xdr:sp macro="" textlink="">
      <xdr:nvSpPr>
        <xdr:cNvPr id="871" name="AutoShape 6505">
          <a:extLst>
            <a:ext uri="{FF2B5EF4-FFF2-40B4-BE49-F238E27FC236}">
              <a16:creationId xmlns:a16="http://schemas.microsoft.com/office/drawing/2014/main" id="{9BB0CAF5-6461-ACF6-7977-1F8ED9F73BA7}"/>
            </a:ext>
          </a:extLst>
        </xdr:cNvPr>
        <xdr:cNvSpPr>
          <a:spLocks noChangeArrowheads="1"/>
        </xdr:cNvSpPr>
      </xdr:nvSpPr>
      <xdr:spPr bwMode="auto">
        <a:xfrm>
          <a:off x="17080385" y="9834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10</xdr:col>
      <xdr:colOff>25430</xdr:colOff>
      <xdr:row>13</xdr:row>
      <xdr:rowOff>154288</xdr:rowOff>
    </xdr:from>
    <xdr:ext cx="432972" cy="402981"/>
    <xdr:pic>
      <xdr:nvPicPr>
        <xdr:cNvPr id="812" name="Picture 17761" descr="famima">
          <a:extLst>
            <a:ext uri="{FF2B5EF4-FFF2-40B4-BE49-F238E27FC236}">
              <a16:creationId xmlns:a16="http://schemas.microsoft.com/office/drawing/2014/main" id="{3A2D9167-A438-A099-FE02-F57FE51A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8224" y="893876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168088</xdr:colOff>
      <xdr:row>14</xdr:row>
      <xdr:rowOff>78442</xdr:rowOff>
    </xdr:from>
    <xdr:to>
      <xdr:col>9</xdr:col>
      <xdr:colOff>661147</xdr:colOff>
      <xdr:row>14</xdr:row>
      <xdr:rowOff>134471</xdr:rowOff>
    </xdr:to>
    <xdr:sp macro="" textlink="">
      <xdr:nvSpPr>
        <xdr:cNvPr id="326" name="フリーフォーム: 図形 325">
          <a:extLst>
            <a:ext uri="{FF2B5EF4-FFF2-40B4-BE49-F238E27FC236}">
              <a16:creationId xmlns:a16="http://schemas.microsoft.com/office/drawing/2014/main" id="{61FDDB24-515B-CDF7-6505-322CC8D1D29B}"/>
            </a:ext>
          </a:extLst>
        </xdr:cNvPr>
        <xdr:cNvSpPr/>
      </xdr:nvSpPr>
      <xdr:spPr bwMode="auto">
        <a:xfrm>
          <a:off x="11508441" y="997324"/>
          <a:ext cx="1322294" cy="56029"/>
        </a:xfrm>
        <a:custGeom>
          <a:avLst/>
          <a:gdLst>
            <a:gd name="connsiteX0" fmla="*/ 0 w 1322294"/>
            <a:gd name="connsiteY0" fmla="*/ 33617 h 56029"/>
            <a:gd name="connsiteX1" fmla="*/ 403412 w 1322294"/>
            <a:gd name="connsiteY1" fmla="*/ 56029 h 56029"/>
            <a:gd name="connsiteX2" fmla="*/ 918883 w 1322294"/>
            <a:gd name="connsiteY2" fmla="*/ 33617 h 56029"/>
            <a:gd name="connsiteX3" fmla="*/ 1322294 w 1322294"/>
            <a:gd name="connsiteY3" fmla="*/ 0 h 56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22294" h="56029">
              <a:moveTo>
                <a:pt x="0" y="33617"/>
              </a:moveTo>
              <a:cubicBezTo>
                <a:pt x="125132" y="44823"/>
                <a:pt x="250265" y="56029"/>
                <a:pt x="403412" y="56029"/>
              </a:cubicBezTo>
              <a:cubicBezTo>
                <a:pt x="556559" y="56029"/>
                <a:pt x="765736" y="42955"/>
                <a:pt x="918883" y="33617"/>
              </a:cubicBezTo>
              <a:cubicBezTo>
                <a:pt x="1072030" y="24279"/>
                <a:pt x="1197162" y="12139"/>
                <a:pt x="1322294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92266</xdr:colOff>
      <xdr:row>15</xdr:row>
      <xdr:rowOff>30913</xdr:rowOff>
    </xdr:from>
    <xdr:ext cx="426713" cy="372721"/>
    <xdr:sp macro="" textlink="">
      <xdr:nvSpPr>
        <xdr:cNvPr id="2050" name="AutoShape 6505">
          <a:extLst>
            <a:ext uri="{FF2B5EF4-FFF2-40B4-BE49-F238E27FC236}">
              <a16:creationId xmlns:a16="http://schemas.microsoft.com/office/drawing/2014/main" id="{E06A910E-F881-4C0A-7C86-009BB55C3537}"/>
            </a:ext>
          </a:extLst>
        </xdr:cNvPr>
        <xdr:cNvSpPr>
          <a:spLocks noChangeArrowheads="1"/>
        </xdr:cNvSpPr>
      </xdr:nvSpPr>
      <xdr:spPr bwMode="auto">
        <a:xfrm>
          <a:off x="9830178" y="11290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107</a:t>
          </a:r>
        </a:p>
      </xdr:txBody>
    </xdr:sp>
    <xdr:clientData/>
  </xdr:oneCellAnchor>
  <xdr:twoCellAnchor>
    <xdr:from>
      <xdr:col>14</xdr:col>
      <xdr:colOff>255579</xdr:colOff>
      <xdr:row>3</xdr:row>
      <xdr:rowOff>56030</xdr:rowOff>
    </xdr:from>
    <xdr:to>
      <xdr:col>15</xdr:col>
      <xdr:colOff>22411</xdr:colOff>
      <xdr:row>9</xdr:row>
      <xdr:rowOff>100853</xdr:rowOff>
    </xdr:to>
    <xdr:sp macro="" textlink="">
      <xdr:nvSpPr>
        <xdr:cNvPr id="1951" name="フリーフォーム: 図形 1950">
          <a:extLst>
            <a:ext uri="{FF2B5EF4-FFF2-40B4-BE49-F238E27FC236}">
              <a16:creationId xmlns:a16="http://schemas.microsoft.com/office/drawing/2014/main" id="{1D0F0D0C-7BB9-3961-F5A4-BD221773299E}"/>
            </a:ext>
          </a:extLst>
        </xdr:cNvPr>
        <xdr:cNvSpPr/>
      </xdr:nvSpPr>
      <xdr:spPr bwMode="auto">
        <a:xfrm>
          <a:off x="7203226" y="616324"/>
          <a:ext cx="181450" cy="1120588"/>
        </a:xfrm>
        <a:custGeom>
          <a:avLst/>
          <a:gdLst>
            <a:gd name="connsiteX0" fmla="*/ 181450 w 181450"/>
            <a:gd name="connsiteY0" fmla="*/ 1120588 h 1120588"/>
            <a:gd name="connsiteX1" fmla="*/ 24568 w 181450"/>
            <a:gd name="connsiteY1" fmla="*/ 661147 h 1120588"/>
            <a:gd name="connsiteX2" fmla="*/ 2156 w 181450"/>
            <a:gd name="connsiteY2" fmla="*/ 224117 h 1120588"/>
            <a:gd name="connsiteX3" fmla="*/ 2156 w 181450"/>
            <a:gd name="connsiteY3" fmla="*/ 0 h 112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1450" h="1120588">
              <a:moveTo>
                <a:pt x="181450" y="1120588"/>
              </a:moveTo>
              <a:cubicBezTo>
                <a:pt x="117950" y="965573"/>
                <a:pt x="54450" y="810559"/>
                <a:pt x="24568" y="661147"/>
              </a:cubicBezTo>
              <a:cubicBezTo>
                <a:pt x="-5314" y="511735"/>
                <a:pt x="5891" y="334308"/>
                <a:pt x="2156" y="224117"/>
              </a:cubicBezTo>
              <a:cubicBezTo>
                <a:pt x="-1579" y="113926"/>
                <a:pt x="288" y="56963"/>
                <a:pt x="2156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122188</xdr:colOff>
      <xdr:row>5</xdr:row>
      <xdr:rowOff>11206</xdr:rowOff>
    </xdr:from>
    <xdr:to>
      <xdr:col>14</xdr:col>
      <xdr:colOff>392206</xdr:colOff>
      <xdr:row>6</xdr:row>
      <xdr:rowOff>15300</xdr:rowOff>
    </xdr:to>
    <xdr:grpSp>
      <xdr:nvGrpSpPr>
        <xdr:cNvPr id="51" name="Group 17064">
          <a:extLst>
            <a:ext uri="{FF2B5EF4-FFF2-40B4-BE49-F238E27FC236}">
              <a16:creationId xmlns:a16="http://schemas.microsoft.com/office/drawing/2014/main" id="{AAA91732-FDF4-BA9A-8593-4005EC4629AE}"/>
            </a:ext>
          </a:extLst>
        </xdr:cNvPr>
        <xdr:cNvGrpSpPr>
          <a:grpSpLocks/>
        </xdr:cNvGrpSpPr>
      </xdr:nvGrpSpPr>
      <xdr:grpSpPr bwMode="auto">
        <a:xfrm rot="10800000">
          <a:off x="6986757" y="943999"/>
          <a:ext cx="270018" cy="188025"/>
          <a:chOff x="1084" y="110"/>
          <a:chExt cx="86" cy="28"/>
        </a:xfrm>
      </xdr:grpSpPr>
      <xdr:sp macro="" textlink="">
        <xdr:nvSpPr>
          <xdr:cNvPr id="1890" name="Rectangle 6595">
            <a:extLst>
              <a:ext uri="{FF2B5EF4-FFF2-40B4-BE49-F238E27FC236}">
                <a16:creationId xmlns:a16="http://schemas.microsoft.com/office/drawing/2014/main" id="{AA7767F1-30F1-7533-9193-21CCEBF20F0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5" name="Freeform 6598">
            <a:extLst>
              <a:ext uri="{FF2B5EF4-FFF2-40B4-BE49-F238E27FC236}">
                <a16:creationId xmlns:a16="http://schemas.microsoft.com/office/drawing/2014/main" id="{EE258CCA-D8C1-F06D-E986-8714827A17C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6" name="Freeform 6598">
            <a:extLst>
              <a:ext uri="{FF2B5EF4-FFF2-40B4-BE49-F238E27FC236}">
                <a16:creationId xmlns:a16="http://schemas.microsoft.com/office/drawing/2014/main" id="{E18F97AC-06D7-4A62-2E4F-04B386B7BAF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406031</xdr:colOff>
      <xdr:row>6</xdr:row>
      <xdr:rowOff>19707</xdr:rowOff>
    </xdr:from>
    <xdr:ext cx="426713" cy="372721"/>
    <xdr:sp macro="" textlink="">
      <xdr:nvSpPr>
        <xdr:cNvPr id="1162" name="AutoShape 650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5280203" y="11364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oneCellAnchor>
    <xdr:from>
      <xdr:col>7</xdr:col>
      <xdr:colOff>125207</xdr:colOff>
      <xdr:row>3</xdr:row>
      <xdr:rowOff>81127</xdr:rowOff>
    </xdr:from>
    <xdr:ext cx="426713" cy="372721"/>
    <xdr:sp macro="" textlink="">
      <xdr:nvSpPr>
        <xdr:cNvPr id="1157" name="AutoShape 65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3430382" y="6431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288024</xdr:colOff>
      <xdr:row>8</xdr:row>
      <xdr:rowOff>18414</xdr:rowOff>
    </xdr:from>
    <xdr:to>
      <xdr:col>3</xdr:col>
      <xdr:colOff>101424</xdr:colOff>
      <xdr:row>9</xdr:row>
      <xdr:rowOff>29162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784981" y="1492718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286343</xdr:colOff>
      <xdr:row>4</xdr:row>
      <xdr:rowOff>111672</xdr:rowOff>
    </xdr:from>
    <xdr:to>
      <xdr:col>3</xdr:col>
      <xdr:colOff>103343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783300" y="857107"/>
          <a:ext cx="198000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754186</xdr:colOff>
      <xdr:row>3</xdr:row>
      <xdr:rowOff>19707</xdr:rowOff>
    </xdr:from>
    <xdr:ext cx="426713" cy="372721"/>
    <xdr:sp macro="" textlink="">
      <xdr:nvSpPr>
        <xdr:cNvPr id="984" name="AutoShape 650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1693548" y="5846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4</xdr:col>
      <xdr:colOff>238801</xdr:colOff>
      <xdr:row>4</xdr:row>
      <xdr:rowOff>130369</xdr:rowOff>
    </xdr:from>
    <xdr:ext cx="426713" cy="372721"/>
    <xdr:sp macro="" textlink="">
      <xdr:nvSpPr>
        <xdr:cNvPr id="1140" name="AutoShape 650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1946732" y="8792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 editAs="oneCell">
    <xdr:from>
      <xdr:col>4</xdr:col>
      <xdr:colOff>98535</xdr:colOff>
      <xdr:row>6</xdr:row>
      <xdr:rowOff>166544</xdr:rowOff>
    </xdr:from>
    <xdr:to>
      <xdr:col>6</xdr:col>
      <xdr:colOff>683172</xdr:colOff>
      <xdr:row>6</xdr:row>
      <xdr:rowOff>166544</xdr:rowOff>
    </xdr:to>
    <xdr:sp macro="" textlink="">
      <xdr:nvSpPr>
        <xdr:cNvPr id="1141" name="Line 649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1806466" y="1283268"/>
          <a:ext cx="13991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308694</xdr:colOff>
      <xdr:row>3</xdr:row>
      <xdr:rowOff>109904</xdr:rowOff>
    </xdr:from>
    <xdr:to>
      <xdr:col>5</xdr:col>
      <xdr:colOff>308694</xdr:colOff>
      <xdr:row>8</xdr:row>
      <xdr:rowOff>131379</xdr:rowOff>
    </xdr:to>
    <xdr:sp macro="" textlink="">
      <xdr:nvSpPr>
        <xdr:cNvPr id="1143" name="Line 649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H="1" flipV="1">
          <a:off x="2423901" y="674835"/>
          <a:ext cx="0" cy="941130"/>
        </a:xfrm>
        <a:prstGeom prst="line">
          <a:avLst/>
        </a:prstGeom>
        <a:noFill/>
        <a:ln w="28575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203962</xdr:colOff>
      <xdr:row>7</xdr:row>
      <xdr:rowOff>115798</xdr:rowOff>
    </xdr:from>
    <xdr:to>
      <xdr:col>6</xdr:col>
      <xdr:colOff>17362</xdr:colOff>
      <xdr:row>8</xdr:row>
      <xdr:rowOff>126547</xdr:rowOff>
    </xdr:to>
    <xdr:sp macro="" textlink="">
      <xdr:nvSpPr>
        <xdr:cNvPr id="1145" name="AutoShape 650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175223" y="1407885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148056</xdr:colOff>
      <xdr:row>8</xdr:row>
      <xdr:rowOff>141505</xdr:rowOff>
    </xdr:from>
    <xdr:to>
      <xdr:col>6</xdr:col>
      <xdr:colOff>537943</xdr:colOff>
      <xdr:row>9</xdr:row>
      <xdr:rowOff>123069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rot="16200000">
          <a:off x="2375459" y="1106619"/>
          <a:ext cx="165495" cy="1204439"/>
          <a:chOff x="1922201" y="591283"/>
          <a:chExt cx="165495" cy="1186703"/>
        </a:xfrm>
      </xdr:grpSpPr>
      <xdr:grpSp>
        <xdr:nvGrpSpPr>
          <xdr:cNvPr id="1146" name="Group 433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147" name="AutoShape 4333">
              <a:extLs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8" name="AutoShape 4334">
              <a:extLs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9" name="AutoShape 4335">
              <a:extLs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150" name="正方形/長方形 1149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124810</xdr:colOff>
      <xdr:row>8</xdr:row>
      <xdr:rowOff>157441</xdr:rowOff>
    </xdr:from>
    <xdr:ext cx="386260" cy="166712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240017" y="1642027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twoCellAnchor>
    <xdr:from>
      <xdr:col>4</xdr:col>
      <xdr:colOff>151086</xdr:colOff>
      <xdr:row>4</xdr:row>
      <xdr:rowOff>170793</xdr:rowOff>
    </xdr:from>
    <xdr:to>
      <xdr:col>4</xdr:col>
      <xdr:colOff>256190</xdr:colOff>
      <xdr:row>5</xdr:row>
      <xdr:rowOff>129105</xdr:rowOff>
    </xdr:to>
    <xdr:cxnSp macro="">
      <xdr:nvCxnSpPr>
        <xdr:cNvPr id="1153" name="直線コネクタ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CxnSpPr/>
      </xdr:nvCxnSpPr>
      <xdr:spPr bwMode="auto">
        <a:xfrm flipH="1" flipV="1">
          <a:off x="1859017" y="919655"/>
          <a:ext cx="105104" cy="142243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152728</xdr:colOff>
      <xdr:row>6</xdr:row>
      <xdr:rowOff>173092</xdr:rowOff>
    </xdr:from>
    <xdr:to>
      <xdr:col>9</xdr:col>
      <xdr:colOff>494315</xdr:colOff>
      <xdr:row>9</xdr:row>
      <xdr:rowOff>94265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457903" y="1277992"/>
          <a:ext cx="1160737" cy="464098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138" h="472966">
              <a:moveTo>
                <a:pt x="0" y="472966"/>
              </a:moveTo>
              <a:cubicBezTo>
                <a:pt x="164224" y="453259"/>
                <a:pt x="413845" y="446689"/>
                <a:pt x="472966" y="0"/>
              </a:cubicBezTo>
              <a:lnTo>
                <a:pt x="11561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211850</xdr:colOff>
      <xdr:row>3</xdr:row>
      <xdr:rowOff>44033</xdr:rowOff>
    </xdr:from>
    <xdr:to>
      <xdr:col>8</xdr:col>
      <xdr:colOff>211850</xdr:colOff>
      <xdr:row>7</xdr:row>
      <xdr:rowOff>5255</xdr:rowOff>
    </xdr:to>
    <xdr:sp macro="" textlink="">
      <xdr:nvSpPr>
        <xdr:cNvPr id="1154" name="Line 649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>
          <a:off x="3926600" y="606008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116618</xdr:colOff>
      <xdr:row>6</xdr:row>
      <xdr:rowOff>61675</xdr:rowOff>
    </xdr:from>
    <xdr:to>
      <xdr:col>8</xdr:col>
      <xdr:colOff>314618</xdr:colOff>
      <xdr:row>7</xdr:row>
      <xdr:rowOff>78639</xdr:rowOff>
    </xdr:to>
    <xdr:sp macro="" textlink="">
      <xdr:nvSpPr>
        <xdr:cNvPr id="1155" name="Oval 650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3562183" y="1171545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93932</xdr:colOff>
      <xdr:row>7</xdr:row>
      <xdr:rowOff>104959</xdr:rowOff>
    </xdr:from>
    <xdr:to>
      <xdr:col>8</xdr:col>
      <xdr:colOff>292894</xdr:colOff>
      <xdr:row>8</xdr:row>
      <xdr:rowOff>115708</xdr:rowOff>
    </xdr:to>
    <xdr:sp macro="" textlink="">
      <xdr:nvSpPr>
        <xdr:cNvPr id="1156" name="AutoShape 650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3808682" y="1390834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164224</xdr:colOff>
      <xdr:row>3</xdr:row>
      <xdr:rowOff>39414</xdr:rowOff>
    </xdr:from>
    <xdr:to>
      <xdr:col>12</xdr:col>
      <xdr:colOff>308742</xdr:colOff>
      <xdr:row>9</xdr:row>
      <xdr:rowOff>157656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5445672" y="604345"/>
          <a:ext cx="551794" cy="1221828"/>
        </a:xfrm>
        <a:custGeom>
          <a:avLst/>
          <a:gdLst>
            <a:gd name="connsiteX0" fmla="*/ 551794 w 551794"/>
            <a:gd name="connsiteY0" fmla="*/ 1221828 h 1221828"/>
            <a:gd name="connsiteX1" fmla="*/ 551794 w 551794"/>
            <a:gd name="connsiteY1" fmla="*/ 834259 h 1221828"/>
            <a:gd name="connsiteX2" fmla="*/ 0 w 551794"/>
            <a:gd name="connsiteY2" fmla="*/ 348155 h 1221828"/>
            <a:gd name="connsiteX3" fmla="*/ 0 w 551794"/>
            <a:gd name="connsiteY3" fmla="*/ 0 h 1221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1794" h="1221828">
              <a:moveTo>
                <a:pt x="551794" y="1221828"/>
              </a:moveTo>
              <a:lnTo>
                <a:pt x="551794" y="834259"/>
              </a:lnTo>
              <a:lnTo>
                <a:pt x="0" y="34815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124811</xdr:colOff>
      <xdr:row>6</xdr:row>
      <xdr:rowOff>159975</xdr:rowOff>
    </xdr:from>
    <xdr:to>
      <xdr:col>12</xdr:col>
      <xdr:colOff>656897</xdr:colOff>
      <xdr:row>9</xdr:row>
      <xdr:rowOff>59121</xdr:rowOff>
    </xdr:to>
    <xdr:sp macro="" textlink="">
      <xdr:nvSpPr>
        <xdr:cNvPr id="1158" name="Line 649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5813535" y="1276699"/>
          <a:ext cx="532086" cy="4509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59120</xdr:colOff>
      <xdr:row>4</xdr:row>
      <xdr:rowOff>8891</xdr:rowOff>
    </xdr:from>
    <xdr:to>
      <xdr:col>11</xdr:col>
      <xdr:colOff>190499</xdr:colOff>
      <xdr:row>5</xdr:row>
      <xdr:rowOff>45985</xdr:rowOff>
    </xdr:to>
    <xdr:sp macro="" textlink="">
      <xdr:nvSpPr>
        <xdr:cNvPr id="1159" name="Line 649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>
          <a:off x="4933292" y="757753"/>
          <a:ext cx="538655" cy="22102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210207</xdr:colOff>
      <xdr:row>8</xdr:row>
      <xdr:rowOff>98534</xdr:rowOff>
    </xdr:from>
    <xdr:to>
      <xdr:col>12</xdr:col>
      <xdr:colOff>406869</xdr:colOff>
      <xdr:row>9</xdr:row>
      <xdr:rowOff>109283</xdr:rowOff>
    </xdr:to>
    <xdr:sp macro="" textlink="">
      <xdr:nvSpPr>
        <xdr:cNvPr id="1161" name="AutoShape 650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5898931" y="1583120"/>
          <a:ext cx="1966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324431</xdr:colOff>
      <xdr:row>5</xdr:row>
      <xdr:rowOff>91413</xdr:rowOff>
    </xdr:from>
    <xdr:ext cx="372090" cy="200119"/>
    <xdr:sp macro="" textlink="">
      <xdr:nvSpPr>
        <xdr:cNvPr id="1163" name="テキスト ボックス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 rot="2458625">
          <a:off x="5669637" y="101029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369482</xdr:colOff>
      <xdr:row>5</xdr:row>
      <xdr:rowOff>109632</xdr:rowOff>
    </xdr:from>
    <xdr:ext cx="772327" cy="200119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084232" y="1033557"/>
          <a:ext cx="77232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若狭梅街道</a:t>
          </a:r>
        </a:p>
      </xdr:txBody>
    </xdr:sp>
    <xdr:clientData/>
  </xdr:oneCellAnchor>
  <xdr:twoCellAnchor editAs="oneCell">
    <xdr:from>
      <xdr:col>11</xdr:col>
      <xdr:colOff>76034</xdr:colOff>
      <xdr:row>4</xdr:row>
      <xdr:rowOff>118825</xdr:rowOff>
    </xdr:from>
    <xdr:to>
      <xdr:col>11</xdr:col>
      <xdr:colOff>274034</xdr:colOff>
      <xdr:row>5</xdr:row>
      <xdr:rowOff>135789</xdr:rowOff>
    </xdr:to>
    <xdr:sp macro="" textlink="">
      <xdr:nvSpPr>
        <xdr:cNvPr id="815" name="Oval 650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4995904" y="864260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209383</xdr:colOff>
      <xdr:row>6</xdr:row>
      <xdr:rowOff>57120</xdr:rowOff>
    </xdr:from>
    <xdr:to>
      <xdr:col>6</xdr:col>
      <xdr:colOff>2570</xdr:colOff>
      <xdr:row>7</xdr:row>
      <xdr:rowOff>74084</xdr:rowOff>
    </xdr:to>
    <xdr:sp macro="" textlink="">
      <xdr:nvSpPr>
        <xdr:cNvPr id="30" name="Oval 6509">
          <a:extLst>
            <a:ext uri="{FF2B5EF4-FFF2-40B4-BE49-F238E27FC236}">
              <a16:creationId xmlns:a16="http://schemas.microsoft.com/office/drawing/2014/main" id="{5D1C781B-E974-44CD-BCC4-4E46559FC53F}"/>
            </a:ext>
          </a:extLst>
        </xdr:cNvPr>
        <xdr:cNvSpPr>
          <a:spLocks noChangeArrowheads="1"/>
        </xdr:cNvSpPr>
      </xdr:nvSpPr>
      <xdr:spPr bwMode="auto">
        <a:xfrm>
          <a:off x="2333458" y="1162020"/>
          <a:ext cx="1980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210504</xdr:colOff>
      <xdr:row>7</xdr:row>
      <xdr:rowOff>29177</xdr:rowOff>
    </xdr:from>
    <xdr:to>
      <xdr:col>12</xdr:col>
      <xdr:colOff>408504</xdr:colOff>
      <xdr:row>8</xdr:row>
      <xdr:rowOff>46141</xdr:rowOff>
    </xdr:to>
    <xdr:sp macro="" textlink="">
      <xdr:nvSpPr>
        <xdr:cNvPr id="3" name="Oval 6509">
          <a:extLst>
            <a:ext uri="{FF2B5EF4-FFF2-40B4-BE49-F238E27FC236}">
              <a16:creationId xmlns:a16="http://schemas.microsoft.com/office/drawing/2014/main" id="{4FBE23DE-7E0F-88D1-89E7-3A75355ED4B9}"/>
            </a:ext>
          </a:extLst>
        </xdr:cNvPr>
        <xdr:cNvSpPr>
          <a:spLocks noChangeArrowheads="1"/>
        </xdr:cNvSpPr>
      </xdr:nvSpPr>
      <xdr:spPr bwMode="auto">
        <a:xfrm>
          <a:off x="5970328" y="1306648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112059</xdr:rowOff>
    </xdr:from>
    <xdr:to>
      <xdr:col>15</xdr:col>
      <xdr:colOff>336176</xdr:colOff>
      <xdr:row>9</xdr:row>
      <xdr:rowOff>78441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F1AED3E3-A230-780F-F107-2CBE8B027DC0}"/>
            </a:ext>
          </a:extLst>
        </xdr:cNvPr>
        <xdr:cNvSpPr/>
      </xdr:nvSpPr>
      <xdr:spPr bwMode="auto">
        <a:xfrm>
          <a:off x="6947647" y="1030941"/>
          <a:ext cx="750794" cy="683559"/>
        </a:xfrm>
        <a:custGeom>
          <a:avLst/>
          <a:gdLst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0794" h="683559">
              <a:moveTo>
                <a:pt x="0" y="638735"/>
              </a:moveTo>
              <a:lnTo>
                <a:pt x="0" y="0"/>
              </a:lnTo>
              <a:lnTo>
                <a:pt x="414618" y="0"/>
              </a:lnTo>
              <a:cubicBezTo>
                <a:pt x="582706" y="48559"/>
                <a:pt x="526677" y="455706"/>
                <a:pt x="750794" y="683559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318051</xdr:colOff>
      <xdr:row>7</xdr:row>
      <xdr:rowOff>71341</xdr:rowOff>
    </xdr:from>
    <xdr:to>
      <xdr:col>14</xdr:col>
      <xdr:colOff>102395</xdr:colOff>
      <xdr:row>8</xdr:row>
      <xdr:rowOff>82090</xdr:rowOff>
    </xdr:to>
    <xdr:sp macro="" textlink="">
      <xdr:nvSpPr>
        <xdr:cNvPr id="49" name="AutoShape 6507">
          <a:extLst>
            <a:ext uri="{FF2B5EF4-FFF2-40B4-BE49-F238E27FC236}">
              <a16:creationId xmlns:a16="http://schemas.microsoft.com/office/drawing/2014/main" id="{1F884DED-02D2-B251-F734-3531CCF5F6C9}"/>
            </a:ext>
          </a:extLst>
        </xdr:cNvPr>
        <xdr:cNvSpPr>
          <a:spLocks noChangeArrowheads="1"/>
        </xdr:cNvSpPr>
      </xdr:nvSpPr>
      <xdr:spPr bwMode="auto">
        <a:xfrm>
          <a:off x="6851080" y="1348812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78442</xdr:colOff>
      <xdr:row>5</xdr:row>
      <xdr:rowOff>56030</xdr:rowOff>
    </xdr:from>
    <xdr:to>
      <xdr:col>14</xdr:col>
      <xdr:colOff>22412</xdr:colOff>
      <xdr:row>5</xdr:row>
      <xdr:rowOff>112059</xdr:rowOff>
    </xdr:to>
    <xdr:sp macro="" textlink="">
      <xdr:nvSpPr>
        <xdr:cNvPr id="50" name="Line 6499">
          <a:extLst>
            <a:ext uri="{FF2B5EF4-FFF2-40B4-BE49-F238E27FC236}">
              <a16:creationId xmlns:a16="http://schemas.microsoft.com/office/drawing/2014/main" id="{DE4C35E2-7E03-0839-E14D-EE8EDC24841B}"/>
            </a:ext>
          </a:extLst>
        </xdr:cNvPr>
        <xdr:cNvSpPr>
          <a:spLocks noChangeShapeType="1"/>
        </xdr:cNvSpPr>
      </xdr:nvSpPr>
      <xdr:spPr bwMode="auto">
        <a:xfrm>
          <a:off x="6611471" y="974912"/>
          <a:ext cx="358588" cy="560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44823</xdr:colOff>
      <xdr:row>3</xdr:row>
      <xdr:rowOff>78441</xdr:rowOff>
    </xdr:from>
    <xdr:to>
      <xdr:col>15</xdr:col>
      <xdr:colOff>67235</xdr:colOff>
      <xdr:row>5</xdr:row>
      <xdr:rowOff>100853</xdr:rowOff>
    </xdr:to>
    <xdr:sp macro="" textlink="">
      <xdr:nvSpPr>
        <xdr:cNvPr id="1907" name="Line 6499">
          <a:extLst>
            <a:ext uri="{FF2B5EF4-FFF2-40B4-BE49-F238E27FC236}">
              <a16:creationId xmlns:a16="http://schemas.microsoft.com/office/drawing/2014/main" id="{93517EC4-861D-5477-6FE4-B4E9B10BAE6B}"/>
            </a:ext>
          </a:extLst>
        </xdr:cNvPr>
        <xdr:cNvSpPr>
          <a:spLocks noChangeShapeType="1"/>
        </xdr:cNvSpPr>
      </xdr:nvSpPr>
      <xdr:spPr bwMode="auto">
        <a:xfrm flipH="1">
          <a:off x="7407088" y="638735"/>
          <a:ext cx="22412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0</xdr:colOff>
      <xdr:row>3</xdr:row>
      <xdr:rowOff>44824</xdr:rowOff>
    </xdr:from>
    <xdr:to>
      <xdr:col>14</xdr:col>
      <xdr:colOff>0</xdr:colOff>
      <xdr:row>5</xdr:row>
      <xdr:rowOff>112058</xdr:rowOff>
    </xdr:to>
    <xdr:sp macro="" textlink="">
      <xdr:nvSpPr>
        <xdr:cNvPr id="1949" name="Line 6499">
          <a:extLst>
            <a:ext uri="{FF2B5EF4-FFF2-40B4-BE49-F238E27FC236}">
              <a16:creationId xmlns:a16="http://schemas.microsoft.com/office/drawing/2014/main" id="{D3330C75-9AE8-73A1-9B60-747BE759DB0C}"/>
            </a:ext>
          </a:extLst>
        </xdr:cNvPr>
        <xdr:cNvSpPr>
          <a:spLocks noChangeShapeType="1"/>
        </xdr:cNvSpPr>
      </xdr:nvSpPr>
      <xdr:spPr bwMode="auto">
        <a:xfrm flipH="1">
          <a:off x="6947647" y="605118"/>
          <a:ext cx="0" cy="4258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322564</xdr:colOff>
      <xdr:row>5</xdr:row>
      <xdr:rowOff>6767</xdr:rowOff>
    </xdr:from>
    <xdr:to>
      <xdr:col>14</xdr:col>
      <xdr:colOff>105946</xdr:colOff>
      <xdr:row>6</xdr:row>
      <xdr:rowOff>23731</xdr:rowOff>
    </xdr:to>
    <xdr:sp macro="" textlink="">
      <xdr:nvSpPr>
        <xdr:cNvPr id="1950" name="Oval 6509">
          <a:extLst>
            <a:ext uri="{FF2B5EF4-FFF2-40B4-BE49-F238E27FC236}">
              <a16:creationId xmlns:a16="http://schemas.microsoft.com/office/drawing/2014/main" id="{F4B778DB-B68D-0FDB-D119-519F4FBE170E}"/>
            </a:ext>
          </a:extLst>
        </xdr:cNvPr>
        <xdr:cNvSpPr>
          <a:spLocks noChangeArrowheads="1"/>
        </xdr:cNvSpPr>
      </xdr:nvSpPr>
      <xdr:spPr bwMode="auto">
        <a:xfrm>
          <a:off x="6855593" y="925649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184077</xdr:colOff>
      <xdr:row>5</xdr:row>
      <xdr:rowOff>150892</xdr:rowOff>
    </xdr:from>
    <xdr:ext cx="465863" cy="455739"/>
    <xdr:grpSp>
      <xdr:nvGrpSpPr>
        <xdr:cNvPr id="2003" name="Group 6672">
          <a:extLst>
            <a:ext uri="{FF2B5EF4-FFF2-40B4-BE49-F238E27FC236}">
              <a16:creationId xmlns:a16="http://schemas.microsoft.com/office/drawing/2014/main" id="{93D7905B-1103-B739-34C6-7E3CD293ABDC}"/>
            </a:ext>
          </a:extLst>
        </xdr:cNvPr>
        <xdr:cNvGrpSpPr>
          <a:grpSpLocks/>
        </xdr:cNvGrpSpPr>
      </xdr:nvGrpSpPr>
      <xdr:grpSpPr bwMode="auto">
        <a:xfrm>
          <a:off x="7455922" y="1083685"/>
          <a:ext cx="465863" cy="455739"/>
          <a:chOff x="536" y="109"/>
          <a:chExt cx="46" cy="44"/>
        </a:xfrm>
      </xdr:grpSpPr>
      <xdr:pic>
        <xdr:nvPicPr>
          <xdr:cNvPr id="2004" name="Picture 6673" descr="route2">
            <a:extLst>
              <a:ext uri="{FF2B5EF4-FFF2-40B4-BE49-F238E27FC236}">
                <a16:creationId xmlns:a16="http://schemas.microsoft.com/office/drawing/2014/main" id="{8AF39A35-4050-0F04-E20D-6C73015A5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5" name="Text Box 6674">
            <a:extLst>
              <a:ext uri="{FF2B5EF4-FFF2-40B4-BE49-F238E27FC236}">
                <a16:creationId xmlns:a16="http://schemas.microsoft.com/office/drawing/2014/main" id="{464368C9-C218-097C-144F-E6F50DBE0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78441</xdr:colOff>
      <xdr:row>13</xdr:row>
      <xdr:rowOff>100853</xdr:rowOff>
    </xdr:from>
    <xdr:to>
      <xdr:col>3</xdr:col>
      <xdr:colOff>11206</xdr:colOff>
      <xdr:row>18</xdr:row>
      <xdr:rowOff>56029</xdr:rowOff>
    </xdr:to>
    <xdr:sp macro="" textlink="">
      <xdr:nvSpPr>
        <xdr:cNvPr id="2006" name="フリーフォーム: 図形 2005">
          <a:extLst>
            <a:ext uri="{FF2B5EF4-FFF2-40B4-BE49-F238E27FC236}">
              <a16:creationId xmlns:a16="http://schemas.microsoft.com/office/drawing/2014/main" id="{4DD21AF0-9C09-2214-2771-F1EE8F0C7C41}"/>
            </a:ext>
          </a:extLst>
        </xdr:cNvPr>
        <xdr:cNvSpPr/>
      </xdr:nvSpPr>
      <xdr:spPr bwMode="auto">
        <a:xfrm>
          <a:off x="8213912" y="840441"/>
          <a:ext cx="762000" cy="851647"/>
        </a:xfrm>
        <a:custGeom>
          <a:avLst/>
          <a:gdLst>
            <a:gd name="connsiteX0" fmla="*/ 728382 w 762000"/>
            <a:gd name="connsiteY0" fmla="*/ 851647 h 851647"/>
            <a:gd name="connsiteX1" fmla="*/ 728382 w 762000"/>
            <a:gd name="connsiteY1" fmla="*/ 403412 h 851647"/>
            <a:gd name="connsiteX2" fmla="*/ 762000 w 762000"/>
            <a:gd name="connsiteY2" fmla="*/ 201706 h 851647"/>
            <a:gd name="connsiteX3" fmla="*/ 437029 w 762000"/>
            <a:gd name="connsiteY3" fmla="*/ 156883 h 851647"/>
            <a:gd name="connsiteX4" fmla="*/ 0 w 762000"/>
            <a:gd name="connsiteY4" fmla="*/ 0 h 851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62000" h="851647">
              <a:moveTo>
                <a:pt x="728382" y="851647"/>
              </a:moveTo>
              <a:lnTo>
                <a:pt x="728382" y="403412"/>
              </a:lnTo>
              <a:lnTo>
                <a:pt x="762000" y="201706"/>
              </a:lnTo>
              <a:lnTo>
                <a:pt x="437029" y="15688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295639</xdr:colOff>
      <xdr:row>16</xdr:row>
      <xdr:rowOff>15311</xdr:rowOff>
    </xdr:from>
    <xdr:to>
      <xdr:col>3</xdr:col>
      <xdr:colOff>79983</xdr:colOff>
      <xdr:row>17</xdr:row>
      <xdr:rowOff>26060</xdr:rowOff>
    </xdr:to>
    <xdr:sp macro="" textlink="">
      <xdr:nvSpPr>
        <xdr:cNvPr id="2007" name="AutoShape 6507">
          <a:extLst>
            <a:ext uri="{FF2B5EF4-FFF2-40B4-BE49-F238E27FC236}">
              <a16:creationId xmlns:a16="http://schemas.microsoft.com/office/drawing/2014/main" id="{63674FAE-90D1-75DD-9614-BDECAAF51D74}"/>
            </a:ext>
          </a:extLst>
        </xdr:cNvPr>
        <xdr:cNvSpPr>
          <a:spLocks noChangeArrowheads="1"/>
        </xdr:cNvSpPr>
      </xdr:nvSpPr>
      <xdr:spPr bwMode="auto">
        <a:xfrm>
          <a:off x="8845727" y="1292782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22412</xdr:colOff>
      <xdr:row>12</xdr:row>
      <xdr:rowOff>44824</xdr:rowOff>
    </xdr:from>
    <xdr:to>
      <xdr:col>3</xdr:col>
      <xdr:colOff>179294</xdr:colOff>
      <xdr:row>14</xdr:row>
      <xdr:rowOff>112059</xdr:rowOff>
    </xdr:to>
    <xdr:sp macro="" textlink="">
      <xdr:nvSpPr>
        <xdr:cNvPr id="2008" name="Line 6499">
          <a:extLst>
            <a:ext uri="{FF2B5EF4-FFF2-40B4-BE49-F238E27FC236}">
              <a16:creationId xmlns:a16="http://schemas.microsoft.com/office/drawing/2014/main" id="{616D76E3-9B79-1BBF-21EC-515C9238C4DB}"/>
            </a:ext>
          </a:extLst>
        </xdr:cNvPr>
        <xdr:cNvSpPr>
          <a:spLocks noChangeShapeType="1"/>
        </xdr:cNvSpPr>
      </xdr:nvSpPr>
      <xdr:spPr bwMode="auto">
        <a:xfrm flipH="1">
          <a:off x="8987118" y="605118"/>
          <a:ext cx="156882" cy="4258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105636</xdr:colOff>
      <xdr:row>14</xdr:row>
      <xdr:rowOff>94862</xdr:rowOff>
    </xdr:from>
    <xdr:ext cx="465863" cy="455739"/>
    <xdr:grpSp>
      <xdr:nvGrpSpPr>
        <xdr:cNvPr id="2041" name="Group 6672">
          <a:extLst>
            <a:ext uri="{FF2B5EF4-FFF2-40B4-BE49-F238E27FC236}">
              <a16:creationId xmlns:a16="http://schemas.microsoft.com/office/drawing/2014/main" id="{62DB84CA-57B3-5319-0277-9A6C78162A24}"/>
            </a:ext>
          </a:extLst>
        </xdr:cNvPr>
        <xdr:cNvGrpSpPr>
          <a:grpSpLocks/>
        </xdr:cNvGrpSpPr>
      </xdr:nvGrpSpPr>
      <xdr:grpSpPr bwMode="auto">
        <a:xfrm>
          <a:off x="230446" y="2683034"/>
          <a:ext cx="465863" cy="455739"/>
          <a:chOff x="536" y="109"/>
          <a:chExt cx="46" cy="44"/>
        </a:xfrm>
      </xdr:grpSpPr>
      <xdr:pic>
        <xdr:nvPicPr>
          <xdr:cNvPr id="2042" name="Picture 6673" descr="route2">
            <a:extLst>
              <a:ext uri="{FF2B5EF4-FFF2-40B4-BE49-F238E27FC236}">
                <a16:creationId xmlns:a16="http://schemas.microsoft.com/office/drawing/2014/main" id="{FB3BE603-53BA-A8A9-3D4B-ADEFAE248E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3" name="Text Box 6674">
            <a:extLst>
              <a:ext uri="{FF2B5EF4-FFF2-40B4-BE49-F238E27FC236}">
                <a16:creationId xmlns:a16="http://schemas.microsoft.com/office/drawing/2014/main" id="{AEFF9285-751E-E534-59F6-A4C0E80BF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156882</xdr:colOff>
      <xdr:row>15</xdr:row>
      <xdr:rowOff>0</xdr:rowOff>
    </xdr:from>
    <xdr:to>
      <xdr:col>5</xdr:col>
      <xdr:colOff>358589</xdr:colOff>
      <xdr:row>18</xdr:row>
      <xdr:rowOff>67235</xdr:rowOff>
    </xdr:to>
    <xdr:sp macro="" textlink="">
      <xdr:nvSpPr>
        <xdr:cNvPr id="2044" name="フリーフォーム: 図形 2043">
          <a:extLst>
            <a:ext uri="{FF2B5EF4-FFF2-40B4-BE49-F238E27FC236}">
              <a16:creationId xmlns:a16="http://schemas.microsoft.com/office/drawing/2014/main" id="{C906C34A-3EF6-1EE6-0855-592FED66287E}"/>
            </a:ext>
          </a:extLst>
        </xdr:cNvPr>
        <xdr:cNvSpPr/>
      </xdr:nvSpPr>
      <xdr:spPr bwMode="auto">
        <a:xfrm>
          <a:off x="9894794" y="1098176"/>
          <a:ext cx="616324" cy="605118"/>
        </a:xfrm>
        <a:custGeom>
          <a:avLst/>
          <a:gdLst>
            <a:gd name="connsiteX0" fmla="*/ 616324 w 616324"/>
            <a:gd name="connsiteY0" fmla="*/ 605118 h 605118"/>
            <a:gd name="connsiteX1" fmla="*/ 616324 w 616324"/>
            <a:gd name="connsiteY1" fmla="*/ 44824 h 605118"/>
            <a:gd name="connsiteX2" fmla="*/ 0 w 616324"/>
            <a:gd name="connsiteY2" fmla="*/ 0 h 605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6324" h="605118">
              <a:moveTo>
                <a:pt x="616324" y="605118"/>
              </a:moveTo>
              <a:lnTo>
                <a:pt x="616324" y="4482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367204</xdr:colOff>
      <xdr:row>12</xdr:row>
      <xdr:rowOff>78441</xdr:rowOff>
    </xdr:from>
    <xdr:to>
      <xdr:col>6</xdr:col>
      <xdr:colOff>44824</xdr:colOff>
      <xdr:row>15</xdr:row>
      <xdr:rowOff>44823</xdr:rowOff>
    </xdr:to>
    <xdr:sp macro="" textlink="">
      <xdr:nvSpPr>
        <xdr:cNvPr id="2045" name="Line 6499">
          <a:extLst>
            <a:ext uri="{FF2B5EF4-FFF2-40B4-BE49-F238E27FC236}">
              <a16:creationId xmlns:a16="http://schemas.microsoft.com/office/drawing/2014/main" id="{86917495-D1B9-D64A-5DEF-555270A89B36}"/>
            </a:ext>
          </a:extLst>
        </xdr:cNvPr>
        <xdr:cNvSpPr>
          <a:spLocks noChangeShapeType="1"/>
        </xdr:cNvSpPr>
      </xdr:nvSpPr>
      <xdr:spPr bwMode="auto">
        <a:xfrm flipH="1">
          <a:off x="10519733" y="638735"/>
          <a:ext cx="92237" cy="504265"/>
        </a:xfrm>
        <a:custGeom>
          <a:avLst/>
          <a:gdLst>
            <a:gd name="connsiteX0" fmla="*/ 0 w 156882"/>
            <a:gd name="connsiteY0" fmla="*/ 0 h 425823"/>
            <a:gd name="connsiteX1" fmla="*/ 156882 w 156882"/>
            <a:gd name="connsiteY1" fmla="*/ 425823 h 425823"/>
            <a:gd name="connsiteX0" fmla="*/ 0 w 158164"/>
            <a:gd name="connsiteY0" fmla="*/ 0 h 425823"/>
            <a:gd name="connsiteX1" fmla="*/ 156882 w 158164"/>
            <a:gd name="connsiteY1" fmla="*/ 425823 h 425823"/>
            <a:gd name="connsiteX0" fmla="*/ 0 w 71081"/>
            <a:gd name="connsiteY0" fmla="*/ 0 h 459441"/>
            <a:gd name="connsiteX1" fmla="*/ 67235 w 71081"/>
            <a:gd name="connsiteY1" fmla="*/ 459441 h 459441"/>
            <a:gd name="connsiteX0" fmla="*/ 0 w 92237"/>
            <a:gd name="connsiteY0" fmla="*/ 0 h 504265"/>
            <a:gd name="connsiteX1" fmla="*/ 89646 w 92237"/>
            <a:gd name="connsiteY1" fmla="*/ 504265 h 504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237" h="504265">
              <a:moveTo>
                <a:pt x="0" y="0"/>
              </a:moveTo>
              <a:cubicBezTo>
                <a:pt x="52294" y="141941"/>
                <a:pt x="104587" y="250265"/>
                <a:pt x="89646" y="50426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381001</xdr:colOff>
      <xdr:row>15</xdr:row>
      <xdr:rowOff>44825</xdr:rowOff>
    </xdr:from>
    <xdr:to>
      <xdr:col>6</xdr:col>
      <xdr:colOff>526678</xdr:colOff>
      <xdr:row>15</xdr:row>
      <xdr:rowOff>112059</xdr:rowOff>
    </xdr:to>
    <xdr:sp macro="" textlink="">
      <xdr:nvSpPr>
        <xdr:cNvPr id="2046" name="Line 6499">
          <a:extLst>
            <a:ext uri="{FF2B5EF4-FFF2-40B4-BE49-F238E27FC236}">
              <a16:creationId xmlns:a16="http://schemas.microsoft.com/office/drawing/2014/main" id="{40F06BB5-FDFD-E34A-2C53-968FCC7A72A0}"/>
            </a:ext>
          </a:extLst>
        </xdr:cNvPr>
        <xdr:cNvSpPr>
          <a:spLocks noChangeShapeType="1"/>
        </xdr:cNvSpPr>
      </xdr:nvSpPr>
      <xdr:spPr bwMode="auto">
        <a:xfrm>
          <a:off x="10533530" y="1143001"/>
          <a:ext cx="560294" cy="672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262021</xdr:colOff>
      <xdr:row>16</xdr:row>
      <xdr:rowOff>93752</xdr:rowOff>
    </xdr:from>
    <xdr:to>
      <xdr:col>6</xdr:col>
      <xdr:colOff>46366</xdr:colOff>
      <xdr:row>17</xdr:row>
      <xdr:rowOff>104501</xdr:rowOff>
    </xdr:to>
    <xdr:sp macro="" textlink="">
      <xdr:nvSpPr>
        <xdr:cNvPr id="2047" name="AutoShape 6507">
          <a:extLst>
            <a:ext uri="{FF2B5EF4-FFF2-40B4-BE49-F238E27FC236}">
              <a16:creationId xmlns:a16="http://schemas.microsoft.com/office/drawing/2014/main" id="{623CBC84-7EED-A482-0E93-5EAA4C354F19}"/>
            </a:ext>
          </a:extLst>
        </xdr:cNvPr>
        <xdr:cNvSpPr>
          <a:spLocks noChangeArrowheads="1"/>
        </xdr:cNvSpPr>
      </xdr:nvSpPr>
      <xdr:spPr bwMode="auto">
        <a:xfrm>
          <a:off x="10414550" y="1371223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266535</xdr:colOff>
      <xdr:row>14</xdr:row>
      <xdr:rowOff>118826</xdr:rowOff>
    </xdr:from>
    <xdr:to>
      <xdr:col>6</xdr:col>
      <xdr:colOff>49918</xdr:colOff>
      <xdr:row>15</xdr:row>
      <xdr:rowOff>135789</xdr:rowOff>
    </xdr:to>
    <xdr:sp macro="" textlink="">
      <xdr:nvSpPr>
        <xdr:cNvPr id="2048" name="Oval 6509">
          <a:extLst>
            <a:ext uri="{FF2B5EF4-FFF2-40B4-BE49-F238E27FC236}">
              <a16:creationId xmlns:a16="http://schemas.microsoft.com/office/drawing/2014/main" id="{4F452ECE-792E-E5C0-35B1-45EBE0E14A89}"/>
            </a:ext>
          </a:extLst>
        </xdr:cNvPr>
        <xdr:cNvSpPr>
          <a:spLocks noChangeArrowheads="1"/>
        </xdr:cNvSpPr>
      </xdr:nvSpPr>
      <xdr:spPr bwMode="auto">
        <a:xfrm>
          <a:off x="10419064" y="1037708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367209</xdr:colOff>
      <xdr:row>13</xdr:row>
      <xdr:rowOff>135977</xdr:rowOff>
    </xdr:from>
    <xdr:to>
      <xdr:col>9</xdr:col>
      <xdr:colOff>135980</xdr:colOff>
      <xdr:row>15</xdr:row>
      <xdr:rowOff>47407</xdr:rowOff>
    </xdr:to>
    <xdr:grpSp>
      <xdr:nvGrpSpPr>
        <xdr:cNvPr id="2052" name="Group 17064">
          <a:extLst>
            <a:ext uri="{FF2B5EF4-FFF2-40B4-BE49-F238E27FC236}">
              <a16:creationId xmlns:a16="http://schemas.microsoft.com/office/drawing/2014/main" id="{7127059D-CAD8-B79D-18EC-69BF7058A346}"/>
            </a:ext>
          </a:extLst>
        </xdr:cNvPr>
        <xdr:cNvGrpSpPr>
          <a:grpSpLocks/>
        </xdr:cNvGrpSpPr>
      </xdr:nvGrpSpPr>
      <xdr:grpSpPr bwMode="auto">
        <a:xfrm rot="5400000">
          <a:off x="4013914" y="2591841"/>
          <a:ext cx="279292" cy="176046"/>
          <a:chOff x="1084" y="110"/>
          <a:chExt cx="86" cy="28"/>
        </a:xfrm>
      </xdr:grpSpPr>
      <xdr:sp macro="" textlink="">
        <xdr:nvSpPr>
          <xdr:cNvPr id="2053" name="Rectangle 6595">
            <a:extLst>
              <a:ext uri="{FF2B5EF4-FFF2-40B4-BE49-F238E27FC236}">
                <a16:creationId xmlns:a16="http://schemas.microsoft.com/office/drawing/2014/main" id="{E5976349-FAD8-F248-0C84-14A269B61824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4" name="Freeform 6598">
            <a:extLst>
              <a:ext uri="{FF2B5EF4-FFF2-40B4-BE49-F238E27FC236}">
                <a16:creationId xmlns:a16="http://schemas.microsoft.com/office/drawing/2014/main" id="{8A618E2F-124B-14D0-30A8-D394209E5376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5" name="Freeform 6598">
            <a:extLst>
              <a:ext uri="{FF2B5EF4-FFF2-40B4-BE49-F238E27FC236}">
                <a16:creationId xmlns:a16="http://schemas.microsoft.com/office/drawing/2014/main" id="{1D39DDBA-9805-44E9-F259-D900D93F4948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123265</xdr:colOff>
      <xdr:row>15</xdr:row>
      <xdr:rowOff>134471</xdr:rowOff>
    </xdr:from>
    <xdr:to>
      <xdr:col>9</xdr:col>
      <xdr:colOff>44824</xdr:colOff>
      <xdr:row>18</xdr:row>
      <xdr:rowOff>67235</xdr:rowOff>
    </xdr:to>
    <xdr:sp macro="" textlink="">
      <xdr:nvSpPr>
        <xdr:cNvPr id="2056" name="フリーフォーム: 図形 2055">
          <a:extLst>
            <a:ext uri="{FF2B5EF4-FFF2-40B4-BE49-F238E27FC236}">
              <a16:creationId xmlns:a16="http://schemas.microsoft.com/office/drawing/2014/main" id="{4CD7EDC4-BB4F-19F7-D8FC-039EE5C61A52}"/>
            </a:ext>
          </a:extLst>
        </xdr:cNvPr>
        <xdr:cNvSpPr/>
      </xdr:nvSpPr>
      <xdr:spPr bwMode="auto">
        <a:xfrm>
          <a:off x="11463618" y="1232647"/>
          <a:ext cx="750794" cy="470647"/>
        </a:xfrm>
        <a:custGeom>
          <a:avLst/>
          <a:gdLst>
            <a:gd name="connsiteX0" fmla="*/ 750794 w 750794"/>
            <a:gd name="connsiteY0" fmla="*/ 470647 h 470647"/>
            <a:gd name="connsiteX1" fmla="*/ 750794 w 750794"/>
            <a:gd name="connsiteY1" fmla="*/ 0 h 470647"/>
            <a:gd name="connsiteX2" fmla="*/ 0 w 750794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0794" h="470647">
              <a:moveTo>
                <a:pt x="750794" y="470647"/>
              </a:moveTo>
              <a:lnTo>
                <a:pt x="75079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392205</xdr:colOff>
      <xdr:row>15</xdr:row>
      <xdr:rowOff>123265</xdr:rowOff>
    </xdr:from>
    <xdr:to>
      <xdr:col>9</xdr:col>
      <xdr:colOff>616323</xdr:colOff>
      <xdr:row>15</xdr:row>
      <xdr:rowOff>123266</xdr:rowOff>
    </xdr:to>
    <xdr:sp macro="" textlink="">
      <xdr:nvSpPr>
        <xdr:cNvPr id="2057" name="Line 6499">
          <a:extLst>
            <a:ext uri="{FF2B5EF4-FFF2-40B4-BE49-F238E27FC236}">
              <a16:creationId xmlns:a16="http://schemas.microsoft.com/office/drawing/2014/main" id="{263508AB-067D-2AB6-992E-006119BF6ABA}"/>
            </a:ext>
          </a:extLst>
        </xdr:cNvPr>
        <xdr:cNvSpPr>
          <a:spLocks noChangeShapeType="1"/>
        </xdr:cNvSpPr>
      </xdr:nvSpPr>
      <xdr:spPr bwMode="auto">
        <a:xfrm flipV="1">
          <a:off x="12147176" y="1221441"/>
          <a:ext cx="6387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44824</xdr:colOff>
      <xdr:row>12</xdr:row>
      <xdr:rowOff>89647</xdr:rowOff>
    </xdr:from>
    <xdr:to>
      <xdr:col>9</xdr:col>
      <xdr:colOff>44824</xdr:colOff>
      <xdr:row>15</xdr:row>
      <xdr:rowOff>134469</xdr:rowOff>
    </xdr:to>
    <xdr:sp macro="" textlink="">
      <xdr:nvSpPr>
        <xdr:cNvPr id="2072" name="Line 6499">
          <a:extLst>
            <a:ext uri="{FF2B5EF4-FFF2-40B4-BE49-F238E27FC236}">
              <a16:creationId xmlns:a16="http://schemas.microsoft.com/office/drawing/2014/main" id="{AEF99CE8-8A7D-6642-66C6-FA25FF4F5E42}"/>
            </a:ext>
          </a:extLst>
        </xdr:cNvPr>
        <xdr:cNvSpPr>
          <a:spLocks noChangeShapeType="1"/>
        </xdr:cNvSpPr>
      </xdr:nvSpPr>
      <xdr:spPr bwMode="auto">
        <a:xfrm flipH="1">
          <a:off x="12214412" y="649941"/>
          <a:ext cx="0" cy="582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367387</xdr:colOff>
      <xdr:row>15</xdr:row>
      <xdr:rowOff>51591</xdr:rowOff>
    </xdr:from>
    <xdr:to>
      <xdr:col>9</xdr:col>
      <xdr:colOff>150770</xdr:colOff>
      <xdr:row>16</xdr:row>
      <xdr:rowOff>68555</xdr:rowOff>
    </xdr:to>
    <xdr:sp macro="" textlink="">
      <xdr:nvSpPr>
        <xdr:cNvPr id="2098" name="Oval 6509">
          <a:extLst>
            <a:ext uri="{FF2B5EF4-FFF2-40B4-BE49-F238E27FC236}">
              <a16:creationId xmlns:a16="http://schemas.microsoft.com/office/drawing/2014/main" id="{7A679E71-2C54-63D8-28AF-2C2F554B3798}"/>
            </a:ext>
          </a:extLst>
        </xdr:cNvPr>
        <xdr:cNvSpPr>
          <a:spLocks noChangeArrowheads="1"/>
        </xdr:cNvSpPr>
      </xdr:nvSpPr>
      <xdr:spPr bwMode="auto">
        <a:xfrm>
          <a:off x="12122358" y="1149767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362873</xdr:colOff>
      <xdr:row>17</xdr:row>
      <xdr:rowOff>4105</xdr:rowOff>
    </xdr:from>
    <xdr:to>
      <xdr:col>9</xdr:col>
      <xdr:colOff>147218</xdr:colOff>
      <xdr:row>18</xdr:row>
      <xdr:rowOff>14854</xdr:rowOff>
    </xdr:to>
    <xdr:sp macro="" textlink="">
      <xdr:nvSpPr>
        <xdr:cNvPr id="2099" name="AutoShape 6507">
          <a:extLst>
            <a:ext uri="{FF2B5EF4-FFF2-40B4-BE49-F238E27FC236}">
              <a16:creationId xmlns:a16="http://schemas.microsoft.com/office/drawing/2014/main" id="{CFA3BF3A-0684-25DF-50C8-0A4CC19C708D}"/>
            </a:ext>
          </a:extLst>
        </xdr:cNvPr>
        <xdr:cNvSpPr>
          <a:spLocks noChangeArrowheads="1"/>
        </xdr:cNvSpPr>
      </xdr:nvSpPr>
      <xdr:spPr bwMode="auto">
        <a:xfrm>
          <a:off x="12117844" y="1460870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100851</xdr:colOff>
      <xdr:row>12</xdr:row>
      <xdr:rowOff>67236</xdr:rowOff>
    </xdr:from>
    <xdr:to>
      <xdr:col>9</xdr:col>
      <xdr:colOff>146570</xdr:colOff>
      <xdr:row>17</xdr:row>
      <xdr:rowOff>89647</xdr:rowOff>
    </xdr:to>
    <xdr:sp macro="" textlink="">
      <xdr:nvSpPr>
        <xdr:cNvPr id="2100" name="フリーフォーム: 図形 2099">
          <a:extLst>
            <a:ext uri="{FF2B5EF4-FFF2-40B4-BE49-F238E27FC236}">
              <a16:creationId xmlns:a16="http://schemas.microsoft.com/office/drawing/2014/main" id="{3BB180A3-090F-0712-BD18-AC0F234EA709}"/>
            </a:ext>
          </a:extLst>
        </xdr:cNvPr>
        <xdr:cNvSpPr/>
      </xdr:nvSpPr>
      <xdr:spPr bwMode="auto">
        <a:xfrm flipH="1">
          <a:off x="12270439" y="627530"/>
          <a:ext cx="45719" cy="918882"/>
        </a:xfrm>
        <a:custGeom>
          <a:avLst/>
          <a:gdLst>
            <a:gd name="connsiteX0" fmla="*/ 0 w 0"/>
            <a:gd name="connsiteY0" fmla="*/ 0 h 739589"/>
            <a:gd name="connsiteX1" fmla="*/ 0 w 0"/>
            <a:gd name="connsiteY1" fmla="*/ 739589 h 739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739589">
              <a:moveTo>
                <a:pt x="0" y="0"/>
              </a:moveTo>
              <a:lnTo>
                <a:pt x="0" y="739589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201706</xdr:colOff>
      <xdr:row>12</xdr:row>
      <xdr:rowOff>168086</xdr:rowOff>
    </xdr:from>
    <xdr:ext cx="308931" cy="200119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6C9E3D9D-2582-477C-9F17-065DD0765BC4}"/>
            </a:ext>
          </a:extLst>
        </xdr:cNvPr>
        <xdr:cNvSpPr txBox="1"/>
      </xdr:nvSpPr>
      <xdr:spPr>
        <a:xfrm>
          <a:off x="12371294" y="728380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帰路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253844</xdr:colOff>
      <xdr:row>12</xdr:row>
      <xdr:rowOff>92275</xdr:rowOff>
    </xdr:from>
    <xdr:ext cx="778024" cy="550151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822CABA8-5563-463D-B870-0007016DFC44}"/>
            </a:ext>
          </a:extLst>
        </xdr:cNvPr>
        <xdr:cNvSpPr txBox="1"/>
      </xdr:nvSpPr>
      <xdr:spPr>
        <a:xfrm>
          <a:off x="5535292" y="2312585"/>
          <a:ext cx="778024" cy="550151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小浜運動場</a:t>
          </a:r>
          <a:endParaRPr kumimoji="1" lang="en-US" altLang="ja-JP" sz="1100"/>
        </a:p>
        <a:p>
          <a:r>
            <a:rPr kumimoji="1" lang="ja-JP" altLang="en-US" sz="1100"/>
            <a:t>前店</a:t>
          </a:r>
        </a:p>
      </xdr:txBody>
    </xdr:sp>
    <xdr:clientData/>
  </xdr:oneCellAnchor>
  <xdr:twoCellAnchor>
    <xdr:from>
      <xdr:col>10</xdr:col>
      <xdr:colOff>323850</xdr:colOff>
      <xdr:row>15</xdr:row>
      <xdr:rowOff>120211</xdr:rowOff>
    </xdr:from>
    <xdr:to>
      <xdr:col>11</xdr:col>
      <xdr:colOff>76200</xdr:colOff>
      <xdr:row>17</xdr:row>
      <xdr:rowOff>170792</xdr:rowOff>
    </xdr:to>
    <xdr:sp macro="" textlink="">
      <xdr:nvSpPr>
        <xdr:cNvPr id="332" name="フリーフォーム 13">
          <a:extLst>
            <a:ext uri="{FF2B5EF4-FFF2-40B4-BE49-F238E27FC236}">
              <a16:creationId xmlns:a16="http://schemas.microsoft.com/office/drawing/2014/main" id="{F30310E3-B549-45D4-88AA-762305331505}"/>
            </a:ext>
          </a:extLst>
        </xdr:cNvPr>
        <xdr:cNvSpPr/>
      </xdr:nvSpPr>
      <xdr:spPr bwMode="auto">
        <a:xfrm>
          <a:off x="5198022" y="2892314"/>
          <a:ext cx="159626" cy="418444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12</xdr:row>
      <xdr:rowOff>95250</xdr:rowOff>
    </xdr:from>
    <xdr:to>
      <xdr:col>11</xdr:col>
      <xdr:colOff>76200</xdr:colOff>
      <xdr:row>15</xdr:row>
      <xdr:rowOff>47625</xdr:rowOff>
    </xdr:to>
    <xdr:sp macro="" textlink="">
      <xdr:nvSpPr>
        <xdr:cNvPr id="333" name="フリーフォーム 14">
          <a:extLst>
            <a:ext uri="{FF2B5EF4-FFF2-40B4-BE49-F238E27FC236}">
              <a16:creationId xmlns:a16="http://schemas.microsoft.com/office/drawing/2014/main" id="{DA7ED264-E1D3-4946-A465-F211575F498B}"/>
            </a:ext>
          </a:extLst>
        </xdr:cNvPr>
        <xdr:cNvSpPr/>
      </xdr:nvSpPr>
      <xdr:spPr bwMode="auto">
        <a:xfrm>
          <a:off x="5273488" y="3882838"/>
          <a:ext cx="147918" cy="490258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395754</xdr:colOff>
      <xdr:row>16</xdr:row>
      <xdr:rowOff>76232</xdr:rowOff>
    </xdr:from>
    <xdr:ext cx="197245" cy="190041"/>
    <xdr:sp macro="" textlink="">
      <xdr:nvSpPr>
        <xdr:cNvPr id="334" name="AutoShape 6507">
          <a:extLst>
            <a:ext uri="{FF2B5EF4-FFF2-40B4-BE49-F238E27FC236}">
              <a16:creationId xmlns:a16="http://schemas.microsoft.com/office/drawing/2014/main" id="{4A4BA8EB-E99F-4E07-8B21-6A37E723C216}"/>
            </a:ext>
          </a:extLst>
        </xdr:cNvPr>
        <xdr:cNvSpPr>
          <a:spLocks noChangeArrowheads="1"/>
        </xdr:cNvSpPr>
      </xdr:nvSpPr>
      <xdr:spPr bwMode="auto">
        <a:xfrm>
          <a:off x="5269926" y="3032266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77686</xdr:colOff>
      <xdr:row>17</xdr:row>
      <xdr:rowOff>171946</xdr:rowOff>
    </xdr:from>
    <xdr:ext cx="1474121" cy="183384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682FBE0-C92F-4424-9039-9CBDDAB702D8}"/>
            </a:ext>
          </a:extLst>
        </xdr:cNvPr>
        <xdr:cNvSpPr txBox="1"/>
      </xdr:nvSpPr>
      <xdr:spPr>
        <a:xfrm>
          <a:off x="4951858" y="3311912"/>
          <a:ext cx="1474121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レシート取得・時刻記入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7</xdr:col>
      <xdr:colOff>102836</xdr:colOff>
      <xdr:row>16</xdr:row>
      <xdr:rowOff>47238</xdr:rowOff>
    </xdr:from>
    <xdr:ext cx="352952" cy="345282"/>
    <xdr:grpSp>
      <xdr:nvGrpSpPr>
        <xdr:cNvPr id="358" name="Group 6672">
          <a:extLst>
            <a:ext uri="{FF2B5EF4-FFF2-40B4-BE49-F238E27FC236}">
              <a16:creationId xmlns:a16="http://schemas.microsoft.com/office/drawing/2014/main" id="{71D9B7CB-CB2D-297C-1DA0-9C8CECDCE8A8}"/>
            </a:ext>
          </a:extLst>
        </xdr:cNvPr>
        <xdr:cNvGrpSpPr>
          <a:grpSpLocks/>
        </xdr:cNvGrpSpPr>
      </xdr:nvGrpSpPr>
      <xdr:grpSpPr bwMode="auto">
        <a:xfrm>
          <a:off x="3393888" y="3003272"/>
          <a:ext cx="352952" cy="345282"/>
          <a:chOff x="536" y="109"/>
          <a:chExt cx="46" cy="44"/>
        </a:xfrm>
      </xdr:grpSpPr>
      <xdr:pic>
        <xdr:nvPicPr>
          <xdr:cNvPr id="360" name="Picture 6673" descr="route2">
            <a:extLst>
              <a:ext uri="{FF2B5EF4-FFF2-40B4-BE49-F238E27FC236}">
                <a16:creationId xmlns:a16="http://schemas.microsoft.com/office/drawing/2014/main" id="{6514AB44-C116-A545-3B15-A0A9321165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3" name="Text Box 6674">
            <a:extLst>
              <a:ext uri="{FF2B5EF4-FFF2-40B4-BE49-F238E27FC236}">
                <a16:creationId xmlns:a16="http://schemas.microsoft.com/office/drawing/2014/main" id="{A0B8F390-8A70-4CA8-E2BE-9D4A45E352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368960</xdr:colOff>
      <xdr:row>17</xdr:row>
      <xdr:rowOff>102265</xdr:rowOff>
    </xdr:from>
    <xdr:to>
      <xdr:col>8</xdr:col>
      <xdr:colOff>134472</xdr:colOff>
      <xdr:row>18</xdr:row>
      <xdr:rowOff>22972</xdr:rowOff>
    </xdr:to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771ACC92-662A-1BE6-07AB-568E2A2E9BF6}"/>
            </a:ext>
          </a:extLst>
        </xdr:cNvPr>
        <xdr:cNvCxnSpPr/>
      </xdr:nvCxnSpPr>
      <xdr:spPr bwMode="auto">
        <a:xfrm flipH="1" flipV="1">
          <a:off x="11709313" y="1559030"/>
          <a:ext cx="180130" cy="100001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358588</xdr:colOff>
      <xdr:row>15</xdr:row>
      <xdr:rowOff>89648</xdr:rowOff>
    </xdr:from>
    <xdr:to>
      <xdr:col>14</xdr:col>
      <xdr:colOff>358588</xdr:colOff>
      <xdr:row>18</xdr:row>
      <xdr:rowOff>22412</xdr:rowOff>
    </xdr:to>
    <xdr:sp macro="" textlink="">
      <xdr:nvSpPr>
        <xdr:cNvPr id="814" name="フリーフォーム: 図形 813">
          <a:extLst>
            <a:ext uri="{FF2B5EF4-FFF2-40B4-BE49-F238E27FC236}">
              <a16:creationId xmlns:a16="http://schemas.microsoft.com/office/drawing/2014/main" id="{E1F531A0-2621-450D-3FC0-CF9A0FE710A1}"/>
            </a:ext>
          </a:extLst>
        </xdr:cNvPr>
        <xdr:cNvSpPr/>
      </xdr:nvSpPr>
      <xdr:spPr bwMode="auto">
        <a:xfrm>
          <a:off x="15318441" y="1187824"/>
          <a:ext cx="0" cy="470647"/>
        </a:xfrm>
        <a:custGeom>
          <a:avLst/>
          <a:gdLst>
            <a:gd name="connsiteX0" fmla="*/ 0 w 0"/>
            <a:gd name="connsiteY0" fmla="*/ 470647 h 470647"/>
            <a:gd name="connsiteX1" fmla="*/ 0 w 0"/>
            <a:gd name="connsiteY1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470647">
              <a:moveTo>
                <a:pt x="0" y="470647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358588</xdr:colOff>
      <xdr:row>12</xdr:row>
      <xdr:rowOff>67236</xdr:rowOff>
    </xdr:from>
    <xdr:to>
      <xdr:col>14</xdr:col>
      <xdr:colOff>358588</xdr:colOff>
      <xdr:row>15</xdr:row>
      <xdr:rowOff>67236</xdr:rowOff>
    </xdr:to>
    <xdr:sp macro="" textlink="">
      <xdr:nvSpPr>
        <xdr:cNvPr id="816" name="フリーフォーム: 図形 815">
          <a:extLst>
            <a:ext uri="{FF2B5EF4-FFF2-40B4-BE49-F238E27FC236}">
              <a16:creationId xmlns:a16="http://schemas.microsoft.com/office/drawing/2014/main" id="{E0F76BB2-C2A0-9C1F-B92E-6DB44A4CEEDD}"/>
            </a:ext>
          </a:extLst>
        </xdr:cNvPr>
        <xdr:cNvSpPr/>
      </xdr:nvSpPr>
      <xdr:spPr bwMode="auto">
        <a:xfrm>
          <a:off x="15318441" y="627530"/>
          <a:ext cx="0" cy="537882"/>
        </a:xfrm>
        <a:custGeom>
          <a:avLst/>
          <a:gdLst>
            <a:gd name="connsiteX0" fmla="*/ 0 w 0"/>
            <a:gd name="connsiteY0" fmla="*/ 537882 h 537882"/>
            <a:gd name="connsiteX1" fmla="*/ 0 w 0"/>
            <a:gd name="connsiteY1" fmla="*/ 0 h 537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37882">
              <a:moveTo>
                <a:pt x="0" y="537882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261283</xdr:colOff>
      <xdr:row>16</xdr:row>
      <xdr:rowOff>100576</xdr:rowOff>
    </xdr:from>
    <xdr:ext cx="197245" cy="190041"/>
    <xdr:sp macro="" textlink="">
      <xdr:nvSpPr>
        <xdr:cNvPr id="817" name="AutoShape 6507">
          <a:extLst>
            <a:ext uri="{FF2B5EF4-FFF2-40B4-BE49-F238E27FC236}">
              <a16:creationId xmlns:a16="http://schemas.microsoft.com/office/drawing/2014/main" id="{DA9930B3-BC8E-177D-1E3C-CB9B5D16E276}"/>
            </a:ext>
          </a:extLst>
        </xdr:cNvPr>
        <xdr:cNvSpPr>
          <a:spLocks noChangeArrowheads="1"/>
        </xdr:cNvSpPr>
      </xdr:nvSpPr>
      <xdr:spPr bwMode="auto">
        <a:xfrm>
          <a:off x="15221136" y="1378047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249401</xdr:colOff>
      <xdr:row>15</xdr:row>
      <xdr:rowOff>75570</xdr:rowOff>
    </xdr:from>
    <xdr:to>
      <xdr:col>15</xdr:col>
      <xdr:colOff>64189</xdr:colOff>
      <xdr:row>16</xdr:row>
      <xdr:rowOff>131423</xdr:rowOff>
    </xdr:to>
    <xdr:sp macro="" textlink="">
      <xdr:nvSpPr>
        <xdr:cNvPr id="818" name="円弧 817">
          <a:extLst>
            <a:ext uri="{FF2B5EF4-FFF2-40B4-BE49-F238E27FC236}">
              <a16:creationId xmlns:a16="http://schemas.microsoft.com/office/drawing/2014/main" id="{C96979B4-17F6-4533-884F-7C1952451904}"/>
            </a:ext>
          </a:extLst>
        </xdr:cNvPr>
        <xdr:cNvSpPr/>
      </xdr:nvSpPr>
      <xdr:spPr>
        <a:xfrm>
          <a:off x="15209254" y="1173746"/>
          <a:ext cx="229406" cy="235148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302559</xdr:colOff>
      <xdr:row>22</xdr:row>
      <xdr:rowOff>0</xdr:rowOff>
    </xdr:from>
    <xdr:to>
      <xdr:col>3</xdr:col>
      <xdr:colOff>381000</xdr:colOff>
      <xdr:row>27</xdr:row>
      <xdr:rowOff>44823</xdr:rowOff>
    </xdr:to>
    <xdr:sp macro="" textlink="">
      <xdr:nvSpPr>
        <xdr:cNvPr id="826" name="フリーフォーム: 図形 825">
          <a:extLst>
            <a:ext uri="{FF2B5EF4-FFF2-40B4-BE49-F238E27FC236}">
              <a16:creationId xmlns:a16="http://schemas.microsoft.com/office/drawing/2014/main" id="{069BFA24-24A7-DBDB-26C8-64871ABCCA96}"/>
            </a:ext>
          </a:extLst>
        </xdr:cNvPr>
        <xdr:cNvSpPr/>
      </xdr:nvSpPr>
      <xdr:spPr bwMode="auto">
        <a:xfrm>
          <a:off x="16864853" y="739588"/>
          <a:ext cx="493059" cy="941294"/>
        </a:xfrm>
        <a:custGeom>
          <a:avLst/>
          <a:gdLst>
            <a:gd name="connsiteX0" fmla="*/ 0 w 493059"/>
            <a:gd name="connsiteY0" fmla="*/ 941294 h 941294"/>
            <a:gd name="connsiteX1" fmla="*/ 0 w 493059"/>
            <a:gd name="connsiteY1" fmla="*/ 448236 h 941294"/>
            <a:gd name="connsiteX2" fmla="*/ 493059 w 493059"/>
            <a:gd name="connsiteY2" fmla="*/ 0 h 94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3059" h="941294">
              <a:moveTo>
                <a:pt x="0" y="941294"/>
              </a:moveTo>
              <a:lnTo>
                <a:pt x="0" y="448236"/>
              </a:lnTo>
              <a:lnTo>
                <a:pt x="49305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100852</xdr:colOff>
      <xdr:row>21</xdr:row>
      <xdr:rowOff>134471</xdr:rowOff>
    </xdr:from>
    <xdr:to>
      <xdr:col>2</xdr:col>
      <xdr:colOff>299967</xdr:colOff>
      <xdr:row>24</xdr:row>
      <xdr:rowOff>100853</xdr:rowOff>
    </xdr:to>
    <xdr:sp macro="" textlink="">
      <xdr:nvSpPr>
        <xdr:cNvPr id="827" name="Line 6499">
          <a:extLst>
            <a:ext uri="{FF2B5EF4-FFF2-40B4-BE49-F238E27FC236}">
              <a16:creationId xmlns:a16="http://schemas.microsoft.com/office/drawing/2014/main" id="{256C03D5-E8F0-D5BE-691B-9A95E993DA68}"/>
            </a:ext>
          </a:extLst>
        </xdr:cNvPr>
        <xdr:cNvSpPr>
          <a:spLocks noChangeShapeType="1"/>
        </xdr:cNvSpPr>
      </xdr:nvSpPr>
      <xdr:spPr bwMode="auto">
        <a:xfrm>
          <a:off x="16663146" y="694765"/>
          <a:ext cx="199115" cy="504265"/>
        </a:xfrm>
        <a:custGeom>
          <a:avLst/>
          <a:gdLst>
            <a:gd name="connsiteX0" fmla="*/ 0 w 156882"/>
            <a:gd name="connsiteY0" fmla="*/ 0 h 425823"/>
            <a:gd name="connsiteX1" fmla="*/ 156882 w 156882"/>
            <a:gd name="connsiteY1" fmla="*/ 425823 h 425823"/>
            <a:gd name="connsiteX0" fmla="*/ 0 w 158164"/>
            <a:gd name="connsiteY0" fmla="*/ 0 h 425823"/>
            <a:gd name="connsiteX1" fmla="*/ 156882 w 158164"/>
            <a:gd name="connsiteY1" fmla="*/ 425823 h 425823"/>
            <a:gd name="connsiteX0" fmla="*/ 0 w 71081"/>
            <a:gd name="connsiteY0" fmla="*/ 0 h 459441"/>
            <a:gd name="connsiteX1" fmla="*/ 67235 w 71081"/>
            <a:gd name="connsiteY1" fmla="*/ 459441 h 459441"/>
            <a:gd name="connsiteX0" fmla="*/ 0 w 92237"/>
            <a:gd name="connsiteY0" fmla="*/ 0 h 504265"/>
            <a:gd name="connsiteX1" fmla="*/ 89646 w 92237"/>
            <a:gd name="connsiteY1" fmla="*/ 504265 h 504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237" h="504265">
              <a:moveTo>
                <a:pt x="0" y="0"/>
              </a:moveTo>
              <a:cubicBezTo>
                <a:pt x="52294" y="141941"/>
                <a:pt x="104587" y="250265"/>
                <a:pt x="89646" y="50426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270925</xdr:colOff>
      <xdr:row>13</xdr:row>
      <xdr:rowOff>24827</xdr:rowOff>
    </xdr:from>
    <xdr:ext cx="352952" cy="345282"/>
    <xdr:grpSp>
      <xdr:nvGrpSpPr>
        <xdr:cNvPr id="866" name="Group 6672">
          <a:extLst>
            <a:ext uri="{FF2B5EF4-FFF2-40B4-BE49-F238E27FC236}">
              <a16:creationId xmlns:a16="http://schemas.microsoft.com/office/drawing/2014/main" id="{6D723A8C-3C16-590A-63B5-404CEAFE9A45}"/>
            </a:ext>
          </a:extLst>
        </xdr:cNvPr>
        <xdr:cNvGrpSpPr>
          <a:grpSpLocks/>
        </xdr:cNvGrpSpPr>
      </xdr:nvGrpSpPr>
      <xdr:grpSpPr bwMode="auto">
        <a:xfrm>
          <a:off x="6728218" y="2429068"/>
          <a:ext cx="352952" cy="345282"/>
          <a:chOff x="536" y="109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ED2EC002-CECB-12D2-F240-C2FA9E2355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5B99F6E2-3C7B-4D2E-0CE1-954A64D486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205254</xdr:colOff>
      <xdr:row>25</xdr:row>
      <xdr:rowOff>134194</xdr:rowOff>
    </xdr:from>
    <xdr:ext cx="197245" cy="190041"/>
    <xdr:sp macro="" textlink="">
      <xdr:nvSpPr>
        <xdr:cNvPr id="869" name="AutoShape 6507">
          <a:extLst>
            <a:ext uri="{FF2B5EF4-FFF2-40B4-BE49-F238E27FC236}">
              <a16:creationId xmlns:a16="http://schemas.microsoft.com/office/drawing/2014/main" id="{D5141D4D-09E7-9E57-FEE1-0545CEF27919}"/>
            </a:ext>
          </a:extLst>
        </xdr:cNvPr>
        <xdr:cNvSpPr>
          <a:spLocks noChangeArrowheads="1"/>
        </xdr:cNvSpPr>
      </xdr:nvSpPr>
      <xdr:spPr bwMode="auto">
        <a:xfrm>
          <a:off x="16767548" y="1411665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2</xdr:col>
      <xdr:colOff>210505</xdr:colOff>
      <xdr:row>24</xdr:row>
      <xdr:rowOff>6767</xdr:rowOff>
    </xdr:from>
    <xdr:to>
      <xdr:col>3</xdr:col>
      <xdr:colOff>2658</xdr:colOff>
      <xdr:row>25</xdr:row>
      <xdr:rowOff>23731</xdr:rowOff>
    </xdr:to>
    <xdr:sp macro="" textlink="">
      <xdr:nvSpPr>
        <xdr:cNvPr id="872" name="Oval 6509">
          <a:extLst>
            <a:ext uri="{FF2B5EF4-FFF2-40B4-BE49-F238E27FC236}">
              <a16:creationId xmlns:a16="http://schemas.microsoft.com/office/drawing/2014/main" id="{22DD8257-B68D-C5F1-C25D-6046681AE8F2}"/>
            </a:ext>
          </a:extLst>
        </xdr:cNvPr>
        <xdr:cNvSpPr>
          <a:spLocks noChangeArrowheads="1"/>
        </xdr:cNvSpPr>
      </xdr:nvSpPr>
      <xdr:spPr bwMode="auto">
        <a:xfrm>
          <a:off x="16772799" y="1104943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134470</xdr:colOff>
      <xdr:row>22</xdr:row>
      <xdr:rowOff>56030</xdr:rowOff>
    </xdr:from>
    <xdr:to>
      <xdr:col>5</xdr:col>
      <xdr:colOff>381000</xdr:colOff>
      <xdr:row>27</xdr:row>
      <xdr:rowOff>0</xdr:rowOff>
    </xdr:to>
    <xdr:sp macro="" textlink="">
      <xdr:nvSpPr>
        <xdr:cNvPr id="873" name="フリーフォーム: 図形 872">
          <a:extLst>
            <a:ext uri="{FF2B5EF4-FFF2-40B4-BE49-F238E27FC236}">
              <a16:creationId xmlns:a16="http://schemas.microsoft.com/office/drawing/2014/main" id="{EED57A54-2323-4317-571C-B54E943ED747}"/>
            </a:ext>
          </a:extLst>
        </xdr:cNvPr>
        <xdr:cNvSpPr/>
      </xdr:nvSpPr>
      <xdr:spPr bwMode="auto">
        <a:xfrm>
          <a:off x="17884588" y="795618"/>
          <a:ext cx="661147" cy="840441"/>
        </a:xfrm>
        <a:custGeom>
          <a:avLst/>
          <a:gdLst>
            <a:gd name="connsiteX0" fmla="*/ 661147 w 661147"/>
            <a:gd name="connsiteY0" fmla="*/ 840441 h 840441"/>
            <a:gd name="connsiteX1" fmla="*/ 661147 w 661147"/>
            <a:gd name="connsiteY1" fmla="*/ 313764 h 840441"/>
            <a:gd name="connsiteX2" fmla="*/ 0 w 661147"/>
            <a:gd name="connsiteY2" fmla="*/ 0 h 840441"/>
            <a:gd name="connsiteX0" fmla="*/ 661147 w 661147"/>
            <a:gd name="connsiteY0" fmla="*/ 840441 h 840441"/>
            <a:gd name="connsiteX1" fmla="*/ 661147 w 661147"/>
            <a:gd name="connsiteY1" fmla="*/ 313764 h 840441"/>
            <a:gd name="connsiteX2" fmla="*/ 0 w 661147"/>
            <a:gd name="connsiteY2" fmla="*/ 0 h 840441"/>
            <a:gd name="connsiteX0" fmla="*/ 661147 w 661147"/>
            <a:gd name="connsiteY0" fmla="*/ 840441 h 840441"/>
            <a:gd name="connsiteX1" fmla="*/ 661147 w 661147"/>
            <a:gd name="connsiteY1" fmla="*/ 313764 h 840441"/>
            <a:gd name="connsiteX2" fmla="*/ 0 w 661147"/>
            <a:gd name="connsiteY2" fmla="*/ 0 h 840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1147" h="840441">
              <a:moveTo>
                <a:pt x="661147" y="840441"/>
              </a:moveTo>
              <a:lnTo>
                <a:pt x="661147" y="313764"/>
              </a:lnTo>
              <a:cubicBezTo>
                <a:pt x="261470" y="298823"/>
                <a:pt x="153147" y="250264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381001</xdr:colOff>
      <xdr:row>21</xdr:row>
      <xdr:rowOff>67235</xdr:rowOff>
    </xdr:from>
    <xdr:to>
      <xdr:col>5</xdr:col>
      <xdr:colOff>381001</xdr:colOff>
      <xdr:row>24</xdr:row>
      <xdr:rowOff>112057</xdr:rowOff>
    </xdr:to>
    <xdr:sp macro="" textlink="">
      <xdr:nvSpPr>
        <xdr:cNvPr id="875" name="Line 6499">
          <a:extLst>
            <a:ext uri="{FF2B5EF4-FFF2-40B4-BE49-F238E27FC236}">
              <a16:creationId xmlns:a16="http://schemas.microsoft.com/office/drawing/2014/main" id="{0C40DD47-A9A4-25F5-F3F0-2F4B19339387}"/>
            </a:ext>
          </a:extLst>
        </xdr:cNvPr>
        <xdr:cNvSpPr>
          <a:spLocks noChangeShapeType="1"/>
        </xdr:cNvSpPr>
      </xdr:nvSpPr>
      <xdr:spPr bwMode="auto">
        <a:xfrm flipH="1">
          <a:off x="18545736" y="627529"/>
          <a:ext cx="0" cy="582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313764</xdr:colOff>
      <xdr:row>24</xdr:row>
      <xdr:rowOff>1</xdr:rowOff>
    </xdr:from>
    <xdr:to>
      <xdr:col>6</xdr:col>
      <xdr:colOff>537882</xdr:colOff>
      <xdr:row>24</xdr:row>
      <xdr:rowOff>2</xdr:rowOff>
    </xdr:to>
    <xdr:sp macro="" textlink="">
      <xdr:nvSpPr>
        <xdr:cNvPr id="876" name="Line 6499">
          <a:extLst>
            <a:ext uri="{FF2B5EF4-FFF2-40B4-BE49-F238E27FC236}">
              <a16:creationId xmlns:a16="http://schemas.microsoft.com/office/drawing/2014/main" id="{B8446C1C-5D7A-37EF-8892-AB6169AFB7A7}"/>
            </a:ext>
          </a:extLst>
        </xdr:cNvPr>
        <xdr:cNvSpPr>
          <a:spLocks noChangeShapeType="1"/>
        </xdr:cNvSpPr>
      </xdr:nvSpPr>
      <xdr:spPr bwMode="auto">
        <a:xfrm flipV="1">
          <a:off x="18478499" y="1098177"/>
          <a:ext cx="6387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288946</xdr:colOff>
      <xdr:row>23</xdr:row>
      <xdr:rowOff>107621</xdr:rowOff>
    </xdr:from>
    <xdr:to>
      <xdr:col>6</xdr:col>
      <xdr:colOff>72329</xdr:colOff>
      <xdr:row>24</xdr:row>
      <xdr:rowOff>124584</xdr:rowOff>
    </xdr:to>
    <xdr:sp macro="" textlink="">
      <xdr:nvSpPr>
        <xdr:cNvPr id="877" name="Oval 6509">
          <a:extLst>
            <a:ext uri="{FF2B5EF4-FFF2-40B4-BE49-F238E27FC236}">
              <a16:creationId xmlns:a16="http://schemas.microsoft.com/office/drawing/2014/main" id="{6FBC5A58-E7D5-8599-FEBD-0CDAED3E1B84}"/>
            </a:ext>
          </a:extLst>
        </xdr:cNvPr>
        <xdr:cNvSpPr>
          <a:spLocks noChangeArrowheads="1"/>
        </xdr:cNvSpPr>
      </xdr:nvSpPr>
      <xdr:spPr bwMode="auto">
        <a:xfrm>
          <a:off x="18453681" y="1026503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283696</xdr:colOff>
      <xdr:row>25</xdr:row>
      <xdr:rowOff>78164</xdr:rowOff>
    </xdr:from>
    <xdr:ext cx="197245" cy="190041"/>
    <xdr:sp macro="" textlink="">
      <xdr:nvSpPr>
        <xdr:cNvPr id="878" name="AutoShape 6507">
          <a:extLst>
            <a:ext uri="{FF2B5EF4-FFF2-40B4-BE49-F238E27FC236}">
              <a16:creationId xmlns:a16="http://schemas.microsoft.com/office/drawing/2014/main" id="{101ABF7C-ACFB-EBDF-DF81-5DFD3D71A7FB}"/>
            </a:ext>
          </a:extLst>
        </xdr:cNvPr>
        <xdr:cNvSpPr>
          <a:spLocks noChangeArrowheads="1"/>
        </xdr:cNvSpPr>
      </xdr:nvSpPr>
      <xdr:spPr bwMode="auto">
        <a:xfrm>
          <a:off x="18448431" y="1355635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9</xdr:col>
      <xdr:colOff>0</xdr:colOff>
      <xdr:row>24</xdr:row>
      <xdr:rowOff>11206</xdr:rowOff>
    </xdr:from>
    <xdr:to>
      <xdr:col>9</xdr:col>
      <xdr:colOff>649941</xdr:colOff>
      <xdr:row>27</xdr:row>
      <xdr:rowOff>56029</xdr:rowOff>
    </xdr:to>
    <xdr:sp macro="" textlink="">
      <xdr:nvSpPr>
        <xdr:cNvPr id="879" name="フリーフォーム: 図形 878">
          <a:extLst>
            <a:ext uri="{FF2B5EF4-FFF2-40B4-BE49-F238E27FC236}">
              <a16:creationId xmlns:a16="http://schemas.microsoft.com/office/drawing/2014/main" id="{29C94DD0-CA98-26AD-7843-F238628DB156}"/>
            </a:ext>
          </a:extLst>
        </xdr:cNvPr>
        <xdr:cNvSpPr/>
      </xdr:nvSpPr>
      <xdr:spPr bwMode="auto">
        <a:xfrm>
          <a:off x="20181794" y="1109382"/>
          <a:ext cx="649941" cy="582706"/>
        </a:xfrm>
        <a:custGeom>
          <a:avLst/>
          <a:gdLst>
            <a:gd name="connsiteX0" fmla="*/ 0 w 649941"/>
            <a:gd name="connsiteY0" fmla="*/ 582706 h 582706"/>
            <a:gd name="connsiteX1" fmla="*/ 0 w 649941"/>
            <a:gd name="connsiteY1" fmla="*/ 0 h 582706"/>
            <a:gd name="connsiteX2" fmla="*/ 649941 w 649941"/>
            <a:gd name="connsiteY2" fmla="*/ 0 h 582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9941" h="582706">
              <a:moveTo>
                <a:pt x="0" y="582706"/>
              </a:moveTo>
              <a:lnTo>
                <a:pt x="0" y="0"/>
              </a:lnTo>
              <a:lnTo>
                <a:pt x="6499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168087</xdr:colOff>
      <xdr:row>24</xdr:row>
      <xdr:rowOff>22412</xdr:rowOff>
    </xdr:from>
    <xdr:to>
      <xdr:col>8</xdr:col>
      <xdr:colOff>392204</xdr:colOff>
      <xdr:row>24</xdr:row>
      <xdr:rowOff>22413</xdr:rowOff>
    </xdr:to>
    <xdr:sp macro="" textlink="">
      <xdr:nvSpPr>
        <xdr:cNvPr id="880" name="Line 6499">
          <a:extLst>
            <a:ext uri="{FF2B5EF4-FFF2-40B4-BE49-F238E27FC236}">
              <a16:creationId xmlns:a16="http://schemas.microsoft.com/office/drawing/2014/main" id="{F0DA7DD3-4289-1C30-009F-4B78E9FB01A5}"/>
            </a:ext>
          </a:extLst>
        </xdr:cNvPr>
        <xdr:cNvSpPr>
          <a:spLocks noChangeShapeType="1"/>
        </xdr:cNvSpPr>
      </xdr:nvSpPr>
      <xdr:spPr bwMode="auto">
        <a:xfrm flipV="1">
          <a:off x="19520646" y="1120588"/>
          <a:ext cx="6387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317313</xdr:colOff>
      <xdr:row>25</xdr:row>
      <xdr:rowOff>89369</xdr:rowOff>
    </xdr:from>
    <xdr:ext cx="197245" cy="190041"/>
    <xdr:sp macro="" textlink="">
      <xdr:nvSpPr>
        <xdr:cNvPr id="882" name="AutoShape 6507">
          <a:extLst>
            <a:ext uri="{FF2B5EF4-FFF2-40B4-BE49-F238E27FC236}">
              <a16:creationId xmlns:a16="http://schemas.microsoft.com/office/drawing/2014/main" id="{6E36CE19-5F0B-26B2-4ADC-2429830D03A7}"/>
            </a:ext>
          </a:extLst>
        </xdr:cNvPr>
        <xdr:cNvSpPr>
          <a:spLocks noChangeArrowheads="1"/>
        </xdr:cNvSpPr>
      </xdr:nvSpPr>
      <xdr:spPr bwMode="auto">
        <a:xfrm>
          <a:off x="20084489" y="1366840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226738</xdr:colOff>
      <xdr:row>24</xdr:row>
      <xdr:rowOff>75737</xdr:rowOff>
    </xdr:from>
    <xdr:ext cx="426713" cy="372721"/>
    <xdr:sp macro="" textlink="">
      <xdr:nvSpPr>
        <xdr:cNvPr id="885" name="AutoShape 6505">
          <a:extLst>
            <a:ext uri="{FF2B5EF4-FFF2-40B4-BE49-F238E27FC236}">
              <a16:creationId xmlns:a16="http://schemas.microsoft.com/office/drawing/2014/main" id="{27EDC18C-8A38-B611-7339-993041499425}"/>
            </a:ext>
          </a:extLst>
        </xdr:cNvPr>
        <xdr:cNvSpPr>
          <a:spLocks noChangeArrowheads="1"/>
        </xdr:cNvSpPr>
      </xdr:nvSpPr>
      <xdr:spPr bwMode="auto">
        <a:xfrm>
          <a:off x="22010973" y="11739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twoCellAnchor>
    <xdr:from>
      <xdr:col>11</xdr:col>
      <xdr:colOff>336176</xdr:colOff>
      <xdr:row>24</xdr:row>
      <xdr:rowOff>33618</xdr:rowOff>
    </xdr:from>
    <xdr:to>
      <xdr:col>12</xdr:col>
      <xdr:colOff>571500</xdr:colOff>
      <xdr:row>27</xdr:row>
      <xdr:rowOff>78441</xdr:rowOff>
    </xdr:to>
    <xdr:sp macro="" textlink="">
      <xdr:nvSpPr>
        <xdr:cNvPr id="886" name="フリーフォーム: 図形 885">
          <a:extLst>
            <a:ext uri="{FF2B5EF4-FFF2-40B4-BE49-F238E27FC236}">
              <a16:creationId xmlns:a16="http://schemas.microsoft.com/office/drawing/2014/main" id="{2CA0EC4E-1943-700B-9D3B-92DC3979CBF8}"/>
            </a:ext>
          </a:extLst>
        </xdr:cNvPr>
        <xdr:cNvSpPr/>
      </xdr:nvSpPr>
      <xdr:spPr bwMode="auto">
        <a:xfrm>
          <a:off x="21705794" y="1131794"/>
          <a:ext cx="649941" cy="582706"/>
        </a:xfrm>
        <a:custGeom>
          <a:avLst/>
          <a:gdLst>
            <a:gd name="connsiteX0" fmla="*/ 0 w 649941"/>
            <a:gd name="connsiteY0" fmla="*/ 582706 h 582706"/>
            <a:gd name="connsiteX1" fmla="*/ 0 w 649941"/>
            <a:gd name="connsiteY1" fmla="*/ 0 h 582706"/>
            <a:gd name="connsiteX2" fmla="*/ 649941 w 649941"/>
            <a:gd name="connsiteY2" fmla="*/ 0 h 582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9941" h="582706">
              <a:moveTo>
                <a:pt x="0" y="582706"/>
              </a:moveTo>
              <a:lnTo>
                <a:pt x="0" y="0"/>
              </a:lnTo>
              <a:lnTo>
                <a:pt x="6499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112059</xdr:colOff>
      <xdr:row>23</xdr:row>
      <xdr:rowOff>0</xdr:rowOff>
    </xdr:from>
    <xdr:to>
      <xdr:col>11</xdr:col>
      <xdr:colOff>313763</xdr:colOff>
      <xdr:row>24</xdr:row>
      <xdr:rowOff>44823</xdr:rowOff>
    </xdr:to>
    <xdr:sp macro="" textlink="">
      <xdr:nvSpPr>
        <xdr:cNvPr id="887" name="Line 6499">
          <a:extLst>
            <a:ext uri="{FF2B5EF4-FFF2-40B4-BE49-F238E27FC236}">
              <a16:creationId xmlns:a16="http://schemas.microsoft.com/office/drawing/2014/main" id="{A75513F2-E4F3-4294-635A-4AE0D26C635D}"/>
            </a:ext>
          </a:extLst>
        </xdr:cNvPr>
        <xdr:cNvSpPr>
          <a:spLocks noChangeShapeType="1"/>
        </xdr:cNvSpPr>
      </xdr:nvSpPr>
      <xdr:spPr bwMode="auto">
        <a:xfrm>
          <a:off x="21067059" y="918882"/>
          <a:ext cx="616322" cy="224118"/>
        </a:xfrm>
        <a:custGeom>
          <a:avLst/>
          <a:gdLst>
            <a:gd name="connsiteX0" fmla="*/ 0 w 616322"/>
            <a:gd name="connsiteY0" fmla="*/ 0 h 224118"/>
            <a:gd name="connsiteX1" fmla="*/ 616322 w 616322"/>
            <a:gd name="connsiteY1" fmla="*/ 224118 h 224118"/>
            <a:gd name="connsiteX0" fmla="*/ 0 w 616322"/>
            <a:gd name="connsiteY0" fmla="*/ 0 h 224118"/>
            <a:gd name="connsiteX1" fmla="*/ 616322 w 616322"/>
            <a:gd name="connsiteY1" fmla="*/ 224118 h 224118"/>
            <a:gd name="connsiteX0" fmla="*/ 0 w 616322"/>
            <a:gd name="connsiteY0" fmla="*/ 0 h 224118"/>
            <a:gd name="connsiteX1" fmla="*/ 616322 w 616322"/>
            <a:gd name="connsiteY1" fmla="*/ 224118 h 224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6322" h="224118">
              <a:moveTo>
                <a:pt x="0" y="0"/>
              </a:moveTo>
              <a:cubicBezTo>
                <a:pt x="171823" y="130735"/>
                <a:pt x="354851" y="205441"/>
                <a:pt x="616322" y="22411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238871</xdr:colOff>
      <xdr:row>25</xdr:row>
      <xdr:rowOff>111781</xdr:rowOff>
    </xdr:from>
    <xdr:ext cx="197245" cy="190041"/>
    <xdr:sp macro="" textlink="">
      <xdr:nvSpPr>
        <xdr:cNvPr id="888" name="AutoShape 6507">
          <a:extLst>
            <a:ext uri="{FF2B5EF4-FFF2-40B4-BE49-F238E27FC236}">
              <a16:creationId xmlns:a16="http://schemas.microsoft.com/office/drawing/2014/main" id="{9766FE38-8DF0-C4D7-C293-EDC3C57F50DF}"/>
            </a:ext>
          </a:extLst>
        </xdr:cNvPr>
        <xdr:cNvSpPr>
          <a:spLocks noChangeArrowheads="1"/>
        </xdr:cNvSpPr>
      </xdr:nvSpPr>
      <xdr:spPr bwMode="auto">
        <a:xfrm>
          <a:off x="21608489" y="1389252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280147</xdr:colOff>
      <xdr:row>24</xdr:row>
      <xdr:rowOff>0</xdr:rowOff>
    </xdr:from>
    <xdr:to>
      <xdr:col>15</xdr:col>
      <xdr:colOff>112060</xdr:colOff>
      <xdr:row>25</xdr:row>
      <xdr:rowOff>68311</xdr:rowOff>
    </xdr:to>
    <xdr:grpSp>
      <xdr:nvGrpSpPr>
        <xdr:cNvPr id="895" name="Group 17064">
          <a:extLst>
            <a:ext uri="{FF2B5EF4-FFF2-40B4-BE49-F238E27FC236}">
              <a16:creationId xmlns:a16="http://schemas.microsoft.com/office/drawing/2014/main" id="{71EF51DC-B5AA-49B3-B2E7-515917B70562}"/>
            </a:ext>
          </a:extLst>
        </xdr:cNvPr>
        <xdr:cNvGrpSpPr>
          <a:grpSpLocks/>
        </xdr:cNvGrpSpPr>
      </xdr:nvGrpSpPr>
      <xdr:grpSpPr bwMode="auto">
        <a:xfrm rot="5400000">
          <a:off x="7138190" y="4434009"/>
          <a:ext cx="252242" cy="239189"/>
          <a:chOff x="1084" y="110"/>
          <a:chExt cx="86" cy="28"/>
        </a:xfrm>
      </xdr:grpSpPr>
      <xdr:sp macro="" textlink="">
        <xdr:nvSpPr>
          <xdr:cNvPr id="896" name="Rectangle 6595">
            <a:extLst>
              <a:ext uri="{FF2B5EF4-FFF2-40B4-BE49-F238E27FC236}">
                <a16:creationId xmlns:a16="http://schemas.microsoft.com/office/drawing/2014/main" id="{70B3ECB2-1ADD-89C4-2F73-6F8C48A812B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7" name="Freeform 6598">
            <a:extLst>
              <a:ext uri="{FF2B5EF4-FFF2-40B4-BE49-F238E27FC236}">
                <a16:creationId xmlns:a16="http://schemas.microsoft.com/office/drawing/2014/main" id="{51FE7434-ECF5-9DFD-A5F5-23BF41F998C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8" name="Freeform 6598">
            <a:extLst>
              <a:ext uri="{FF2B5EF4-FFF2-40B4-BE49-F238E27FC236}">
                <a16:creationId xmlns:a16="http://schemas.microsoft.com/office/drawing/2014/main" id="{6CCBBF30-DC7C-60C5-B11C-9ACFF244890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145677</xdr:colOff>
      <xdr:row>23</xdr:row>
      <xdr:rowOff>22412</xdr:rowOff>
    </xdr:from>
    <xdr:to>
      <xdr:col>14</xdr:col>
      <xdr:colOff>403411</xdr:colOff>
      <xdr:row>27</xdr:row>
      <xdr:rowOff>44823</xdr:rowOff>
    </xdr:to>
    <xdr:sp macro="" textlink="">
      <xdr:nvSpPr>
        <xdr:cNvPr id="901" name="フリーフォーム: 図形 900">
          <a:extLst>
            <a:ext uri="{FF2B5EF4-FFF2-40B4-BE49-F238E27FC236}">
              <a16:creationId xmlns:a16="http://schemas.microsoft.com/office/drawing/2014/main" id="{D591C337-BD71-AA96-3F38-A28BE230746D}"/>
            </a:ext>
          </a:extLst>
        </xdr:cNvPr>
        <xdr:cNvSpPr/>
      </xdr:nvSpPr>
      <xdr:spPr bwMode="auto">
        <a:xfrm>
          <a:off x="22703118" y="941294"/>
          <a:ext cx="672352" cy="739588"/>
        </a:xfrm>
        <a:custGeom>
          <a:avLst/>
          <a:gdLst>
            <a:gd name="connsiteX0" fmla="*/ 672352 w 672352"/>
            <a:gd name="connsiteY0" fmla="*/ 739588 h 739588"/>
            <a:gd name="connsiteX1" fmla="*/ 672352 w 672352"/>
            <a:gd name="connsiteY1" fmla="*/ 0 h 739588"/>
            <a:gd name="connsiteX2" fmla="*/ 0 w 672352"/>
            <a:gd name="connsiteY2" fmla="*/ 0 h 739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2352" h="739588">
              <a:moveTo>
                <a:pt x="672352" y="739588"/>
              </a:moveTo>
              <a:lnTo>
                <a:pt x="67235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11205</xdr:colOff>
      <xdr:row>23</xdr:row>
      <xdr:rowOff>22413</xdr:rowOff>
    </xdr:from>
    <xdr:to>
      <xdr:col>15</xdr:col>
      <xdr:colOff>649940</xdr:colOff>
      <xdr:row>23</xdr:row>
      <xdr:rowOff>22414</xdr:rowOff>
    </xdr:to>
    <xdr:sp macro="" textlink="">
      <xdr:nvSpPr>
        <xdr:cNvPr id="902" name="Line 6499">
          <a:extLst>
            <a:ext uri="{FF2B5EF4-FFF2-40B4-BE49-F238E27FC236}">
              <a16:creationId xmlns:a16="http://schemas.microsoft.com/office/drawing/2014/main" id="{F0E7200E-1962-6DAF-2394-C878B51C163D}"/>
            </a:ext>
          </a:extLst>
        </xdr:cNvPr>
        <xdr:cNvSpPr>
          <a:spLocks noChangeShapeType="1"/>
        </xdr:cNvSpPr>
      </xdr:nvSpPr>
      <xdr:spPr bwMode="auto">
        <a:xfrm flipV="1">
          <a:off x="23397881" y="941295"/>
          <a:ext cx="6387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306107</xdr:colOff>
      <xdr:row>25</xdr:row>
      <xdr:rowOff>89369</xdr:rowOff>
    </xdr:from>
    <xdr:ext cx="197245" cy="190041"/>
    <xdr:sp macro="" textlink="">
      <xdr:nvSpPr>
        <xdr:cNvPr id="906" name="AutoShape 6507">
          <a:extLst>
            <a:ext uri="{FF2B5EF4-FFF2-40B4-BE49-F238E27FC236}">
              <a16:creationId xmlns:a16="http://schemas.microsoft.com/office/drawing/2014/main" id="{D025E4F7-A520-E325-7267-AC80750CC6DD}"/>
            </a:ext>
          </a:extLst>
        </xdr:cNvPr>
        <xdr:cNvSpPr>
          <a:spLocks noChangeArrowheads="1"/>
        </xdr:cNvSpPr>
      </xdr:nvSpPr>
      <xdr:spPr bwMode="auto">
        <a:xfrm>
          <a:off x="23278166" y="1366840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297233</xdr:colOff>
      <xdr:row>24</xdr:row>
      <xdr:rowOff>177965</xdr:rowOff>
    </xdr:from>
    <xdr:ext cx="461666" cy="200119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88D4C176-E79C-4EEC-B857-0FF068813317}"/>
            </a:ext>
          </a:extLst>
        </xdr:cNvPr>
        <xdr:cNvSpPr txBox="1"/>
      </xdr:nvSpPr>
      <xdr:spPr>
        <a:xfrm>
          <a:off x="23683909" y="1276141"/>
          <a:ext cx="46166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桂川　</a:t>
          </a:r>
        </a:p>
      </xdr:txBody>
    </xdr:sp>
    <xdr:clientData/>
  </xdr:oneCellAnchor>
  <xdr:oneCellAnchor>
    <xdr:from>
      <xdr:col>1</xdr:col>
      <xdr:colOff>25430</xdr:colOff>
      <xdr:row>31</xdr:row>
      <xdr:rowOff>154288</xdr:rowOff>
    </xdr:from>
    <xdr:ext cx="432972" cy="402981"/>
    <xdr:pic>
      <xdr:nvPicPr>
        <xdr:cNvPr id="919" name="Picture 17761" descr="famima">
          <a:extLst>
            <a:ext uri="{FF2B5EF4-FFF2-40B4-BE49-F238E27FC236}">
              <a16:creationId xmlns:a16="http://schemas.microsoft.com/office/drawing/2014/main" id="{A5663F21-5EF8-4C8D-91CC-98F644E0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8224" y="893876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142171</xdr:colOff>
      <xdr:row>30</xdr:row>
      <xdr:rowOff>39723</xdr:rowOff>
    </xdr:from>
    <xdr:ext cx="973078" cy="366767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FF587645-EF15-4E6B-9BB2-0B201A268DD9}"/>
            </a:ext>
          </a:extLst>
        </xdr:cNvPr>
        <xdr:cNvSpPr txBox="1"/>
      </xdr:nvSpPr>
      <xdr:spPr>
        <a:xfrm>
          <a:off x="674257" y="5570792"/>
          <a:ext cx="973078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ﾌｧﾐﾘｰﾏｰﾄ南端</a:t>
          </a:r>
          <a:endParaRPr kumimoji="1" lang="en-US" altLang="ja-JP" sz="1100"/>
        </a:p>
        <a:p>
          <a:r>
            <a:rPr kumimoji="1" lang="ja-JP" altLang="en-US" sz="1100"/>
            <a:t>園部内林町店</a:t>
          </a:r>
        </a:p>
      </xdr:txBody>
    </xdr:sp>
    <xdr:clientData/>
  </xdr:oneCellAnchor>
  <xdr:twoCellAnchor>
    <xdr:from>
      <xdr:col>1</xdr:col>
      <xdr:colOff>323850</xdr:colOff>
      <xdr:row>33</xdr:row>
      <xdr:rowOff>120211</xdr:rowOff>
    </xdr:from>
    <xdr:to>
      <xdr:col>2</xdr:col>
      <xdr:colOff>76200</xdr:colOff>
      <xdr:row>35</xdr:row>
      <xdr:rowOff>170792</xdr:rowOff>
    </xdr:to>
    <xdr:sp macro="" textlink="">
      <xdr:nvSpPr>
        <xdr:cNvPr id="921" name="フリーフォーム 13">
          <a:extLst>
            <a:ext uri="{FF2B5EF4-FFF2-40B4-BE49-F238E27FC236}">
              <a16:creationId xmlns:a16="http://schemas.microsoft.com/office/drawing/2014/main" id="{65D27B03-50EA-4CE9-BCE0-7F6138D2E8A4}"/>
            </a:ext>
          </a:extLst>
        </xdr:cNvPr>
        <xdr:cNvSpPr/>
      </xdr:nvSpPr>
      <xdr:spPr bwMode="auto">
        <a:xfrm>
          <a:off x="448660" y="6203073"/>
          <a:ext cx="159626" cy="418443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30</xdr:row>
      <xdr:rowOff>95250</xdr:rowOff>
    </xdr:from>
    <xdr:to>
      <xdr:col>2</xdr:col>
      <xdr:colOff>76200</xdr:colOff>
      <xdr:row>33</xdr:row>
      <xdr:rowOff>47625</xdr:rowOff>
    </xdr:to>
    <xdr:sp macro="" textlink="">
      <xdr:nvSpPr>
        <xdr:cNvPr id="922" name="フリーフォーム 14">
          <a:extLst>
            <a:ext uri="{FF2B5EF4-FFF2-40B4-BE49-F238E27FC236}">
              <a16:creationId xmlns:a16="http://schemas.microsoft.com/office/drawing/2014/main" id="{A0F900FE-DE7E-4A31-A523-A788FE15AF08}"/>
            </a:ext>
          </a:extLst>
        </xdr:cNvPr>
        <xdr:cNvSpPr/>
      </xdr:nvSpPr>
      <xdr:spPr bwMode="auto">
        <a:xfrm>
          <a:off x="13285694" y="655544"/>
          <a:ext cx="147918" cy="490257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395754</xdr:colOff>
      <xdr:row>34</xdr:row>
      <xdr:rowOff>76231</xdr:rowOff>
    </xdr:from>
    <xdr:ext cx="197245" cy="190041"/>
    <xdr:sp macro="" textlink="">
      <xdr:nvSpPr>
        <xdr:cNvPr id="936" name="AutoShape 6507">
          <a:extLst>
            <a:ext uri="{FF2B5EF4-FFF2-40B4-BE49-F238E27FC236}">
              <a16:creationId xmlns:a16="http://schemas.microsoft.com/office/drawing/2014/main" id="{5966A1E1-7437-47AF-8662-0A12B67D5E85}"/>
            </a:ext>
          </a:extLst>
        </xdr:cNvPr>
        <xdr:cNvSpPr>
          <a:spLocks noChangeArrowheads="1"/>
        </xdr:cNvSpPr>
      </xdr:nvSpPr>
      <xdr:spPr bwMode="auto">
        <a:xfrm>
          <a:off x="520564" y="6343024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103962</xdr:colOff>
      <xdr:row>35</xdr:row>
      <xdr:rowOff>171946</xdr:rowOff>
    </xdr:from>
    <xdr:ext cx="1474121" cy="183384"/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D832920C-FA22-4A28-A601-EDB5C5198C92}"/>
            </a:ext>
          </a:extLst>
        </xdr:cNvPr>
        <xdr:cNvSpPr txBox="1"/>
      </xdr:nvSpPr>
      <xdr:spPr>
        <a:xfrm>
          <a:off x="228772" y="6622670"/>
          <a:ext cx="1474121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レシート取得・時刻記入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5</xdr:col>
      <xdr:colOff>358588</xdr:colOff>
      <xdr:row>32</xdr:row>
      <xdr:rowOff>56030</xdr:rowOff>
    </xdr:from>
    <xdr:to>
      <xdr:col>6</xdr:col>
      <xdr:colOff>649941</xdr:colOff>
      <xdr:row>36</xdr:row>
      <xdr:rowOff>78441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C42E5E25-AAF3-DB20-03D3-C712BDFD11B1}"/>
            </a:ext>
          </a:extLst>
        </xdr:cNvPr>
        <xdr:cNvSpPr/>
      </xdr:nvSpPr>
      <xdr:spPr bwMode="auto">
        <a:xfrm>
          <a:off x="26535529" y="974912"/>
          <a:ext cx="705971" cy="739588"/>
        </a:xfrm>
        <a:custGeom>
          <a:avLst/>
          <a:gdLst>
            <a:gd name="connsiteX0" fmla="*/ 0 w 705971"/>
            <a:gd name="connsiteY0" fmla="*/ 739588 h 739588"/>
            <a:gd name="connsiteX1" fmla="*/ 0 w 705971"/>
            <a:gd name="connsiteY1" fmla="*/ 212912 h 739588"/>
            <a:gd name="connsiteX2" fmla="*/ 705971 w 705971"/>
            <a:gd name="connsiteY2" fmla="*/ 0 h 739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5971" h="739588">
              <a:moveTo>
                <a:pt x="0" y="739588"/>
              </a:moveTo>
              <a:lnTo>
                <a:pt x="0" y="212912"/>
              </a:lnTo>
              <a:lnTo>
                <a:pt x="70597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145676</xdr:colOff>
      <xdr:row>33</xdr:row>
      <xdr:rowOff>89647</xdr:rowOff>
    </xdr:from>
    <xdr:to>
      <xdr:col>5</xdr:col>
      <xdr:colOff>358586</xdr:colOff>
      <xdr:row>34</xdr:row>
      <xdr:rowOff>67234</xdr:rowOff>
    </xdr:to>
    <xdr:sp macro="" textlink="">
      <xdr:nvSpPr>
        <xdr:cNvPr id="47" name="Line 6499">
          <a:extLst>
            <a:ext uri="{FF2B5EF4-FFF2-40B4-BE49-F238E27FC236}">
              <a16:creationId xmlns:a16="http://schemas.microsoft.com/office/drawing/2014/main" id="{847DA4CA-A4E5-FBCA-228D-4BFFFEF9CE51}"/>
            </a:ext>
          </a:extLst>
        </xdr:cNvPr>
        <xdr:cNvSpPr>
          <a:spLocks noChangeShapeType="1"/>
        </xdr:cNvSpPr>
      </xdr:nvSpPr>
      <xdr:spPr bwMode="auto">
        <a:xfrm flipV="1">
          <a:off x="25908000" y="1187823"/>
          <a:ext cx="627528" cy="1568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358588</xdr:colOff>
      <xdr:row>30</xdr:row>
      <xdr:rowOff>67235</xdr:rowOff>
    </xdr:from>
    <xdr:to>
      <xdr:col>6</xdr:col>
      <xdr:colOff>1</xdr:colOff>
      <xdr:row>33</xdr:row>
      <xdr:rowOff>89645</xdr:rowOff>
    </xdr:to>
    <xdr:sp macro="" textlink="">
      <xdr:nvSpPr>
        <xdr:cNvPr id="2009" name="Line 6499">
          <a:extLst>
            <a:ext uri="{FF2B5EF4-FFF2-40B4-BE49-F238E27FC236}">
              <a16:creationId xmlns:a16="http://schemas.microsoft.com/office/drawing/2014/main" id="{1EA17D15-D204-48F1-9016-96D0DDBBCF84}"/>
            </a:ext>
          </a:extLst>
        </xdr:cNvPr>
        <xdr:cNvSpPr>
          <a:spLocks noChangeShapeType="1"/>
        </xdr:cNvSpPr>
      </xdr:nvSpPr>
      <xdr:spPr bwMode="auto">
        <a:xfrm flipH="1">
          <a:off x="26535529" y="627529"/>
          <a:ext cx="56030" cy="5602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352952" cy="345282"/>
    <xdr:grpSp>
      <xdr:nvGrpSpPr>
        <xdr:cNvPr id="2039" name="Group 6672">
          <a:extLst>
            <a:ext uri="{FF2B5EF4-FFF2-40B4-BE49-F238E27FC236}">
              <a16:creationId xmlns:a16="http://schemas.microsoft.com/office/drawing/2014/main" id="{105B61EA-2632-4F81-AA44-56975F4C1EAA}"/>
            </a:ext>
          </a:extLst>
        </xdr:cNvPr>
        <xdr:cNvGrpSpPr>
          <a:grpSpLocks/>
        </xdr:cNvGrpSpPr>
      </xdr:nvGrpSpPr>
      <xdr:grpSpPr bwMode="auto">
        <a:xfrm>
          <a:off x="2115207" y="5531069"/>
          <a:ext cx="352952" cy="345282"/>
          <a:chOff x="536" y="109"/>
          <a:chExt cx="46" cy="44"/>
        </a:xfrm>
      </xdr:grpSpPr>
      <xdr:pic>
        <xdr:nvPicPr>
          <xdr:cNvPr id="2040" name="Picture 6673" descr="route2">
            <a:extLst>
              <a:ext uri="{FF2B5EF4-FFF2-40B4-BE49-F238E27FC236}">
                <a16:creationId xmlns:a16="http://schemas.microsoft.com/office/drawing/2014/main" id="{91CD1753-0EC4-F4C0-1505-48F90885DB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2" name="Text Box 6674">
            <a:extLst>
              <a:ext uri="{FF2B5EF4-FFF2-40B4-BE49-F238E27FC236}">
                <a16:creationId xmlns:a16="http://schemas.microsoft.com/office/drawing/2014/main" id="{D329FE54-0610-92C0-F310-63BB3AFD4D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261283</xdr:colOff>
      <xdr:row>34</xdr:row>
      <xdr:rowOff>134193</xdr:rowOff>
    </xdr:from>
    <xdr:ext cx="197245" cy="190041"/>
    <xdr:sp macro="" textlink="">
      <xdr:nvSpPr>
        <xdr:cNvPr id="2105" name="AutoShape 6507">
          <a:extLst>
            <a:ext uri="{FF2B5EF4-FFF2-40B4-BE49-F238E27FC236}">
              <a16:creationId xmlns:a16="http://schemas.microsoft.com/office/drawing/2014/main" id="{60A63F0C-A7E3-B093-E54C-05EE1C9F7A85}"/>
            </a:ext>
          </a:extLst>
        </xdr:cNvPr>
        <xdr:cNvSpPr>
          <a:spLocks noChangeArrowheads="1"/>
        </xdr:cNvSpPr>
      </xdr:nvSpPr>
      <xdr:spPr bwMode="auto">
        <a:xfrm>
          <a:off x="26438224" y="1411664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33</xdr:row>
      <xdr:rowOff>22412</xdr:rowOff>
    </xdr:from>
    <xdr:ext cx="417188" cy="408122"/>
    <xdr:grpSp>
      <xdr:nvGrpSpPr>
        <xdr:cNvPr id="327" name="Group 6672">
          <a:extLst>
            <a:ext uri="{FF2B5EF4-FFF2-40B4-BE49-F238E27FC236}">
              <a16:creationId xmlns:a16="http://schemas.microsoft.com/office/drawing/2014/main" id="{9A3E752D-75B2-4E1B-A06D-FB10FCD86560}"/>
            </a:ext>
          </a:extLst>
        </xdr:cNvPr>
        <xdr:cNvGrpSpPr>
          <a:grpSpLocks/>
        </xdr:cNvGrpSpPr>
      </xdr:nvGrpSpPr>
      <xdr:grpSpPr bwMode="auto">
        <a:xfrm>
          <a:off x="2712983" y="6105274"/>
          <a:ext cx="417188" cy="408122"/>
          <a:chOff x="536" y="109"/>
          <a:chExt cx="46" cy="44"/>
        </a:xfrm>
      </xdr:grpSpPr>
      <xdr:pic>
        <xdr:nvPicPr>
          <xdr:cNvPr id="329" name="Picture 6673" descr="route2">
            <a:extLst>
              <a:ext uri="{FF2B5EF4-FFF2-40B4-BE49-F238E27FC236}">
                <a16:creationId xmlns:a16="http://schemas.microsoft.com/office/drawing/2014/main" id="{56BD8AAC-B194-11C8-99D8-0EA9801B11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0" name="Text Box 6674">
            <a:extLst>
              <a:ext uri="{FF2B5EF4-FFF2-40B4-BE49-F238E27FC236}">
                <a16:creationId xmlns:a16="http://schemas.microsoft.com/office/drawing/2014/main" id="{9B6A0B6D-1D39-CA6F-FDFD-8B1663C4A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268943</xdr:colOff>
      <xdr:row>32</xdr:row>
      <xdr:rowOff>168088</xdr:rowOff>
    </xdr:from>
    <xdr:to>
      <xdr:col>6</xdr:col>
      <xdr:colOff>52326</xdr:colOff>
      <xdr:row>34</xdr:row>
      <xdr:rowOff>5758</xdr:rowOff>
    </xdr:to>
    <xdr:sp macro="" textlink="">
      <xdr:nvSpPr>
        <xdr:cNvPr id="331" name="Oval 6509">
          <a:extLst>
            <a:ext uri="{FF2B5EF4-FFF2-40B4-BE49-F238E27FC236}">
              <a16:creationId xmlns:a16="http://schemas.microsoft.com/office/drawing/2014/main" id="{C39C10D5-946F-46B8-B3DA-66634A104061}"/>
            </a:ext>
          </a:extLst>
        </xdr:cNvPr>
        <xdr:cNvSpPr>
          <a:spLocks noChangeArrowheads="1"/>
        </xdr:cNvSpPr>
      </xdr:nvSpPr>
      <xdr:spPr bwMode="auto">
        <a:xfrm>
          <a:off x="26445884" y="1086970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313764</xdr:colOff>
      <xdr:row>30</xdr:row>
      <xdr:rowOff>78441</xdr:rowOff>
    </xdr:from>
    <xdr:to>
      <xdr:col>9</xdr:col>
      <xdr:colOff>336176</xdr:colOff>
      <xdr:row>36</xdr:row>
      <xdr:rowOff>67235</xdr:rowOff>
    </xdr:to>
    <xdr:sp macro="" textlink="">
      <xdr:nvSpPr>
        <xdr:cNvPr id="2768" name="フリーフォーム: 図形 2767">
          <a:extLst>
            <a:ext uri="{FF2B5EF4-FFF2-40B4-BE49-F238E27FC236}">
              <a16:creationId xmlns:a16="http://schemas.microsoft.com/office/drawing/2014/main" id="{E86918AA-4D31-300B-76E3-5BAF372FDF65}"/>
            </a:ext>
          </a:extLst>
        </xdr:cNvPr>
        <xdr:cNvSpPr/>
      </xdr:nvSpPr>
      <xdr:spPr bwMode="auto">
        <a:xfrm>
          <a:off x="851646" y="2252382"/>
          <a:ext cx="437030" cy="1064559"/>
        </a:xfrm>
        <a:custGeom>
          <a:avLst/>
          <a:gdLst>
            <a:gd name="connsiteX0" fmla="*/ 0 w 437030"/>
            <a:gd name="connsiteY0" fmla="*/ 1064559 h 1064559"/>
            <a:gd name="connsiteX1" fmla="*/ 0 w 437030"/>
            <a:gd name="connsiteY1" fmla="*/ 537883 h 1064559"/>
            <a:gd name="connsiteX2" fmla="*/ 437030 w 437030"/>
            <a:gd name="connsiteY2" fmla="*/ 0 h 1064559"/>
            <a:gd name="connsiteX0" fmla="*/ 0 w 437030"/>
            <a:gd name="connsiteY0" fmla="*/ 1064559 h 1064559"/>
            <a:gd name="connsiteX1" fmla="*/ 0 w 437030"/>
            <a:gd name="connsiteY1" fmla="*/ 537883 h 1064559"/>
            <a:gd name="connsiteX2" fmla="*/ 437030 w 437030"/>
            <a:gd name="connsiteY2" fmla="*/ 0 h 1064559"/>
            <a:gd name="connsiteX0" fmla="*/ 0 w 437030"/>
            <a:gd name="connsiteY0" fmla="*/ 1064559 h 1064559"/>
            <a:gd name="connsiteX1" fmla="*/ 0 w 437030"/>
            <a:gd name="connsiteY1" fmla="*/ 537883 h 1064559"/>
            <a:gd name="connsiteX2" fmla="*/ 437030 w 437030"/>
            <a:gd name="connsiteY2" fmla="*/ 0 h 1064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030" h="1064559">
              <a:moveTo>
                <a:pt x="0" y="1064559"/>
              </a:moveTo>
              <a:lnTo>
                <a:pt x="0" y="537883"/>
              </a:lnTo>
              <a:cubicBezTo>
                <a:pt x="246530" y="437030"/>
                <a:pt x="347383" y="235324"/>
                <a:pt x="43703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323908</xdr:colOff>
      <xdr:row>29</xdr:row>
      <xdr:rowOff>178503</xdr:rowOff>
    </xdr:from>
    <xdr:to>
      <xdr:col>8</xdr:col>
      <xdr:colOff>323908</xdr:colOff>
      <xdr:row>33</xdr:row>
      <xdr:rowOff>139726</xdr:rowOff>
    </xdr:to>
    <xdr:sp macro="" textlink="">
      <xdr:nvSpPr>
        <xdr:cNvPr id="2769" name="Line 6499">
          <a:extLst>
            <a:ext uri="{FF2B5EF4-FFF2-40B4-BE49-F238E27FC236}">
              <a16:creationId xmlns:a16="http://schemas.microsoft.com/office/drawing/2014/main" id="{8A2B4AB4-CE45-609B-F8BB-871B79497FEC}"/>
            </a:ext>
          </a:extLst>
        </xdr:cNvPr>
        <xdr:cNvSpPr>
          <a:spLocks noChangeShapeType="1"/>
        </xdr:cNvSpPr>
      </xdr:nvSpPr>
      <xdr:spPr bwMode="auto">
        <a:xfrm>
          <a:off x="861790" y="2173150"/>
          <a:ext cx="0" cy="6783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213213</xdr:colOff>
      <xdr:row>31</xdr:row>
      <xdr:rowOff>168919</xdr:rowOff>
    </xdr:from>
    <xdr:ext cx="417188" cy="408122"/>
    <xdr:grpSp>
      <xdr:nvGrpSpPr>
        <xdr:cNvPr id="2771" name="Group 6672">
          <a:extLst>
            <a:ext uri="{FF2B5EF4-FFF2-40B4-BE49-F238E27FC236}">
              <a16:creationId xmlns:a16="http://schemas.microsoft.com/office/drawing/2014/main" id="{7FA19AC9-8624-1D57-277A-94BCA62F7014}"/>
            </a:ext>
          </a:extLst>
        </xdr:cNvPr>
        <xdr:cNvGrpSpPr>
          <a:grpSpLocks/>
        </xdr:cNvGrpSpPr>
      </xdr:nvGrpSpPr>
      <xdr:grpSpPr bwMode="auto">
        <a:xfrm>
          <a:off x="4318816" y="5883919"/>
          <a:ext cx="417188" cy="408122"/>
          <a:chOff x="536" y="109"/>
          <a:chExt cx="46" cy="44"/>
        </a:xfrm>
      </xdr:grpSpPr>
      <xdr:pic>
        <xdr:nvPicPr>
          <xdr:cNvPr id="2772" name="Picture 6673" descr="route2">
            <a:extLst>
              <a:ext uri="{FF2B5EF4-FFF2-40B4-BE49-F238E27FC236}">
                <a16:creationId xmlns:a16="http://schemas.microsoft.com/office/drawing/2014/main" id="{7B8B2605-175C-8C2E-95D2-D613FCB21D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75" name="Text Box 6674">
            <a:extLst>
              <a:ext uri="{FF2B5EF4-FFF2-40B4-BE49-F238E27FC236}">
                <a16:creationId xmlns:a16="http://schemas.microsoft.com/office/drawing/2014/main" id="{81F8E3DF-C754-85E9-5D02-57C3A6684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372883</xdr:colOff>
      <xdr:row>33</xdr:row>
      <xdr:rowOff>83189</xdr:rowOff>
    </xdr:from>
    <xdr:to>
      <xdr:col>8</xdr:col>
      <xdr:colOff>315443</xdr:colOff>
      <xdr:row>36</xdr:row>
      <xdr:rowOff>87332</xdr:rowOff>
    </xdr:to>
    <xdr:sp macro="" textlink="">
      <xdr:nvSpPr>
        <xdr:cNvPr id="2778" name="Line 6499">
          <a:extLst>
            <a:ext uri="{FF2B5EF4-FFF2-40B4-BE49-F238E27FC236}">
              <a16:creationId xmlns:a16="http://schemas.microsoft.com/office/drawing/2014/main" id="{7FDAE449-835C-889A-1920-58412F6D897E}"/>
            </a:ext>
          </a:extLst>
        </xdr:cNvPr>
        <xdr:cNvSpPr>
          <a:spLocks noChangeShapeType="1"/>
        </xdr:cNvSpPr>
      </xdr:nvSpPr>
      <xdr:spPr bwMode="auto">
        <a:xfrm>
          <a:off x="496148" y="2795013"/>
          <a:ext cx="357178" cy="54202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  <a:gd name="connsiteX0" fmla="*/ 0 w 358631"/>
            <a:gd name="connsiteY0" fmla="*/ 544693 h 544729"/>
            <a:gd name="connsiteX1" fmla="*/ 358631 w 358631"/>
            <a:gd name="connsiteY1" fmla="*/ 21727 h 544729"/>
            <a:gd name="connsiteX0" fmla="*/ 0 w 358631"/>
            <a:gd name="connsiteY0" fmla="*/ 553640 h 553640"/>
            <a:gd name="connsiteX1" fmla="*/ 358631 w 358631"/>
            <a:gd name="connsiteY1" fmla="*/ 30674 h 553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8631" h="553640">
              <a:moveTo>
                <a:pt x="0" y="553640"/>
              </a:moveTo>
              <a:cubicBezTo>
                <a:pt x="103353" y="319069"/>
                <a:pt x="181269" y="-119639"/>
                <a:pt x="358631" y="3067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228676</xdr:colOff>
      <xdr:row>32</xdr:row>
      <xdr:rowOff>173734</xdr:rowOff>
    </xdr:from>
    <xdr:to>
      <xdr:col>9</xdr:col>
      <xdr:colOff>12059</xdr:colOff>
      <xdr:row>34</xdr:row>
      <xdr:rowOff>11404</xdr:rowOff>
    </xdr:to>
    <xdr:sp macro="" textlink="">
      <xdr:nvSpPr>
        <xdr:cNvPr id="2779" name="Oval 6509">
          <a:extLst>
            <a:ext uri="{FF2B5EF4-FFF2-40B4-BE49-F238E27FC236}">
              <a16:creationId xmlns:a16="http://schemas.microsoft.com/office/drawing/2014/main" id="{637479CD-36B0-BF73-9652-0FD5695B476E}"/>
            </a:ext>
          </a:extLst>
        </xdr:cNvPr>
        <xdr:cNvSpPr>
          <a:spLocks noChangeArrowheads="1"/>
        </xdr:cNvSpPr>
      </xdr:nvSpPr>
      <xdr:spPr bwMode="auto">
        <a:xfrm>
          <a:off x="766558" y="2706263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217196</xdr:colOff>
      <xdr:row>35</xdr:row>
      <xdr:rowOff>4108</xdr:rowOff>
    </xdr:from>
    <xdr:to>
      <xdr:col>9</xdr:col>
      <xdr:colOff>1541</xdr:colOff>
      <xdr:row>36</xdr:row>
      <xdr:rowOff>14858</xdr:rowOff>
    </xdr:to>
    <xdr:sp macro="" textlink="">
      <xdr:nvSpPr>
        <xdr:cNvPr id="2780" name="AutoShape 6507">
          <a:extLst>
            <a:ext uri="{FF2B5EF4-FFF2-40B4-BE49-F238E27FC236}">
              <a16:creationId xmlns:a16="http://schemas.microsoft.com/office/drawing/2014/main" id="{6367939F-0821-F90D-E9D8-912D23D6E7C1}"/>
            </a:ext>
          </a:extLst>
        </xdr:cNvPr>
        <xdr:cNvSpPr>
          <a:spLocks noChangeArrowheads="1"/>
        </xdr:cNvSpPr>
      </xdr:nvSpPr>
      <xdr:spPr bwMode="auto">
        <a:xfrm>
          <a:off x="755078" y="3074520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257735</xdr:colOff>
      <xdr:row>30</xdr:row>
      <xdr:rowOff>134471</xdr:rowOff>
    </xdr:from>
    <xdr:to>
      <xdr:col>12</xdr:col>
      <xdr:colOff>0</xdr:colOff>
      <xdr:row>36</xdr:row>
      <xdr:rowOff>56029</xdr:rowOff>
    </xdr:to>
    <xdr:sp macro="" textlink="">
      <xdr:nvSpPr>
        <xdr:cNvPr id="2784" name="フリーフォーム: 図形 2783">
          <a:extLst>
            <a:ext uri="{FF2B5EF4-FFF2-40B4-BE49-F238E27FC236}">
              <a16:creationId xmlns:a16="http://schemas.microsoft.com/office/drawing/2014/main" id="{5CFFA396-9C06-C491-A649-C0890625167C}"/>
            </a:ext>
          </a:extLst>
        </xdr:cNvPr>
        <xdr:cNvSpPr/>
      </xdr:nvSpPr>
      <xdr:spPr bwMode="auto">
        <a:xfrm>
          <a:off x="1983441" y="2308412"/>
          <a:ext cx="571500" cy="997323"/>
        </a:xfrm>
        <a:custGeom>
          <a:avLst/>
          <a:gdLst>
            <a:gd name="connsiteX0" fmla="*/ 571500 w 571500"/>
            <a:gd name="connsiteY0" fmla="*/ 997323 h 997323"/>
            <a:gd name="connsiteX1" fmla="*/ 571500 w 571500"/>
            <a:gd name="connsiteY1" fmla="*/ 515470 h 997323"/>
            <a:gd name="connsiteX2" fmla="*/ 459441 w 571500"/>
            <a:gd name="connsiteY2" fmla="*/ 515470 h 997323"/>
            <a:gd name="connsiteX3" fmla="*/ 0 w 571500"/>
            <a:gd name="connsiteY3" fmla="*/ 0 h 997323"/>
            <a:gd name="connsiteX0" fmla="*/ 571500 w 571500"/>
            <a:gd name="connsiteY0" fmla="*/ 997323 h 997323"/>
            <a:gd name="connsiteX1" fmla="*/ 571500 w 571500"/>
            <a:gd name="connsiteY1" fmla="*/ 515470 h 997323"/>
            <a:gd name="connsiteX2" fmla="*/ 459441 w 571500"/>
            <a:gd name="connsiteY2" fmla="*/ 515470 h 997323"/>
            <a:gd name="connsiteX3" fmla="*/ 0 w 571500"/>
            <a:gd name="connsiteY3" fmla="*/ 0 h 997323"/>
            <a:gd name="connsiteX0" fmla="*/ 571500 w 571500"/>
            <a:gd name="connsiteY0" fmla="*/ 997323 h 997323"/>
            <a:gd name="connsiteX1" fmla="*/ 571500 w 571500"/>
            <a:gd name="connsiteY1" fmla="*/ 515470 h 997323"/>
            <a:gd name="connsiteX2" fmla="*/ 459441 w 571500"/>
            <a:gd name="connsiteY2" fmla="*/ 515470 h 997323"/>
            <a:gd name="connsiteX3" fmla="*/ 0 w 571500"/>
            <a:gd name="connsiteY3" fmla="*/ 0 h 997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997323">
              <a:moveTo>
                <a:pt x="571500" y="997323"/>
              </a:moveTo>
              <a:lnTo>
                <a:pt x="571500" y="515470"/>
              </a:lnTo>
              <a:lnTo>
                <a:pt x="459441" y="515470"/>
              </a:lnTo>
              <a:cubicBezTo>
                <a:pt x="306294" y="511736"/>
                <a:pt x="119530" y="19423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413554</xdr:colOff>
      <xdr:row>30</xdr:row>
      <xdr:rowOff>77651</xdr:rowOff>
    </xdr:from>
    <xdr:to>
      <xdr:col>12</xdr:col>
      <xdr:colOff>7705</xdr:colOff>
      <xdr:row>34</xdr:row>
      <xdr:rowOff>38873</xdr:rowOff>
    </xdr:to>
    <xdr:sp macro="" textlink="">
      <xdr:nvSpPr>
        <xdr:cNvPr id="2785" name="Line 6499">
          <a:extLst>
            <a:ext uri="{FF2B5EF4-FFF2-40B4-BE49-F238E27FC236}">
              <a16:creationId xmlns:a16="http://schemas.microsoft.com/office/drawing/2014/main" id="{463618DD-96F7-6066-1B3E-6FD219EC40B2}"/>
            </a:ext>
          </a:extLst>
        </xdr:cNvPr>
        <xdr:cNvSpPr>
          <a:spLocks noChangeShapeType="1"/>
        </xdr:cNvSpPr>
      </xdr:nvSpPr>
      <xdr:spPr bwMode="auto">
        <a:xfrm>
          <a:off x="2553878" y="2251592"/>
          <a:ext cx="0" cy="6783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318323</xdr:colOff>
      <xdr:row>33</xdr:row>
      <xdr:rowOff>5645</xdr:rowOff>
    </xdr:from>
    <xdr:to>
      <xdr:col>12</xdr:col>
      <xdr:colOff>101705</xdr:colOff>
      <xdr:row>34</xdr:row>
      <xdr:rowOff>22609</xdr:rowOff>
    </xdr:to>
    <xdr:sp macro="" textlink="">
      <xdr:nvSpPr>
        <xdr:cNvPr id="2786" name="Oval 6509">
          <a:extLst>
            <a:ext uri="{FF2B5EF4-FFF2-40B4-BE49-F238E27FC236}">
              <a16:creationId xmlns:a16="http://schemas.microsoft.com/office/drawing/2014/main" id="{7B245EA8-9EFF-74FD-1104-C31D4D987D6C}"/>
            </a:ext>
          </a:extLst>
        </xdr:cNvPr>
        <xdr:cNvSpPr>
          <a:spLocks noChangeArrowheads="1"/>
        </xdr:cNvSpPr>
      </xdr:nvSpPr>
      <xdr:spPr bwMode="auto">
        <a:xfrm>
          <a:off x="2458647" y="2717469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318049</xdr:colOff>
      <xdr:row>35</xdr:row>
      <xdr:rowOff>4108</xdr:rowOff>
    </xdr:from>
    <xdr:to>
      <xdr:col>12</xdr:col>
      <xdr:colOff>102393</xdr:colOff>
      <xdr:row>36</xdr:row>
      <xdr:rowOff>14858</xdr:rowOff>
    </xdr:to>
    <xdr:sp macro="" textlink="">
      <xdr:nvSpPr>
        <xdr:cNvPr id="2790" name="AutoShape 6507">
          <a:extLst>
            <a:ext uri="{FF2B5EF4-FFF2-40B4-BE49-F238E27FC236}">
              <a16:creationId xmlns:a16="http://schemas.microsoft.com/office/drawing/2014/main" id="{604EA216-ED3D-9B35-9921-CE4EE8DC5F7B}"/>
            </a:ext>
          </a:extLst>
        </xdr:cNvPr>
        <xdr:cNvSpPr>
          <a:spLocks noChangeArrowheads="1"/>
        </xdr:cNvSpPr>
      </xdr:nvSpPr>
      <xdr:spPr bwMode="auto">
        <a:xfrm>
          <a:off x="2458373" y="3074520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78441</xdr:colOff>
      <xdr:row>33</xdr:row>
      <xdr:rowOff>67235</xdr:rowOff>
    </xdr:from>
    <xdr:to>
      <xdr:col>15</xdr:col>
      <xdr:colOff>470647</xdr:colOff>
      <xdr:row>36</xdr:row>
      <xdr:rowOff>67234</xdr:rowOff>
    </xdr:to>
    <xdr:sp macro="" textlink="">
      <xdr:nvSpPr>
        <xdr:cNvPr id="2815" name="フリーフォーム: 図形 2814">
          <a:extLst>
            <a:ext uri="{FF2B5EF4-FFF2-40B4-BE49-F238E27FC236}">
              <a16:creationId xmlns:a16="http://schemas.microsoft.com/office/drawing/2014/main" id="{A362D204-A774-6D07-5579-DB83CE4CEC46}"/>
            </a:ext>
          </a:extLst>
        </xdr:cNvPr>
        <xdr:cNvSpPr/>
      </xdr:nvSpPr>
      <xdr:spPr bwMode="auto">
        <a:xfrm>
          <a:off x="3406588" y="2779059"/>
          <a:ext cx="1221441" cy="537881"/>
        </a:xfrm>
        <a:custGeom>
          <a:avLst/>
          <a:gdLst>
            <a:gd name="connsiteX0" fmla="*/ 1053353 w 1053353"/>
            <a:gd name="connsiteY0" fmla="*/ 515470 h 515470"/>
            <a:gd name="connsiteX1" fmla="*/ 638736 w 1053353"/>
            <a:gd name="connsiteY1" fmla="*/ 235323 h 515470"/>
            <a:gd name="connsiteX2" fmla="*/ 638736 w 1053353"/>
            <a:gd name="connsiteY2" fmla="*/ 0 h 515470"/>
            <a:gd name="connsiteX3" fmla="*/ 0 w 1053353"/>
            <a:gd name="connsiteY3" fmla="*/ 0 h 515470"/>
            <a:gd name="connsiteX0" fmla="*/ 1053353 w 1053353"/>
            <a:gd name="connsiteY0" fmla="*/ 515470 h 515470"/>
            <a:gd name="connsiteX1" fmla="*/ 638736 w 1053353"/>
            <a:gd name="connsiteY1" fmla="*/ 235323 h 515470"/>
            <a:gd name="connsiteX2" fmla="*/ 638736 w 1053353"/>
            <a:gd name="connsiteY2" fmla="*/ 0 h 515470"/>
            <a:gd name="connsiteX3" fmla="*/ 0 w 1053353"/>
            <a:gd name="connsiteY3" fmla="*/ 0 h 515470"/>
            <a:gd name="connsiteX0" fmla="*/ 1053353 w 1053353"/>
            <a:gd name="connsiteY0" fmla="*/ 515470 h 515470"/>
            <a:gd name="connsiteX1" fmla="*/ 638736 w 1053353"/>
            <a:gd name="connsiteY1" fmla="*/ 235323 h 515470"/>
            <a:gd name="connsiteX2" fmla="*/ 638736 w 1053353"/>
            <a:gd name="connsiteY2" fmla="*/ 0 h 515470"/>
            <a:gd name="connsiteX3" fmla="*/ 0 w 1053353"/>
            <a:gd name="connsiteY3" fmla="*/ 0 h 515470"/>
            <a:gd name="connsiteX0" fmla="*/ 1221441 w 1221441"/>
            <a:gd name="connsiteY0" fmla="*/ 537881 h 537881"/>
            <a:gd name="connsiteX1" fmla="*/ 638736 w 1221441"/>
            <a:gd name="connsiteY1" fmla="*/ 235323 h 537881"/>
            <a:gd name="connsiteX2" fmla="*/ 638736 w 1221441"/>
            <a:gd name="connsiteY2" fmla="*/ 0 h 537881"/>
            <a:gd name="connsiteX3" fmla="*/ 0 w 1221441"/>
            <a:gd name="connsiteY3" fmla="*/ 0 h 537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1441" h="537881">
              <a:moveTo>
                <a:pt x="1221441" y="537881"/>
              </a:moveTo>
              <a:cubicBezTo>
                <a:pt x="1128059" y="377264"/>
                <a:pt x="653678" y="384734"/>
                <a:pt x="638736" y="235323"/>
              </a:cubicBezTo>
              <a:lnTo>
                <a:pt x="63873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199388</xdr:colOff>
      <xdr:row>33</xdr:row>
      <xdr:rowOff>76896</xdr:rowOff>
    </xdr:from>
    <xdr:to>
      <xdr:col>15</xdr:col>
      <xdr:colOff>672352</xdr:colOff>
      <xdr:row>33</xdr:row>
      <xdr:rowOff>76896</xdr:rowOff>
    </xdr:to>
    <xdr:sp macro="" textlink="">
      <xdr:nvSpPr>
        <xdr:cNvPr id="961" name="Line 6499">
          <a:extLst>
            <a:ext uri="{FF2B5EF4-FFF2-40B4-BE49-F238E27FC236}">
              <a16:creationId xmlns:a16="http://schemas.microsoft.com/office/drawing/2014/main" id="{8E7116B3-2454-6B2D-1DA0-8154E78482FA}"/>
            </a:ext>
          </a:extLst>
        </xdr:cNvPr>
        <xdr:cNvSpPr>
          <a:spLocks noChangeShapeType="1"/>
        </xdr:cNvSpPr>
      </xdr:nvSpPr>
      <xdr:spPr bwMode="auto">
        <a:xfrm flipV="1">
          <a:off x="3942153" y="2788720"/>
          <a:ext cx="88758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217470</xdr:colOff>
      <xdr:row>32</xdr:row>
      <xdr:rowOff>151323</xdr:rowOff>
    </xdr:from>
    <xdr:to>
      <xdr:col>15</xdr:col>
      <xdr:colOff>852</xdr:colOff>
      <xdr:row>33</xdr:row>
      <xdr:rowOff>168288</xdr:rowOff>
    </xdr:to>
    <xdr:sp macro="" textlink="">
      <xdr:nvSpPr>
        <xdr:cNvPr id="962" name="Oval 6509">
          <a:extLst>
            <a:ext uri="{FF2B5EF4-FFF2-40B4-BE49-F238E27FC236}">
              <a16:creationId xmlns:a16="http://schemas.microsoft.com/office/drawing/2014/main" id="{41D86362-C836-2A52-2939-D4E3FE2F5AC4}"/>
            </a:ext>
          </a:extLst>
        </xdr:cNvPr>
        <xdr:cNvSpPr>
          <a:spLocks noChangeArrowheads="1"/>
        </xdr:cNvSpPr>
      </xdr:nvSpPr>
      <xdr:spPr bwMode="auto">
        <a:xfrm>
          <a:off x="3960235" y="2683852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217196</xdr:colOff>
      <xdr:row>34</xdr:row>
      <xdr:rowOff>48931</xdr:rowOff>
    </xdr:from>
    <xdr:to>
      <xdr:col>15</xdr:col>
      <xdr:colOff>1540</xdr:colOff>
      <xdr:row>35</xdr:row>
      <xdr:rowOff>59680</xdr:rowOff>
    </xdr:to>
    <xdr:sp macro="" textlink="">
      <xdr:nvSpPr>
        <xdr:cNvPr id="963" name="AutoShape 6507">
          <a:extLst>
            <a:ext uri="{FF2B5EF4-FFF2-40B4-BE49-F238E27FC236}">
              <a16:creationId xmlns:a16="http://schemas.microsoft.com/office/drawing/2014/main" id="{45CD99F1-F958-AA0C-9240-1C5ED85F8D3A}"/>
            </a:ext>
          </a:extLst>
        </xdr:cNvPr>
        <xdr:cNvSpPr>
          <a:spLocks noChangeArrowheads="1"/>
        </xdr:cNvSpPr>
      </xdr:nvSpPr>
      <xdr:spPr bwMode="auto">
        <a:xfrm>
          <a:off x="3959961" y="2940049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358890</xdr:colOff>
      <xdr:row>30</xdr:row>
      <xdr:rowOff>101684</xdr:rowOff>
    </xdr:from>
    <xdr:ext cx="417188" cy="408122"/>
    <xdr:grpSp>
      <xdr:nvGrpSpPr>
        <xdr:cNvPr id="964" name="Group 6672">
          <a:extLst>
            <a:ext uri="{FF2B5EF4-FFF2-40B4-BE49-F238E27FC236}">
              <a16:creationId xmlns:a16="http://schemas.microsoft.com/office/drawing/2014/main" id="{FC7204E7-B8B3-EBC2-C360-61FC9A7BABBD}"/>
            </a:ext>
          </a:extLst>
        </xdr:cNvPr>
        <xdr:cNvGrpSpPr>
          <a:grpSpLocks/>
        </xdr:cNvGrpSpPr>
      </xdr:nvGrpSpPr>
      <xdr:grpSpPr bwMode="auto">
        <a:xfrm>
          <a:off x="6816183" y="5632753"/>
          <a:ext cx="417188" cy="408122"/>
          <a:chOff x="536" y="109"/>
          <a:chExt cx="46" cy="44"/>
        </a:xfrm>
      </xdr:grpSpPr>
      <xdr:pic>
        <xdr:nvPicPr>
          <xdr:cNvPr id="965" name="Picture 6673" descr="route2">
            <a:extLst>
              <a:ext uri="{FF2B5EF4-FFF2-40B4-BE49-F238E27FC236}">
                <a16:creationId xmlns:a16="http://schemas.microsoft.com/office/drawing/2014/main" id="{16DE7CEB-0F33-908F-EAA9-78F10C5ADD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1" name="Text Box 6674">
            <a:extLst>
              <a:ext uri="{FF2B5EF4-FFF2-40B4-BE49-F238E27FC236}">
                <a16:creationId xmlns:a16="http://schemas.microsoft.com/office/drawing/2014/main" id="{53417326-BCCF-045A-3953-2A273BA3C0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280147</xdr:colOff>
      <xdr:row>39</xdr:row>
      <xdr:rowOff>123265</xdr:rowOff>
    </xdr:from>
    <xdr:to>
      <xdr:col>3</xdr:col>
      <xdr:colOff>324970</xdr:colOff>
      <xdr:row>45</xdr:row>
      <xdr:rowOff>100853</xdr:rowOff>
    </xdr:to>
    <xdr:sp macro="" textlink="">
      <xdr:nvSpPr>
        <xdr:cNvPr id="972" name="フリーフォーム: 図形 971">
          <a:extLst>
            <a:ext uri="{FF2B5EF4-FFF2-40B4-BE49-F238E27FC236}">
              <a16:creationId xmlns:a16="http://schemas.microsoft.com/office/drawing/2014/main" id="{AEBCE6BB-0632-CD2F-A11B-8A1AB4234273}"/>
            </a:ext>
          </a:extLst>
        </xdr:cNvPr>
        <xdr:cNvSpPr/>
      </xdr:nvSpPr>
      <xdr:spPr bwMode="auto">
        <a:xfrm>
          <a:off x="5210735" y="2297206"/>
          <a:ext cx="874059" cy="1053353"/>
        </a:xfrm>
        <a:custGeom>
          <a:avLst/>
          <a:gdLst>
            <a:gd name="connsiteX0" fmla="*/ 874059 w 874059"/>
            <a:gd name="connsiteY0" fmla="*/ 1053353 h 1053353"/>
            <a:gd name="connsiteX1" fmla="*/ 874059 w 874059"/>
            <a:gd name="connsiteY1" fmla="*/ 549088 h 1053353"/>
            <a:gd name="connsiteX2" fmla="*/ 549089 w 874059"/>
            <a:gd name="connsiteY2" fmla="*/ 515470 h 1053353"/>
            <a:gd name="connsiteX3" fmla="*/ 33618 w 874059"/>
            <a:gd name="connsiteY3" fmla="*/ 493059 h 1053353"/>
            <a:gd name="connsiteX4" fmla="*/ 0 w 874059"/>
            <a:gd name="connsiteY4" fmla="*/ 0 h 1053353"/>
            <a:gd name="connsiteX0" fmla="*/ 874059 w 874059"/>
            <a:gd name="connsiteY0" fmla="*/ 1053353 h 1053353"/>
            <a:gd name="connsiteX1" fmla="*/ 874059 w 874059"/>
            <a:gd name="connsiteY1" fmla="*/ 549088 h 1053353"/>
            <a:gd name="connsiteX2" fmla="*/ 549089 w 874059"/>
            <a:gd name="connsiteY2" fmla="*/ 515470 h 1053353"/>
            <a:gd name="connsiteX3" fmla="*/ 33618 w 874059"/>
            <a:gd name="connsiteY3" fmla="*/ 593912 h 1053353"/>
            <a:gd name="connsiteX4" fmla="*/ 0 w 874059"/>
            <a:gd name="connsiteY4" fmla="*/ 0 h 1053353"/>
            <a:gd name="connsiteX0" fmla="*/ 874059 w 874059"/>
            <a:gd name="connsiteY0" fmla="*/ 1053353 h 1053353"/>
            <a:gd name="connsiteX1" fmla="*/ 874059 w 874059"/>
            <a:gd name="connsiteY1" fmla="*/ 549088 h 1053353"/>
            <a:gd name="connsiteX2" fmla="*/ 549089 w 874059"/>
            <a:gd name="connsiteY2" fmla="*/ 515470 h 1053353"/>
            <a:gd name="connsiteX3" fmla="*/ 33618 w 874059"/>
            <a:gd name="connsiteY3" fmla="*/ 593912 h 1053353"/>
            <a:gd name="connsiteX4" fmla="*/ 0 w 874059"/>
            <a:gd name="connsiteY4" fmla="*/ 0 h 1053353"/>
            <a:gd name="connsiteX0" fmla="*/ 874059 w 874059"/>
            <a:gd name="connsiteY0" fmla="*/ 1053353 h 1053353"/>
            <a:gd name="connsiteX1" fmla="*/ 874059 w 874059"/>
            <a:gd name="connsiteY1" fmla="*/ 549088 h 1053353"/>
            <a:gd name="connsiteX2" fmla="*/ 549089 w 874059"/>
            <a:gd name="connsiteY2" fmla="*/ 515470 h 1053353"/>
            <a:gd name="connsiteX3" fmla="*/ 33618 w 874059"/>
            <a:gd name="connsiteY3" fmla="*/ 593912 h 1053353"/>
            <a:gd name="connsiteX4" fmla="*/ 0 w 874059"/>
            <a:gd name="connsiteY4" fmla="*/ 0 h 1053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74059" h="1053353">
              <a:moveTo>
                <a:pt x="874059" y="1053353"/>
              </a:moveTo>
              <a:lnTo>
                <a:pt x="874059" y="549088"/>
              </a:lnTo>
              <a:lnTo>
                <a:pt x="549089" y="515470"/>
              </a:lnTo>
              <a:cubicBezTo>
                <a:pt x="377265" y="485588"/>
                <a:pt x="227854" y="601383"/>
                <a:pt x="33618" y="593912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323909</xdr:colOff>
      <xdr:row>39</xdr:row>
      <xdr:rowOff>122474</xdr:rowOff>
    </xdr:from>
    <xdr:to>
      <xdr:col>3</xdr:col>
      <xdr:colOff>323909</xdr:colOff>
      <xdr:row>43</xdr:row>
      <xdr:rowOff>83696</xdr:rowOff>
    </xdr:to>
    <xdr:sp macro="" textlink="">
      <xdr:nvSpPr>
        <xdr:cNvPr id="973" name="Line 6499">
          <a:extLst>
            <a:ext uri="{FF2B5EF4-FFF2-40B4-BE49-F238E27FC236}">
              <a16:creationId xmlns:a16="http://schemas.microsoft.com/office/drawing/2014/main" id="{700FF87F-F993-1C27-866A-691C1B238A98}"/>
            </a:ext>
          </a:extLst>
        </xdr:cNvPr>
        <xdr:cNvSpPr>
          <a:spLocks noChangeShapeType="1"/>
        </xdr:cNvSpPr>
      </xdr:nvSpPr>
      <xdr:spPr bwMode="auto">
        <a:xfrm>
          <a:off x="6083733" y="2296415"/>
          <a:ext cx="0" cy="6783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304236</xdr:colOff>
      <xdr:row>42</xdr:row>
      <xdr:rowOff>151410</xdr:rowOff>
    </xdr:from>
    <xdr:to>
      <xdr:col>3</xdr:col>
      <xdr:colOff>638734</xdr:colOff>
      <xdr:row>45</xdr:row>
      <xdr:rowOff>132157</xdr:rowOff>
    </xdr:to>
    <xdr:sp macro="" textlink="">
      <xdr:nvSpPr>
        <xdr:cNvPr id="981" name="Line 6499">
          <a:extLst>
            <a:ext uri="{FF2B5EF4-FFF2-40B4-BE49-F238E27FC236}">
              <a16:creationId xmlns:a16="http://schemas.microsoft.com/office/drawing/2014/main" id="{04E8D7D3-1E6D-54C2-CDB1-C75BF2DB2892}"/>
            </a:ext>
          </a:extLst>
        </xdr:cNvPr>
        <xdr:cNvSpPr>
          <a:spLocks noChangeShapeType="1"/>
        </xdr:cNvSpPr>
      </xdr:nvSpPr>
      <xdr:spPr bwMode="auto">
        <a:xfrm flipH="1">
          <a:off x="6064060" y="2863234"/>
          <a:ext cx="334498" cy="518629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  <a:gd name="connsiteX0" fmla="*/ 0 w 358631"/>
            <a:gd name="connsiteY0" fmla="*/ 544693 h 544729"/>
            <a:gd name="connsiteX1" fmla="*/ 358631 w 358631"/>
            <a:gd name="connsiteY1" fmla="*/ 21727 h 544729"/>
            <a:gd name="connsiteX0" fmla="*/ 0 w 358631"/>
            <a:gd name="connsiteY0" fmla="*/ 553640 h 553640"/>
            <a:gd name="connsiteX1" fmla="*/ 358631 w 358631"/>
            <a:gd name="connsiteY1" fmla="*/ 30674 h 553640"/>
            <a:gd name="connsiteX0" fmla="*/ 0 w 358631"/>
            <a:gd name="connsiteY0" fmla="*/ 546714 h 546714"/>
            <a:gd name="connsiteX1" fmla="*/ 358631 w 358631"/>
            <a:gd name="connsiteY1" fmla="*/ 23748 h 546714"/>
            <a:gd name="connsiteX0" fmla="*/ 0 w 298610"/>
            <a:gd name="connsiteY0" fmla="*/ 546714 h 546714"/>
            <a:gd name="connsiteX1" fmla="*/ 298610 w 298610"/>
            <a:gd name="connsiteY1" fmla="*/ 23748 h 546714"/>
            <a:gd name="connsiteX0" fmla="*/ 0 w 298610"/>
            <a:gd name="connsiteY0" fmla="*/ 547215 h 547215"/>
            <a:gd name="connsiteX1" fmla="*/ 298610 w 298610"/>
            <a:gd name="connsiteY1" fmla="*/ 24249 h 547215"/>
            <a:gd name="connsiteX0" fmla="*/ 0 w 298610"/>
            <a:gd name="connsiteY0" fmla="*/ 529743 h 529743"/>
            <a:gd name="connsiteX1" fmla="*/ 298610 w 298610"/>
            <a:gd name="connsiteY1" fmla="*/ 6777 h 529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8610" h="529743">
              <a:moveTo>
                <a:pt x="0" y="529743"/>
              </a:moveTo>
              <a:cubicBezTo>
                <a:pt x="53335" y="283726"/>
                <a:pt x="-78824" y="-51968"/>
                <a:pt x="298610" y="677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324969</xdr:colOff>
      <xdr:row>42</xdr:row>
      <xdr:rowOff>145676</xdr:rowOff>
    </xdr:from>
    <xdr:to>
      <xdr:col>1</xdr:col>
      <xdr:colOff>336176</xdr:colOff>
      <xdr:row>45</xdr:row>
      <xdr:rowOff>100853</xdr:rowOff>
    </xdr:to>
    <xdr:sp macro="" textlink="">
      <xdr:nvSpPr>
        <xdr:cNvPr id="1014" name="Line 6499">
          <a:extLst>
            <a:ext uri="{FF2B5EF4-FFF2-40B4-BE49-F238E27FC236}">
              <a16:creationId xmlns:a16="http://schemas.microsoft.com/office/drawing/2014/main" id="{0B2D394E-C9B6-3F8F-78E7-135EC274D7B6}"/>
            </a:ext>
          </a:extLst>
        </xdr:cNvPr>
        <xdr:cNvSpPr>
          <a:spLocks noChangeShapeType="1"/>
        </xdr:cNvSpPr>
      </xdr:nvSpPr>
      <xdr:spPr bwMode="auto">
        <a:xfrm>
          <a:off x="5255557" y="2857500"/>
          <a:ext cx="11207" cy="4930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228402</xdr:colOff>
      <xdr:row>44</xdr:row>
      <xdr:rowOff>4107</xdr:rowOff>
    </xdr:from>
    <xdr:to>
      <xdr:col>3</xdr:col>
      <xdr:colOff>427364</xdr:colOff>
      <xdr:row>45</xdr:row>
      <xdr:rowOff>14857</xdr:rowOff>
    </xdr:to>
    <xdr:sp macro="" textlink="">
      <xdr:nvSpPr>
        <xdr:cNvPr id="1015" name="AutoShape 6507">
          <a:extLst>
            <a:ext uri="{FF2B5EF4-FFF2-40B4-BE49-F238E27FC236}">
              <a16:creationId xmlns:a16="http://schemas.microsoft.com/office/drawing/2014/main" id="{5BA6FA62-1BD5-C81F-4EFF-E504CE4CB40A}"/>
            </a:ext>
          </a:extLst>
        </xdr:cNvPr>
        <xdr:cNvSpPr>
          <a:spLocks noChangeArrowheads="1"/>
        </xdr:cNvSpPr>
      </xdr:nvSpPr>
      <xdr:spPr bwMode="auto">
        <a:xfrm>
          <a:off x="5988226" y="3074519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228675</xdr:colOff>
      <xdr:row>42</xdr:row>
      <xdr:rowOff>28057</xdr:rowOff>
    </xdr:from>
    <xdr:to>
      <xdr:col>3</xdr:col>
      <xdr:colOff>426675</xdr:colOff>
      <xdr:row>43</xdr:row>
      <xdr:rowOff>45021</xdr:rowOff>
    </xdr:to>
    <xdr:sp macro="" textlink="">
      <xdr:nvSpPr>
        <xdr:cNvPr id="1017" name="Oval 6509">
          <a:extLst>
            <a:ext uri="{FF2B5EF4-FFF2-40B4-BE49-F238E27FC236}">
              <a16:creationId xmlns:a16="http://schemas.microsoft.com/office/drawing/2014/main" id="{668BC55C-77B3-F7CF-5970-D92851C1E829}"/>
            </a:ext>
          </a:extLst>
        </xdr:cNvPr>
        <xdr:cNvSpPr>
          <a:spLocks noChangeArrowheads="1"/>
        </xdr:cNvSpPr>
      </xdr:nvSpPr>
      <xdr:spPr bwMode="auto">
        <a:xfrm>
          <a:off x="5988499" y="2739881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114764</xdr:colOff>
      <xdr:row>41</xdr:row>
      <xdr:rowOff>52167</xdr:rowOff>
    </xdr:from>
    <xdr:ext cx="372090" cy="200119"/>
    <xdr:sp macro="" textlink="">
      <xdr:nvSpPr>
        <xdr:cNvPr id="1018" name="テキスト ボックス 1017">
          <a:extLst>
            <a:ext uri="{FF2B5EF4-FFF2-40B4-BE49-F238E27FC236}">
              <a16:creationId xmlns:a16="http://schemas.microsoft.com/office/drawing/2014/main" id="{835983A3-9D12-275D-D14E-48756502254A}"/>
            </a:ext>
          </a:extLst>
        </xdr:cNvPr>
        <xdr:cNvSpPr txBox="1"/>
      </xdr:nvSpPr>
      <xdr:spPr>
        <a:xfrm>
          <a:off x="5459970" y="258469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358588</xdr:colOff>
      <xdr:row>40</xdr:row>
      <xdr:rowOff>1</xdr:rowOff>
    </xdr:from>
    <xdr:to>
      <xdr:col>6</xdr:col>
      <xdr:colOff>268941</xdr:colOff>
      <xdr:row>45</xdr:row>
      <xdr:rowOff>67236</xdr:rowOff>
    </xdr:to>
    <xdr:sp macro="" textlink="">
      <xdr:nvSpPr>
        <xdr:cNvPr id="1023" name="フリーフォーム: 図形 1022">
          <a:extLst>
            <a:ext uri="{FF2B5EF4-FFF2-40B4-BE49-F238E27FC236}">
              <a16:creationId xmlns:a16="http://schemas.microsoft.com/office/drawing/2014/main" id="{2181DD15-89F6-52B8-8DD2-0841F812A704}"/>
            </a:ext>
          </a:extLst>
        </xdr:cNvPr>
        <xdr:cNvSpPr/>
      </xdr:nvSpPr>
      <xdr:spPr bwMode="auto">
        <a:xfrm>
          <a:off x="7306235" y="2353236"/>
          <a:ext cx="324971" cy="963706"/>
        </a:xfrm>
        <a:custGeom>
          <a:avLst/>
          <a:gdLst>
            <a:gd name="connsiteX0" fmla="*/ 0 w 324971"/>
            <a:gd name="connsiteY0" fmla="*/ 963706 h 963706"/>
            <a:gd name="connsiteX1" fmla="*/ 0 w 324971"/>
            <a:gd name="connsiteY1" fmla="*/ 425823 h 963706"/>
            <a:gd name="connsiteX2" fmla="*/ 324971 w 324971"/>
            <a:gd name="connsiteY2" fmla="*/ 0 h 963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4971" h="963706">
              <a:moveTo>
                <a:pt x="0" y="963706"/>
              </a:moveTo>
              <a:lnTo>
                <a:pt x="0" y="425823"/>
              </a:lnTo>
              <a:lnTo>
                <a:pt x="32497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357527</xdr:colOff>
      <xdr:row>39</xdr:row>
      <xdr:rowOff>112059</xdr:rowOff>
    </xdr:from>
    <xdr:to>
      <xdr:col>5</xdr:col>
      <xdr:colOff>357527</xdr:colOff>
      <xdr:row>42</xdr:row>
      <xdr:rowOff>162138</xdr:rowOff>
    </xdr:to>
    <xdr:sp macro="" textlink="">
      <xdr:nvSpPr>
        <xdr:cNvPr id="1088" name="Line 6499">
          <a:extLst>
            <a:ext uri="{FF2B5EF4-FFF2-40B4-BE49-F238E27FC236}">
              <a16:creationId xmlns:a16="http://schemas.microsoft.com/office/drawing/2014/main" id="{C7BA459B-89E9-7544-9EEF-58E3A10D86BB}"/>
            </a:ext>
          </a:extLst>
        </xdr:cNvPr>
        <xdr:cNvSpPr>
          <a:spLocks noChangeShapeType="1"/>
        </xdr:cNvSpPr>
      </xdr:nvSpPr>
      <xdr:spPr bwMode="auto">
        <a:xfrm>
          <a:off x="7305174" y="2286000"/>
          <a:ext cx="0" cy="5879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273226</xdr:colOff>
      <xdr:row>43</xdr:row>
      <xdr:rowOff>160989</xdr:rowOff>
    </xdr:from>
    <xdr:to>
      <xdr:col>6</xdr:col>
      <xdr:colOff>57571</xdr:colOff>
      <xdr:row>44</xdr:row>
      <xdr:rowOff>171738</xdr:rowOff>
    </xdr:to>
    <xdr:sp macro="" textlink="">
      <xdr:nvSpPr>
        <xdr:cNvPr id="1089" name="AutoShape 6507">
          <a:extLst>
            <a:ext uri="{FF2B5EF4-FFF2-40B4-BE49-F238E27FC236}">
              <a16:creationId xmlns:a16="http://schemas.microsoft.com/office/drawing/2014/main" id="{22DD6817-3F97-F742-C3DB-317382D1EE02}"/>
            </a:ext>
          </a:extLst>
        </xdr:cNvPr>
        <xdr:cNvSpPr>
          <a:spLocks noChangeArrowheads="1"/>
        </xdr:cNvSpPr>
      </xdr:nvSpPr>
      <xdr:spPr bwMode="auto">
        <a:xfrm>
          <a:off x="7220873" y="3052107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205955</xdr:colOff>
      <xdr:row>40</xdr:row>
      <xdr:rowOff>113217</xdr:rowOff>
    </xdr:from>
    <xdr:ext cx="426713" cy="372721"/>
    <xdr:sp macro="" textlink="">
      <xdr:nvSpPr>
        <xdr:cNvPr id="1090" name="AutoShape 6505">
          <a:extLst>
            <a:ext uri="{FF2B5EF4-FFF2-40B4-BE49-F238E27FC236}">
              <a16:creationId xmlns:a16="http://schemas.microsoft.com/office/drawing/2014/main" id="{BFF86874-91C9-D619-62FD-DCA3D59EA824}"/>
            </a:ext>
          </a:extLst>
        </xdr:cNvPr>
        <xdr:cNvSpPr>
          <a:spLocks noChangeArrowheads="1"/>
        </xdr:cNvSpPr>
      </xdr:nvSpPr>
      <xdr:spPr bwMode="auto">
        <a:xfrm>
          <a:off x="7568220" y="24664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450</a:t>
          </a:r>
        </a:p>
      </xdr:txBody>
    </xdr:sp>
    <xdr:clientData/>
  </xdr:oneCellAnchor>
  <xdr:oneCellAnchor>
    <xdr:from>
      <xdr:col>7</xdr:col>
      <xdr:colOff>286310</xdr:colOff>
      <xdr:row>41</xdr:row>
      <xdr:rowOff>6165</xdr:rowOff>
    </xdr:from>
    <xdr:ext cx="426713" cy="372721"/>
    <xdr:sp macro="" textlink="">
      <xdr:nvSpPr>
        <xdr:cNvPr id="1092" name="AutoShape 6505">
          <a:extLst>
            <a:ext uri="{FF2B5EF4-FFF2-40B4-BE49-F238E27FC236}">
              <a16:creationId xmlns:a16="http://schemas.microsoft.com/office/drawing/2014/main" id="{E34AA3D1-3576-28FA-4D4A-876A4D7701B2}"/>
            </a:ext>
          </a:extLst>
        </xdr:cNvPr>
        <xdr:cNvSpPr>
          <a:spLocks noChangeArrowheads="1"/>
        </xdr:cNvSpPr>
      </xdr:nvSpPr>
      <xdr:spPr bwMode="auto">
        <a:xfrm>
          <a:off x="8421781" y="253869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twoCellAnchor>
    <xdr:from>
      <xdr:col>8</xdr:col>
      <xdr:colOff>56030</xdr:colOff>
      <xdr:row>39</xdr:row>
      <xdr:rowOff>78441</xdr:rowOff>
    </xdr:from>
    <xdr:to>
      <xdr:col>9</xdr:col>
      <xdr:colOff>56029</xdr:colOff>
      <xdr:row>45</xdr:row>
      <xdr:rowOff>100853</xdr:rowOff>
    </xdr:to>
    <xdr:sp macro="" textlink="">
      <xdr:nvSpPr>
        <xdr:cNvPr id="1093" name="フリーフォーム: 図形 1092">
          <a:extLst>
            <a:ext uri="{FF2B5EF4-FFF2-40B4-BE49-F238E27FC236}">
              <a16:creationId xmlns:a16="http://schemas.microsoft.com/office/drawing/2014/main" id="{5226721A-E128-CD25-7F58-B5EF0987F091}"/>
            </a:ext>
          </a:extLst>
        </xdr:cNvPr>
        <xdr:cNvSpPr/>
      </xdr:nvSpPr>
      <xdr:spPr bwMode="auto">
        <a:xfrm>
          <a:off x="8606118" y="2252382"/>
          <a:ext cx="414617" cy="1098177"/>
        </a:xfrm>
        <a:custGeom>
          <a:avLst/>
          <a:gdLst>
            <a:gd name="connsiteX0" fmla="*/ 291353 w 414617"/>
            <a:gd name="connsiteY0" fmla="*/ 1098177 h 1098177"/>
            <a:gd name="connsiteX1" fmla="*/ 291353 w 414617"/>
            <a:gd name="connsiteY1" fmla="*/ 661147 h 1098177"/>
            <a:gd name="connsiteX2" fmla="*/ 414617 w 414617"/>
            <a:gd name="connsiteY2" fmla="*/ 470647 h 1098177"/>
            <a:gd name="connsiteX3" fmla="*/ 0 w 414617"/>
            <a:gd name="connsiteY3" fmla="*/ 0 h 1098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4617" h="1098177">
              <a:moveTo>
                <a:pt x="291353" y="1098177"/>
              </a:moveTo>
              <a:lnTo>
                <a:pt x="291353" y="661147"/>
              </a:lnTo>
              <a:lnTo>
                <a:pt x="414617" y="47064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32556</xdr:colOff>
      <xdr:row>41</xdr:row>
      <xdr:rowOff>168090</xdr:rowOff>
    </xdr:from>
    <xdr:to>
      <xdr:col>9</xdr:col>
      <xdr:colOff>549088</xdr:colOff>
      <xdr:row>44</xdr:row>
      <xdr:rowOff>156883</xdr:rowOff>
    </xdr:to>
    <xdr:sp macro="" textlink="">
      <xdr:nvSpPr>
        <xdr:cNvPr id="1094" name="Line 6499">
          <a:extLst>
            <a:ext uri="{FF2B5EF4-FFF2-40B4-BE49-F238E27FC236}">
              <a16:creationId xmlns:a16="http://schemas.microsoft.com/office/drawing/2014/main" id="{5E2398D4-3F79-79F0-A83D-44AB0A1DA091}"/>
            </a:ext>
          </a:extLst>
        </xdr:cNvPr>
        <xdr:cNvSpPr>
          <a:spLocks noChangeShapeType="1"/>
        </xdr:cNvSpPr>
      </xdr:nvSpPr>
      <xdr:spPr bwMode="auto">
        <a:xfrm>
          <a:off x="8997262" y="2700619"/>
          <a:ext cx="516532" cy="5266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250814</xdr:colOff>
      <xdr:row>43</xdr:row>
      <xdr:rowOff>60136</xdr:rowOff>
    </xdr:from>
    <xdr:to>
      <xdr:col>9</xdr:col>
      <xdr:colOff>35159</xdr:colOff>
      <xdr:row>44</xdr:row>
      <xdr:rowOff>70885</xdr:rowOff>
    </xdr:to>
    <xdr:sp macro="" textlink="">
      <xdr:nvSpPr>
        <xdr:cNvPr id="1095" name="AutoShape 6507">
          <a:extLst>
            <a:ext uri="{FF2B5EF4-FFF2-40B4-BE49-F238E27FC236}">
              <a16:creationId xmlns:a16="http://schemas.microsoft.com/office/drawing/2014/main" id="{CBAD897D-1495-4F8A-E0E1-5767D01E8C90}"/>
            </a:ext>
          </a:extLst>
        </xdr:cNvPr>
        <xdr:cNvSpPr>
          <a:spLocks noChangeArrowheads="1"/>
        </xdr:cNvSpPr>
      </xdr:nvSpPr>
      <xdr:spPr bwMode="auto">
        <a:xfrm>
          <a:off x="8800902" y="2951254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374352</xdr:colOff>
      <xdr:row>41</xdr:row>
      <xdr:rowOff>72882</xdr:rowOff>
    </xdr:from>
    <xdr:to>
      <xdr:col>9</xdr:col>
      <xdr:colOff>157735</xdr:colOff>
      <xdr:row>42</xdr:row>
      <xdr:rowOff>89847</xdr:rowOff>
    </xdr:to>
    <xdr:sp macro="" textlink="">
      <xdr:nvSpPr>
        <xdr:cNvPr id="1096" name="Oval 6509">
          <a:extLst>
            <a:ext uri="{FF2B5EF4-FFF2-40B4-BE49-F238E27FC236}">
              <a16:creationId xmlns:a16="http://schemas.microsoft.com/office/drawing/2014/main" id="{53D01CCA-5A17-5EC7-8E9E-E89A60D47C5F}"/>
            </a:ext>
          </a:extLst>
        </xdr:cNvPr>
        <xdr:cNvSpPr>
          <a:spLocks noChangeArrowheads="1"/>
        </xdr:cNvSpPr>
      </xdr:nvSpPr>
      <xdr:spPr bwMode="auto">
        <a:xfrm>
          <a:off x="8924440" y="2605411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145677</xdr:colOff>
      <xdr:row>39</xdr:row>
      <xdr:rowOff>44824</xdr:rowOff>
    </xdr:from>
    <xdr:to>
      <xdr:col>12</xdr:col>
      <xdr:colOff>313765</xdr:colOff>
      <xdr:row>45</xdr:row>
      <xdr:rowOff>67235</xdr:rowOff>
    </xdr:to>
    <xdr:sp macro="" textlink="">
      <xdr:nvSpPr>
        <xdr:cNvPr id="1097" name="フリーフォーム: 図形 1096">
          <a:extLst>
            <a:ext uri="{FF2B5EF4-FFF2-40B4-BE49-F238E27FC236}">
              <a16:creationId xmlns:a16="http://schemas.microsoft.com/office/drawing/2014/main" id="{992664BB-3FFA-BA23-5528-88E6E073C038}"/>
            </a:ext>
          </a:extLst>
        </xdr:cNvPr>
        <xdr:cNvSpPr/>
      </xdr:nvSpPr>
      <xdr:spPr bwMode="auto">
        <a:xfrm>
          <a:off x="10298206" y="2218765"/>
          <a:ext cx="582706" cy="1098176"/>
        </a:xfrm>
        <a:custGeom>
          <a:avLst/>
          <a:gdLst>
            <a:gd name="connsiteX0" fmla="*/ 582706 w 582706"/>
            <a:gd name="connsiteY0" fmla="*/ 1098176 h 1098176"/>
            <a:gd name="connsiteX1" fmla="*/ 582706 w 582706"/>
            <a:gd name="connsiteY1" fmla="*/ 605117 h 1098176"/>
            <a:gd name="connsiteX2" fmla="*/ 0 w 582706"/>
            <a:gd name="connsiteY2" fmla="*/ 504264 h 1098176"/>
            <a:gd name="connsiteX3" fmla="*/ 78441 w 582706"/>
            <a:gd name="connsiteY3" fmla="*/ 0 h 1098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2706" h="1098176">
              <a:moveTo>
                <a:pt x="582706" y="1098176"/>
              </a:moveTo>
              <a:lnTo>
                <a:pt x="582706" y="605117"/>
              </a:lnTo>
              <a:lnTo>
                <a:pt x="0" y="504264"/>
              </a:lnTo>
              <a:lnTo>
                <a:pt x="784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56030</xdr:colOff>
      <xdr:row>41</xdr:row>
      <xdr:rowOff>168089</xdr:rowOff>
    </xdr:from>
    <xdr:to>
      <xdr:col>11</xdr:col>
      <xdr:colOff>155821</xdr:colOff>
      <xdr:row>45</xdr:row>
      <xdr:rowOff>67236</xdr:rowOff>
    </xdr:to>
    <xdr:sp macro="" textlink="">
      <xdr:nvSpPr>
        <xdr:cNvPr id="1098" name="Line 6499">
          <a:extLst>
            <a:ext uri="{FF2B5EF4-FFF2-40B4-BE49-F238E27FC236}">
              <a16:creationId xmlns:a16="http://schemas.microsoft.com/office/drawing/2014/main" id="{91D866DC-3677-69C0-3D03-534C274C0622}"/>
            </a:ext>
          </a:extLst>
        </xdr:cNvPr>
        <xdr:cNvSpPr>
          <a:spLocks noChangeShapeType="1"/>
        </xdr:cNvSpPr>
      </xdr:nvSpPr>
      <xdr:spPr bwMode="auto">
        <a:xfrm flipH="1">
          <a:off x="10208559" y="2700618"/>
          <a:ext cx="99791" cy="6163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301497</xdr:colOff>
      <xdr:row>39</xdr:row>
      <xdr:rowOff>112059</xdr:rowOff>
    </xdr:from>
    <xdr:to>
      <xdr:col>12</xdr:col>
      <xdr:colOff>301497</xdr:colOff>
      <xdr:row>42</xdr:row>
      <xdr:rowOff>162138</xdr:rowOff>
    </xdr:to>
    <xdr:sp macro="" textlink="">
      <xdr:nvSpPr>
        <xdr:cNvPr id="1099" name="Line 6499">
          <a:extLst>
            <a:ext uri="{FF2B5EF4-FFF2-40B4-BE49-F238E27FC236}">
              <a16:creationId xmlns:a16="http://schemas.microsoft.com/office/drawing/2014/main" id="{37D090DA-9CEB-FF98-F3FF-92426E84FC09}"/>
            </a:ext>
          </a:extLst>
        </xdr:cNvPr>
        <xdr:cNvSpPr>
          <a:spLocks noChangeShapeType="1"/>
        </xdr:cNvSpPr>
      </xdr:nvSpPr>
      <xdr:spPr bwMode="auto">
        <a:xfrm>
          <a:off x="10868644" y="2286000"/>
          <a:ext cx="0" cy="5879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315442</xdr:colOff>
      <xdr:row>42</xdr:row>
      <xdr:rowOff>41821</xdr:rowOff>
    </xdr:from>
    <xdr:to>
      <xdr:col>12</xdr:col>
      <xdr:colOff>598789</xdr:colOff>
      <xdr:row>43</xdr:row>
      <xdr:rowOff>8891</xdr:rowOff>
    </xdr:to>
    <xdr:sp macro="" textlink="">
      <xdr:nvSpPr>
        <xdr:cNvPr id="1100" name="Line 6499">
          <a:extLst>
            <a:ext uri="{FF2B5EF4-FFF2-40B4-BE49-F238E27FC236}">
              <a16:creationId xmlns:a16="http://schemas.microsoft.com/office/drawing/2014/main" id="{06F9A96A-01E9-C5CA-A20F-7CB873EDE164}"/>
            </a:ext>
          </a:extLst>
        </xdr:cNvPr>
        <xdr:cNvSpPr>
          <a:spLocks noChangeShapeType="1"/>
        </xdr:cNvSpPr>
      </xdr:nvSpPr>
      <xdr:spPr bwMode="auto">
        <a:xfrm flipH="1">
          <a:off x="10882589" y="2753645"/>
          <a:ext cx="283347" cy="14636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  <a:gd name="connsiteX0" fmla="*/ 0 w 358631"/>
            <a:gd name="connsiteY0" fmla="*/ 544693 h 544729"/>
            <a:gd name="connsiteX1" fmla="*/ 358631 w 358631"/>
            <a:gd name="connsiteY1" fmla="*/ 21727 h 544729"/>
            <a:gd name="connsiteX0" fmla="*/ 0 w 358631"/>
            <a:gd name="connsiteY0" fmla="*/ 553640 h 553640"/>
            <a:gd name="connsiteX1" fmla="*/ 358631 w 358631"/>
            <a:gd name="connsiteY1" fmla="*/ 30674 h 553640"/>
            <a:gd name="connsiteX0" fmla="*/ 0 w 358631"/>
            <a:gd name="connsiteY0" fmla="*/ 546714 h 546714"/>
            <a:gd name="connsiteX1" fmla="*/ 358631 w 358631"/>
            <a:gd name="connsiteY1" fmla="*/ 23748 h 546714"/>
            <a:gd name="connsiteX0" fmla="*/ 0 w 298610"/>
            <a:gd name="connsiteY0" fmla="*/ 546714 h 546714"/>
            <a:gd name="connsiteX1" fmla="*/ 298610 w 298610"/>
            <a:gd name="connsiteY1" fmla="*/ 23748 h 546714"/>
            <a:gd name="connsiteX0" fmla="*/ 0 w 298610"/>
            <a:gd name="connsiteY0" fmla="*/ 547215 h 547215"/>
            <a:gd name="connsiteX1" fmla="*/ 298610 w 298610"/>
            <a:gd name="connsiteY1" fmla="*/ 24249 h 547215"/>
            <a:gd name="connsiteX0" fmla="*/ 0 w 298610"/>
            <a:gd name="connsiteY0" fmla="*/ 529743 h 529743"/>
            <a:gd name="connsiteX1" fmla="*/ 298610 w 298610"/>
            <a:gd name="connsiteY1" fmla="*/ 6777 h 529743"/>
            <a:gd name="connsiteX0" fmla="*/ 142368 w 160877"/>
            <a:gd name="connsiteY0" fmla="*/ 205665 h 205665"/>
            <a:gd name="connsiteX1" fmla="*/ 160877 w 160877"/>
            <a:gd name="connsiteY1" fmla="*/ 37526 h 205665"/>
            <a:gd name="connsiteX0" fmla="*/ 392388 w 395258"/>
            <a:gd name="connsiteY0" fmla="*/ 96739 h 203304"/>
            <a:gd name="connsiteX1" fmla="*/ 110789 w 395258"/>
            <a:gd name="connsiteY1" fmla="*/ 203305 h 203304"/>
            <a:gd name="connsiteX0" fmla="*/ 357170 w 360204"/>
            <a:gd name="connsiteY0" fmla="*/ 299420 h 299420"/>
            <a:gd name="connsiteX1" fmla="*/ 115586 w 360204"/>
            <a:gd name="connsiteY1" fmla="*/ 16822 h 299420"/>
            <a:gd name="connsiteX0" fmla="*/ 410655 w 410655"/>
            <a:gd name="connsiteY0" fmla="*/ 289705 h 289705"/>
            <a:gd name="connsiteX1" fmla="*/ 169071 w 410655"/>
            <a:gd name="connsiteY1" fmla="*/ 7107 h 289705"/>
            <a:gd name="connsiteX0" fmla="*/ 234986 w 263500"/>
            <a:gd name="connsiteY0" fmla="*/ 189482 h 189482"/>
            <a:gd name="connsiteX1" fmla="*/ 263500 w 263500"/>
            <a:gd name="connsiteY1" fmla="*/ 9898 h 189482"/>
            <a:gd name="connsiteX0" fmla="*/ 216111 w 244625"/>
            <a:gd name="connsiteY0" fmla="*/ 186512 h 186512"/>
            <a:gd name="connsiteX1" fmla="*/ 244625 w 244625"/>
            <a:gd name="connsiteY1" fmla="*/ 6928 h 186512"/>
            <a:gd name="connsiteX0" fmla="*/ 231530 w 260044"/>
            <a:gd name="connsiteY0" fmla="*/ 186512 h 186512"/>
            <a:gd name="connsiteX1" fmla="*/ 260044 w 260044"/>
            <a:gd name="connsiteY1" fmla="*/ 6928 h 186512"/>
            <a:gd name="connsiteX0" fmla="*/ 231530 w 260044"/>
            <a:gd name="connsiteY0" fmla="*/ 142333 h 142333"/>
            <a:gd name="connsiteX1" fmla="*/ 260044 w 260044"/>
            <a:gd name="connsiteY1" fmla="*/ 8533 h 142333"/>
            <a:gd name="connsiteX0" fmla="*/ 224433 w 252947"/>
            <a:gd name="connsiteY0" fmla="*/ 149501 h 149501"/>
            <a:gd name="connsiteX1" fmla="*/ 252947 w 252947"/>
            <a:gd name="connsiteY1" fmla="*/ 15701 h 1495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2947" h="149501">
              <a:moveTo>
                <a:pt x="224433" y="149501"/>
              </a:moveTo>
              <a:cubicBezTo>
                <a:pt x="-102369" y="132404"/>
                <a:pt x="-54462" y="-54492"/>
                <a:pt x="252947" y="1570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205992</xdr:colOff>
      <xdr:row>43</xdr:row>
      <xdr:rowOff>172193</xdr:rowOff>
    </xdr:from>
    <xdr:to>
      <xdr:col>12</xdr:col>
      <xdr:colOff>404954</xdr:colOff>
      <xdr:row>45</xdr:row>
      <xdr:rowOff>3649</xdr:rowOff>
    </xdr:to>
    <xdr:sp macro="" textlink="">
      <xdr:nvSpPr>
        <xdr:cNvPr id="1101" name="AutoShape 6507">
          <a:extLst>
            <a:ext uri="{FF2B5EF4-FFF2-40B4-BE49-F238E27FC236}">
              <a16:creationId xmlns:a16="http://schemas.microsoft.com/office/drawing/2014/main" id="{CC1B7BB6-FD6B-F068-7693-49BBE3638D5F}"/>
            </a:ext>
          </a:extLst>
        </xdr:cNvPr>
        <xdr:cNvSpPr>
          <a:spLocks noChangeArrowheads="1"/>
        </xdr:cNvSpPr>
      </xdr:nvSpPr>
      <xdr:spPr bwMode="auto">
        <a:xfrm>
          <a:off x="10773139" y="3063311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210506</xdr:colOff>
      <xdr:row>42</xdr:row>
      <xdr:rowOff>17972</xdr:rowOff>
    </xdr:from>
    <xdr:to>
      <xdr:col>12</xdr:col>
      <xdr:colOff>408506</xdr:colOff>
      <xdr:row>43</xdr:row>
      <xdr:rowOff>34935</xdr:rowOff>
    </xdr:to>
    <xdr:sp macro="" textlink="">
      <xdr:nvSpPr>
        <xdr:cNvPr id="1102" name="Oval 6509">
          <a:extLst>
            <a:ext uri="{FF2B5EF4-FFF2-40B4-BE49-F238E27FC236}">
              <a16:creationId xmlns:a16="http://schemas.microsoft.com/office/drawing/2014/main" id="{8F755BD9-5D8D-5011-2A07-F5303EC22E25}"/>
            </a:ext>
          </a:extLst>
        </xdr:cNvPr>
        <xdr:cNvSpPr>
          <a:spLocks noChangeArrowheads="1"/>
        </xdr:cNvSpPr>
      </xdr:nvSpPr>
      <xdr:spPr bwMode="auto">
        <a:xfrm>
          <a:off x="10777653" y="2729796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271646</xdr:colOff>
      <xdr:row>42</xdr:row>
      <xdr:rowOff>96990</xdr:rowOff>
    </xdr:from>
    <xdr:ext cx="372090" cy="200119"/>
    <xdr:sp macro="" textlink="">
      <xdr:nvSpPr>
        <xdr:cNvPr id="1103" name="テキスト ボックス 1102">
          <a:extLst>
            <a:ext uri="{FF2B5EF4-FFF2-40B4-BE49-F238E27FC236}">
              <a16:creationId xmlns:a16="http://schemas.microsoft.com/office/drawing/2014/main" id="{623655A2-F8DA-36A2-22D8-5CADE7DC98B6}"/>
            </a:ext>
          </a:extLst>
        </xdr:cNvPr>
        <xdr:cNvSpPr txBox="1"/>
      </xdr:nvSpPr>
      <xdr:spPr>
        <a:xfrm rot="580108">
          <a:off x="10424175" y="280881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10</xdr:col>
      <xdr:colOff>145676</xdr:colOff>
      <xdr:row>41</xdr:row>
      <xdr:rowOff>112058</xdr:rowOff>
    </xdr:from>
    <xdr:to>
      <xdr:col>11</xdr:col>
      <xdr:colOff>100852</xdr:colOff>
      <xdr:row>41</xdr:row>
      <xdr:rowOff>168089</xdr:rowOff>
    </xdr:to>
    <xdr:sp macro="" textlink="">
      <xdr:nvSpPr>
        <xdr:cNvPr id="1104" name="Line 6499">
          <a:extLst>
            <a:ext uri="{FF2B5EF4-FFF2-40B4-BE49-F238E27FC236}">
              <a16:creationId xmlns:a16="http://schemas.microsoft.com/office/drawing/2014/main" id="{EC6DCCC1-FFE6-8133-D582-09D0CFB07100}"/>
            </a:ext>
          </a:extLst>
        </xdr:cNvPr>
        <xdr:cNvSpPr>
          <a:spLocks noChangeShapeType="1"/>
        </xdr:cNvSpPr>
      </xdr:nvSpPr>
      <xdr:spPr bwMode="auto">
        <a:xfrm>
          <a:off x="9883588" y="2644587"/>
          <a:ext cx="369794" cy="560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49382</xdr:colOff>
      <xdr:row>41</xdr:row>
      <xdr:rowOff>72882</xdr:rowOff>
    </xdr:from>
    <xdr:to>
      <xdr:col>11</xdr:col>
      <xdr:colOff>247382</xdr:colOff>
      <xdr:row>42</xdr:row>
      <xdr:rowOff>89847</xdr:rowOff>
    </xdr:to>
    <xdr:sp macro="" textlink="">
      <xdr:nvSpPr>
        <xdr:cNvPr id="1105" name="Oval 6509">
          <a:extLst>
            <a:ext uri="{FF2B5EF4-FFF2-40B4-BE49-F238E27FC236}">
              <a16:creationId xmlns:a16="http://schemas.microsoft.com/office/drawing/2014/main" id="{FB58545C-22B6-C9A2-EFCC-4285CAC443BB}"/>
            </a:ext>
          </a:extLst>
        </xdr:cNvPr>
        <xdr:cNvSpPr>
          <a:spLocks noChangeArrowheads="1"/>
        </xdr:cNvSpPr>
      </xdr:nvSpPr>
      <xdr:spPr bwMode="auto">
        <a:xfrm>
          <a:off x="10201911" y="2605411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114302</xdr:colOff>
      <xdr:row>43</xdr:row>
      <xdr:rowOff>25213</xdr:rowOff>
    </xdr:from>
    <xdr:ext cx="293123" cy="179404"/>
    <xdr:sp macro="" textlink="">
      <xdr:nvSpPr>
        <xdr:cNvPr id="1106" name="線吹き出し 2 (枠付き) 1983">
          <a:extLst>
            <a:ext uri="{FF2B5EF4-FFF2-40B4-BE49-F238E27FC236}">
              <a16:creationId xmlns:a16="http://schemas.microsoft.com/office/drawing/2014/main" id="{0E4EC83A-99C8-E09E-CDD3-61DD0A491481}"/>
            </a:ext>
          </a:extLst>
        </xdr:cNvPr>
        <xdr:cNvSpPr/>
      </xdr:nvSpPr>
      <xdr:spPr bwMode="auto">
        <a:xfrm rot="10800000">
          <a:off x="9852214" y="2916331"/>
          <a:ext cx="29312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14470"/>
            <a:gd name="adj6" fmla="val -46916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石原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393885</xdr:colOff>
      <xdr:row>39</xdr:row>
      <xdr:rowOff>156883</xdr:rowOff>
    </xdr:from>
    <xdr:to>
      <xdr:col>15</xdr:col>
      <xdr:colOff>280145</xdr:colOff>
      <xdr:row>45</xdr:row>
      <xdr:rowOff>112059</xdr:rowOff>
    </xdr:to>
    <xdr:sp macro="" textlink="">
      <xdr:nvSpPr>
        <xdr:cNvPr id="1109" name="フリーフォーム: 図形 1108">
          <a:extLst>
            <a:ext uri="{FF2B5EF4-FFF2-40B4-BE49-F238E27FC236}">
              <a16:creationId xmlns:a16="http://schemas.microsoft.com/office/drawing/2014/main" id="{6767AEB8-31AD-3E58-313C-0AD71E35F5EA}"/>
            </a:ext>
          </a:extLst>
        </xdr:cNvPr>
        <xdr:cNvSpPr/>
      </xdr:nvSpPr>
      <xdr:spPr bwMode="auto">
        <a:xfrm>
          <a:off x="11734238" y="2330824"/>
          <a:ext cx="715495" cy="1030941"/>
        </a:xfrm>
        <a:custGeom>
          <a:avLst/>
          <a:gdLst>
            <a:gd name="connsiteX0" fmla="*/ 0 w 705970"/>
            <a:gd name="connsiteY0" fmla="*/ 1030941 h 1030941"/>
            <a:gd name="connsiteX1" fmla="*/ 0 w 705970"/>
            <a:gd name="connsiteY1" fmla="*/ 728382 h 1030941"/>
            <a:gd name="connsiteX2" fmla="*/ 201705 w 705970"/>
            <a:gd name="connsiteY2" fmla="*/ 504264 h 1030941"/>
            <a:gd name="connsiteX3" fmla="*/ 156882 w 705970"/>
            <a:gd name="connsiteY3" fmla="*/ 67235 h 1030941"/>
            <a:gd name="connsiteX4" fmla="*/ 705970 w 705970"/>
            <a:gd name="connsiteY4" fmla="*/ 0 h 1030941"/>
            <a:gd name="connsiteX0" fmla="*/ 0 w 705970"/>
            <a:gd name="connsiteY0" fmla="*/ 1030941 h 1030941"/>
            <a:gd name="connsiteX1" fmla="*/ 0 w 705970"/>
            <a:gd name="connsiteY1" fmla="*/ 728382 h 1030941"/>
            <a:gd name="connsiteX2" fmla="*/ 201705 w 705970"/>
            <a:gd name="connsiteY2" fmla="*/ 504264 h 1030941"/>
            <a:gd name="connsiteX3" fmla="*/ 156882 w 705970"/>
            <a:gd name="connsiteY3" fmla="*/ 67235 h 1030941"/>
            <a:gd name="connsiteX4" fmla="*/ 705970 w 705970"/>
            <a:gd name="connsiteY4" fmla="*/ 0 h 1030941"/>
            <a:gd name="connsiteX0" fmla="*/ 0 w 705970"/>
            <a:gd name="connsiteY0" fmla="*/ 1030941 h 1030941"/>
            <a:gd name="connsiteX1" fmla="*/ 0 w 705970"/>
            <a:gd name="connsiteY1" fmla="*/ 728382 h 1030941"/>
            <a:gd name="connsiteX2" fmla="*/ 201705 w 705970"/>
            <a:gd name="connsiteY2" fmla="*/ 504264 h 1030941"/>
            <a:gd name="connsiteX3" fmla="*/ 156882 w 705970"/>
            <a:gd name="connsiteY3" fmla="*/ 67235 h 1030941"/>
            <a:gd name="connsiteX4" fmla="*/ 705970 w 705970"/>
            <a:gd name="connsiteY4" fmla="*/ 0 h 103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05970" h="1030941">
              <a:moveTo>
                <a:pt x="0" y="1030941"/>
              </a:moveTo>
              <a:lnTo>
                <a:pt x="0" y="728382"/>
              </a:lnTo>
              <a:cubicBezTo>
                <a:pt x="134470" y="687294"/>
                <a:pt x="190499" y="612588"/>
                <a:pt x="201705" y="504264"/>
              </a:cubicBezTo>
              <a:lnTo>
                <a:pt x="156882" y="67235"/>
              </a:lnTo>
              <a:lnTo>
                <a:pt x="70597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750792</xdr:colOff>
      <xdr:row>43</xdr:row>
      <xdr:rowOff>168088</xdr:rowOff>
    </xdr:from>
    <xdr:to>
      <xdr:col>13</xdr:col>
      <xdr:colOff>391143</xdr:colOff>
      <xdr:row>44</xdr:row>
      <xdr:rowOff>56029</xdr:rowOff>
    </xdr:to>
    <xdr:sp macro="" textlink="">
      <xdr:nvSpPr>
        <xdr:cNvPr id="1110" name="Line 6499">
          <a:extLst>
            <a:ext uri="{FF2B5EF4-FFF2-40B4-BE49-F238E27FC236}">
              <a16:creationId xmlns:a16="http://schemas.microsoft.com/office/drawing/2014/main" id="{A3F57E07-13C3-A209-9B5B-919A0CFFCF6F}"/>
            </a:ext>
          </a:extLst>
        </xdr:cNvPr>
        <xdr:cNvSpPr>
          <a:spLocks noChangeShapeType="1"/>
        </xdr:cNvSpPr>
      </xdr:nvSpPr>
      <xdr:spPr bwMode="auto">
        <a:xfrm flipH="1">
          <a:off x="11317939" y="3059206"/>
          <a:ext cx="413556" cy="672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145674</xdr:colOff>
      <xdr:row>40</xdr:row>
      <xdr:rowOff>56030</xdr:rowOff>
    </xdr:from>
    <xdr:to>
      <xdr:col>14</xdr:col>
      <xdr:colOff>144612</xdr:colOff>
      <xdr:row>40</xdr:row>
      <xdr:rowOff>123265</xdr:rowOff>
    </xdr:to>
    <xdr:sp macro="" textlink="">
      <xdr:nvSpPr>
        <xdr:cNvPr id="1111" name="Line 6499">
          <a:extLst>
            <a:ext uri="{FF2B5EF4-FFF2-40B4-BE49-F238E27FC236}">
              <a16:creationId xmlns:a16="http://schemas.microsoft.com/office/drawing/2014/main" id="{701D0C96-903F-3052-3560-F50F6AF459F0}"/>
            </a:ext>
          </a:extLst>
        </xdr:cNvPr>
        <xdr:cNvSpPr>
          <a:spLocks noChangeShapeType="1"/>
        </xdr:cNvSpPr>
      </xdr:nvSpPr>
      <xdr:spPr bwMode="auto">
        <a:xfrm flipH="1">
          <a:off x="11486027" y="2409265"/>
          <a:ext cx="413556" cy="672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89645</xdr:colOff>
      <xdr:row>38</xdr:row>
      <xdr:rowOff>112060</xdr:rowOff>
    </xdr:from>
    <xdr:to>
      <xdr:col>14</xdr:col>
      <xdr:colOff>168086</xdr:colOff>
      <xdr:row>41</xdr:row>
      <xdr:rowOff>89648</xdr:rowOff>
    </xdr:to>
    <xdr:sp macro="" textlink="">
      <xdr:nvSpPr>
        <xdr:cNvPr id="1112" name="Line 6499">
          <a:extLst>
            <a:ext uri="{FF2B5EF4-FFF2-40B4-BE49-F238E27FC236}">
              <a16:creationId xmlns:a16="http://schemas.microsoft.com/office/drawing/2014/main" id="{EA6CF2A0-6AB2-8578-B9AF-BC6A90237F3D}"/>
            </a:ext>
          </a:extLst>
        </xdr:cNvPr>
        <xdr:cNvSpPr>
          <a:spLocks noChangeShapeType="1"/>
        </xdr:cNvSpPr>
      </xdr:nvSpPr>
      <xdr:spPr bwMode="auto">
        <a:xfrm flipH="1" flipV="1">
          <a:off x="11844616" y="2106707"/>
          <a:ext cx="78441" cy="5154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306843</xdr:colOff>
      <xdr:row>44</xdr:row>
      <xdr:rowOff>127369</xdr:rowOff>
    </xdr:from>
    <xdr:to>
      <xdr:col>14</xdr:col>
      <xdr:colOff>91187</xdr:colOff>
      <xdr:row>45</xdr:row>
      <xdr:rowOff>138119</xdr:rowOff>
    </xdr:to>
    <xdr:sp macro="" textlink="">
      <xdr:nvSpPr>
        <xdr:cNvPr id="1113" name="AutoShape 6507">
          <a:extLst>
            <a:ext uri="{FF2B5EF4-FFF2-40B4-BE49-F238E27FC236}">
              <a16:creationId xmlns:a16="http://schemas.microsoft.com/office/drawing/2014/main" id="{5E892526-83DE-B243-7525-1A1B18899BE7}"/>
            </a:ext>
          </a:extLst>
        </xdr:cNvPr>
        <xdr:cNvSpPr>
          <a:spLocks noChangeArrowheads="1"/>
        </xdr:cNvSpPr>
      </xdr:nvSpPr>
      <xdr:spPr bwMode="auto">
        <a:xfrm>
          <a:off x="11647196" y="3197781"/>
          <a:ext cx="198962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307114</xdr:colOff>
      <xdr:row>43</xdr:row>
      <xdr:rowOff>61675</xdr:rowOff>
    </xdr:from>
    <xdr:to>
      <xdr:col>14</xdr:col>
      <xdr:colOff>90496</xdr:colOff>
      <xdr:row>44</xdr:row>
      <xdr:rowOff>78640</xdr:rowOff>
    </xdr:to>
    <xdr:sp macro="" textlink="">
      <xdr:nvSpPr>
        <xdr:cNvPr id="1114" name="Oval 6509">
          <a:extLst>
            <a:ext uri="{FF2B5EF4-FFF2-40B4-BE49-F238E27FC236}">
              <a16:creationId xmlns:a16="http://schemas.microsoft.com/office/drawing/2014/main" id="{1767E26E-A1D0-BF6C-D8C0-53C95A212F43}"/>
            </a:ext>
          </a:extLst>
        </xdr:cNvPr>
        <xdr:cNvSpPr>
          <a:spLocks noChangeArrowheads="1"/>
        </xdr:cNvSpPr>
      </xdr:nvSpPr>
      <xdr:spPr bwMode="auto">
        <a:xfrm>
          <a:off x="11647467" y="2952793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49379</xdr:colOff>
      <xdr:row>39</xdr:row>
      <xdr:rowOff>140116</xdr:rowOff>
    </xdr:from>
    <xdr:to>
      <xdr:col>14</xdr:col>
      <xdr:colOff>247379</xdr:colOff>
      <xdr:row>40</xdr:row>
      <xdr:rowOff>157082</xdr:rowOff>
    </xdr:to>
    <xdr:sp macro="" textlink="">
      <xdr:nvSpPr>
        <xdr:cNvPr id="1115" name="Oval 6509">
          <a:extLst>
            <a:ext uri="{FF2B5EF4-FFF2-40B4-BE49-F238E27FC236}">
              <a16:creationId xmlns:a16="http://schemas.microsoft.com/office/drawing/2014/main" id="{D6EA7407-E752-E183-5BC0-71EA05E009F4}"/>
            </a:ext>
          </a:extLst>
        </xdr:cNvPr>
        <xdr:cNvSpPr>
          <a:spLocks noChangeArrowheads="1"/>
        </xdr:cNvSpPr>
      </xdr:nvSpPr>
      <xdr:spPr bwMode="auto">
        <a:xfrm>
          <a:off x="11804350" y="2314057"/>
          <a:ext cx="198000" cy="1962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256777</xdr:colOff>
      <xdr:row>42</xdr:row>
      <xdr:rowOff>22210</xdr:rowOff>
    </xdr:from>
    <xdr:ext cx="200119" cy="372090"/>
    <xdr:sp macro="" textlink="">
      <xdr:nvSpPr>
        <xdr:cNvPr id="1121" name="テキスト ボックス 1120">
          <a:extLst>
            <a:ext uri="{FF2B5EF4-FFF2-40B4-BE49-F238E27FC236}">
              <a16:creationId xmlns:a16="http://schemas.microsoft.com/office/drawing/2014/main" id="{D20B3BC1-8FDD-2AC0-3FB7-AFC73A41BE3B}"/>
            </a:ext>
          </a:extLst>
        </xdr:cNvPr>
        <xdr:cNvSpPr txBox="1"/>
      </xdr:nvSpPr>
      <xdr:spPr>
        <a:xfrm rot="18407737">
          <a:off x="11925763" y="282001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245966</xdr:colOff>
      <xdr:row>40</xdr:row>
      <xdr:rowOff>62568</xdr:rowOff>
    </xdr:from>
    <xdr:ext cx="515013" cy="333425"/>
    <xdr:sp macro="" textlink="">
      <xdr:nvSpPr>
        <xdr:cNvPr id="1122" name="テキスト ボックス 1121">
          <a:extLst>
            <a:ext uri="{FF2B5EF4-FFF2-40B4-BE49-F238E27FC236}">
              <a16:creationId xmlns:a16="http://schemas.microsoft.com/office/drawing/2014/main" id="{DFBCDB84-C18F-4DF2-8C1D-D29625C6E45E}"/>
            </a:ext>
          </a:extLst>
        </xdr:cNvPr>
        <xdr:cNvSpPr txBox="1"/>
      </xdr:nvSpPr>
      <xdr:spPr>
        <a:xfrm rot="21108245">
          <a:off x="12000937" y="2415803"/>
          <a:ext cx="51501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→福知山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市街</a:t>
          </a:r>
        </a:p>
      </xdr:txBody>
    </xdr:sp>
    <xdr:clientData/>
  </xdr:oneCellAnchor>
  <xdr:oneCellAnchor>
    <xdr:from>
      <xdr:col>11</xdr:col>
      <xdr:colOff>133910</xdr:colOff>
      <xdr:row>43</xdr:row>
      <xdr:rowOff>163422</xdr:rowOff>
    </xdr:from>
    <xdr:ext cx="515013" cy="333425"/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EEC954D1-8D3E-256A-8E0B-68057A8D05BB}"/>
            </a:ext>
          </a:extLst>
        </xdr:cNvPr>
        <xdr:cNvSpPr txBox="1"/>
      </xdr:nvSpPr>
      <xdr:spPr>
        <a:xfrm>
          <a:off x="10286439" y="3054540"/>
          <a:ext cx="51501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福知山←</a:t>
          </a:r>
          <a:endParaRPr kumimoji="1" lang="en-US" altLang="ja-JP" sz="1000" b="1">
            <a:latin typeface="+mj-ea"/>
            <a:ea typeface="+mj-ea"/>
          </a:endParaRPr>
        </a:p>
        <a:p>
          <a:pPr algn="l"/>
          <a:r>
            <a:rPr kumimoji="1" lang="ja-JP" altLang="en-US" sz="1000" b="1">
              <a:latin typeface="+mj-ea"/>
              <a:ea typeface="+mj-ea"/>
            </a:rPr>
            <a:t>市街</a:t>
          </a:r>
        </a:p>
      </xdr:txBody>
    </xdr:sp>
    <xdr:clientData/>
  </xdr:oneCellAnchor>
  <xdr:twoCellAnchor>
    <xdr:from>
      <xdr:col>1</xdr:col>
      <xdr:colOff>109740</xdr:colOff>
      <xdr:row>51</xdr:row>
      <xdr:rowOff>133350</xdr:rowOff>
    </xdr:from>
    <xdr:to>
      <xdr:col>1</xdr:col>
      <xdr:colOff>276708</xdr:colOff>
      <xdr:row>54</xdr:row>
      <xdr:rowOff>0</xdr:rowOff>
    </xdr:to>
    <xdr:sp macro="" textlink="">
      <xdr:nvSpPr>
        <xdr:cNvPr id="1126" name="フリーフォーム 13">
          <a:extLst>
            <a:ext uri="{FF2B5EF4-FFF2-40B4-BE49-F238E27FC236}">
              <a16:creationId xmlns:a16="http://schemas.microsoft.com/office/drawing/2014/main" id="{8E470B8B-91F8-4C93-A737-5F185A6E1713}"/>
            </a:ext>
          </a:extLst>
        </xdr:cNvPr>
        <xdr:cNvSpPr/>
      </xdr:nvSpPr>
      <xdr:spPr bwMode="auto">
        <a:xfrm flipH="1">
          <a:off x="234550" y="9526971"/>
          <a:ext cx="166968" cy="418443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109740</xdr:colOff>
      <xdr:row>48</xdr:row>
      <xdr:rowOff>95250</xdr:rowOff>
    </xdr:from>
    <xdr:to>
      <xdr:col>1</xdr:col>
      <xdr:colOff>250934</xdr:colOff>
      <xdr:row>51</xdr:row>
      <xdr:rowOff>47625</xdr:rowOff>
    </xdr:to>
    <xdr:sp macro="" textlink="">
      <xdr:nvSpPr>
        <xdr:cNvPr id="1127" name="フリーフォーム 14">
          <a:extLst>
            <a:ext uri="{FF2B5EF4-FFF2-40B4-BE49-F238E27FC236}">
              <a16:creationId xmlns:a16="http://schemas.microsoft.com/office/drawing/2014/main" id="{2B5A1BE0-5404-4343-A250-FEA8C335918E}"/>
            </a:ext>
          </a:extLst>
        </xdr:cNvPr>
        <xdr:cNvSpPr/>
      </xdr:nvSpPr>
      <xdr:spPr bwMode="auto">
        <a:xfrm flipH="1">
          <a:off x="234550" y="8937078"/>
          <a:ext cx="141194" cy="504168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12435</xdr:colOff>
      <xdr:row>52</xdr:row>
      <xdr:rowOff>100576</xdr:rowOff>
    </xdr:from>
    <xdr:ext cx="197245" cy="190041"/>
    <xdr:sp macro="" textlink="">
      <xdr:nvSpPr>
        <xdr:cNvPr id="1128" name="AutoShape 6507">
          <a:extLst>
            <a:ext uri="{FF2B5EF4-FFF2-40B4-BE49-F238E27FC236}">
              <a16:creationId xmlns:a16="http://schemas.microsoft.com/office/drawing/2014/main" id="{CEE98D4F-D8B9-4DDC-8FE1-896139BFB925}"/>
            </a:ext>
          </a:extLst>
        </xdr:cNvPr>
        <xdr:cNvSpPr>
          <a:spLocks noChangeArrowheads="1"/>
        </xdr:cNvSpPr>
      </xdr:nvSpPr>
      <xdr:spPr bwMode="auto">
        <a:xfrm>
          <a:off x="137245" y="9678128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90824</xdr:colOff>
      <xdr:row>53</xdr:row>
      <xdr:rowOff>171947</xdr:rowOff>
    </xdr:from>
    <xdr:ext cx="1474121" cy="183384"/>
    <xdr:sp macro="" textlink="">
      <xdr:nvSpPr>
        <xdr:cNvPr id="1129" name="テキスト ボックス 1128">
          <a:extLst>
            <a:ext uri="{FF2B5EF4-FFF2-40B4-BE49-F238E27FC236}">
              <a16:creationId xmlns:a16="http://schemas.microsoft.com/office/drawing/2014/main" id="{56380791-A87F-4BD5-8A30-78F86EF323DD}"/>
            </a:ext>
          </a:extLst>
        </xdr:cNvPr>
        <xdr:cNvSpPr txBox="1"/>
      </xdr:nvSpPr>
      <xdr:spPr>
        <a:xfrm>
          <a:off x="215634" y="9933430"/>
          <a:ext cx="1474121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レシート取得・時刻記入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2</xdr:col>
      <xdr:colOff>90392</xdr:colOff>
      <xdr:row>48</xdr:row>
      <xdr:rowOff>24654</xdr:rowOff>
    </xdr:from>
    <xdr:ext cx="988467" cy="366767"/>
    <xdr:sp macro="" textlink="">
      <xdr:nvSpPr>
        <xdr:cNvPr id="1135" name="テキスト ボックス 1134">
          <a:extLst>
            <a:ext uri="{FF2B5EF4-FFF2-40B4-BE49-F238E27FC236}">
              <a16:creationId xmlns:a16="http://schemas.microsoft.com/office/drawing/2014/main" id="{F9925B29-A24B-99D2-309F-83BC0309972F}"/>
            </a:ext>
          </a:extLst>
        </xdr:cNvPr>
        <xdr:cNvSpPr txBox="1"/>
      </xdr:nvSpPr>
      <xdr:spPr>
        <a:xfrm>
          <a:off x="622478" y="8866482"/>
          <a:ext cx="988467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ローソン福知山</a:t>
          </a:r>
          <a:endParaRPr kumimoji="1" lang="en-US" altLang="ja-JP" sz="1100"/>
        </a:p>
        <a:p>
          <a:r>
            <a:rPr kumimoji="1" lang="ja-JP" altLang="en-US" sz="1100"/>
            <a:t>蛇ケ端店</a:t>
          </a:r>
        </a:p>
      </xdr:txBody>
    </xdr:sp>
    <xdr:clientData/>
  </xdr:oneCellAnchor>
  <xdr:twoCellAnchor>
    <xdr:from>
      <xdr:col>5</xdr:col>
      <xdr:colOff>336176</xdr:colOff>
      <xdr:row>51</xdr:row>
      <xdr:rowOff>11205</xdr:rowOff>
    </xdr:from>
    <xdr:to>
      <xdr:col>6</xdr:col>
      <xdr:colOff>605117</xdr:colOff>
      <xdr:row>54</xdr:row>
      <xdr:rowOff>33618</xdr:rowOff>
    </xdr:to>
    <xdr:sp macro="" textlink="">
      <xdr:nvSpPr>
        <xdr:cNvPr id="1138" name="フリーフォーム: 図形 1137">
          <a:extLst>
            <a:ext uri="{FF2B5EF4-FFF2-40B4-BE49-F238E27FC236}">
              <a16:creationId xmlns:a16="http://schemas.microsoft.com/office/drawing/2014/main" id="{5A4ED84E-A941-952D-BB04-713E8C58E46C}"/>
            </a:ext>
          </a:extLst>
        </xdr:cNvPr>
        <xdr:cNvSpPr/>
      </xdr:nvSpPr>
      <xdr:spPr bwMode="auto">
        <a:xfrm>
          <a:off x="15296029" y="2723029"/>
          <a:ext cx="683559" cy="560295"/>
        </a:xfrm>
        <a:custGeom>
          <a:avLst/>
          <a:gdLst>
            <a:gd name="connsiteX0" fmla="*/ 0 w 683559"/>
            <a:gd name="connsiteY0" fmla="*/ 560295 h 560295"/>
            <a:gd name="connsiteX1" fmla="*/ 0 w 683559"/>
            <a:gd name="connsiteY1" fmla="*/ 0 h 560295"/>
            <a:gd name="connsiteX2" fmla="*/ 683559 w 683559"/>
            <a:gd name="connsiteY2" fmla="*/ 56030 h 560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3559" h="560295">
              <a:moveTo>
                <a:pt x="0" y="560295"/>
              </a:moveTo>
              <a:lnTo>
                <a:pt x="0" y="0"/>
              </a:lnTo>
              <a:lnTo>
                <a:pt x="683559" y="5603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238871</xdr:colOff>
      <xdr:row>52</xdr:row>
      <xdr:rowOff>122988</xdr:rowOff>
    </xdr:from>
    <xdr:ext cx="197245" cy="190041"/>
    <xdr:sp macro="" textlink="">
      <xdr:nvSpPr>
        <xdr:cNvPr id="1139" name="AutoShape 6507">
          <a:extLst>
            <a:ext uri="{FF2B5EF4-FFF2-40B4-BE49-F238E27FC236}">
              <a16:creationId xmlns:a16="http://schemas.microsoft.com/office/drawing/2014/main" id="{60DF3EAE-A711-325E-6BD0-12DD4F570707}"/>
            </a:ext>
          </a:extLst>
        </xdr:cNvPr>
        <xdr:cNvSpPr>
          <a:spLocks noChangeArrowheads="1"/>
        </xdr:cNvSpPr>
      </xdr:nvSpPr>
      <xdr:spPr bwMode="auto">
        <a:xfrm>
          <a:off x="15198724" y="3014106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347383</xdr:colOff>
      <xdr:row>48</xdr:row>
      <xdr:rowOff>56030</xdr:rowOff>
    </xdr:from>
    <xdr:to>
      <xdr:col>5</xdr:col>
      <xdr:colOff>347383</xdr:colOff>
      <xdr:row>51</xdr:row>
      <xdr:rowOff>100853</xdr:rowOff>
    </xdr:to>
    <xdr:sp macro="" textlink="">
      <xdr:nvSpPr>
        <xdr:cNvPr id="1144" name="Line 6499">
          <a:extLst>
            <a:ext uri="{FF2B5EF4-FFF2-40B4-BE49-F238E27FC236}">
              <a16:creationId xmlns:a16="http://schemas.microsoft.com/office/drawing/2014/main" id="{3E387A41-A435-A4CD-698F-A95A59DF0C25}"/>
            </a:ext>
          </a:extLst>
        </xdr:cNvPr>
        <xdr:cNvSpPr>
          <a:spLocks noChangeShapeType="1"/>
        </xdr:cNvSpPr>
      </xdr:nvSpPr>
      <xdr:spPr bwMode="auto">
        <a:xfrm flipH="1">
          <a:off x="15307236" y="2229971"/>
          <a:ext cx="0" cy="582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145678</xdr:colOff>
      <xdr:row>50</xdr:row>
      <xdr:rowOff>145676</xdr:rowOff>
    </xdr:from>
    <xdr:to>
      <xdr:col>5</xdr:col>
      <xdr:colOff>392206</xdr:colOff>
      <xdr:row>51</xdr:row>
      <xdr:rowOff>11207</xdr:rowOff>
    </xdr:to>
    <xdr:sp macro="" textlink="">
      <xdr:nvSpPr>
        <xdr:cNvPr id="1164" name="Line 6499">
          <a:extLst>
            <a:ext uri="{FF2B5EF4-FFF2-40B4-BE49-F238E27FC236}">
              <a16:creationId xmlns:a16="http://schemas.microsoft.com/office/drawing/2014/main" id="{C3A67ED5-FB23-BF98-576A-F0C91135DE71}"/>
            </a:ext>
          </a:extLst>
        </xdr:cNvPr>
        <xdr:cNvSpPr>
          <a:spLocks noChangeShapeType="1"/>
        </xdr:cNvSpPr>
      </xdr:nvSpPr>
      <xdr:spPr bwMode="auto">
        <a:xfrm>
          <a:off x="14690913" y="2678205"/>
          <a:ext cx="661146" cy="44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255328</xdr:colOff>
      <xdr:row>50</xdr:row>
      <xdr:rowOff>96416</xdr:rowOff>
    </xdr:from>
    <xdr:to>
      <xdr:col>6</xdr:col>
      <xdr:colOff>38711</xdr:colOff>
      <xdr:row>51</xdr:row>
      <xdr:rowOff>113380</xdr:rowOff>
    </xdr:to>
    <xdr:sp macro="" textlink="">
      <xdr:nvSpPr>
        <xdr:cNvPr id="1165" name="Oval 6509">
          <a:extLst>
            <a:ext uri="{FF2B5EF4-FFF2-40B4-BE49-F238E27FC236}">
              <a16:creationId xmlns:a16="http://schemas.microsoft.com/office/drawing/2014/main" id="{F1F343F5-D21C-8C61-1937-A510CA0C4BF9}"/>
            </a:ext>
          </a:extLst>
        </xdr:cNvPr>
        <xdr:cNvSpPr>
          <a:spLocks noChangeArrowheads="1"/>
        </xdr:cNvSpPr>
      </xdr:nvSpPr>
      <xdr:spPr bwMode="auto">
        <a:xfrm>
          <a:off x="15215181" y="2628945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56030</xdr:colOff>
      <xdr:row>49</xdr:row>
      <xdr:rowOff>123186</xdr:rowOff>
    </xdr:from>
    <xdr:to>
      <xdr:col>9</xdr:col>
      <xdr:colOff>717176</xdr:colOff>
      <xdr:row>54</xdr:row>
      <xdr:rowOff>179293</xdr:rowOff>
    </xdr:to>
    <xdr:sp macro="" textlink="">
      <xdr:nvSpPr>
        <xdr:cNvPr id="1167" name="フリーフォーム: 図形 1166">
          <a:extLst>
            <a:ext uri="{FF2B5EF4-FFF2-40B4-BE49-F238E27FC236}">
              <a16:creationId xmlns:a16="http://schemas.microsoft.com/office/drawing/2014/main" id="{BC182536-6D28-6D6E-54F0-7CFA86040442}"/>
            </a:ext>
          </a:extLst>
        </xdr:cNvPr>
        <xdr:cNvSpPr/>
      </xdr:nvSpPr>
      <xdr:spPr bwMode="auto">
        <a:xfrm>
          <a:off x="16618324" y="2476421"/>
          <a:ext cx="1075764" cy="952578"/>
        </a:xfrm>
        <a:custGeom>
          <a:avLst/>
          <a:gdLst>
            <a:gd name="connsiteX0" fmla="*/ 0 w 1075764"/>
            <a:gd name="connsiteY0" fmla="*/ 952500 h 952500"/>
            <a:gd name="connsiteX1" fmla="*/ 0 w 1075764"/>
            <a:gd name="connsiteY1" fmla="*/ 0 h 952500"/>
            <a:gd name="connsiteX2" fmla="*/ 347382 w 1075764"/>
            <a:gd name="connsiteY2" fmla="*/ 358588 h 952500"/>
            <a:gd name="connsiteX3" fmla="*/ 683558 w 1075764"/>
            <a:gd name="connsiteY3" fmla="*/ 560294 h 952500"/>
            <a:gd name="connsiteX4" fmla="*/ 1075764 w 1075764"/>
            <a:gd name="connsiteY4" fmla="*/ 560294 h 952500"/>
            <a:gd name="connsiteX0" fmla="*/ 0 w 1075764"/>
            <a:gd name="connsiteY0" fmla="*/ 952542 h 952542"/>
            <a:gd name="connsiteX1" fmla="*/ 0 w 1075764"/>
            <a:gd name="connsiteY1" fmla="*/ 42 h 952542"/>
            <a:gd name="connsiteX2" fmla="*/ 347382 w 1075764"/>
            <a:gd name="connsiteY2" fmla="*/ 358630 h 952542"/>
            <a:gd name="connsiteX3" fmla="*/ 683558 w 1075764"/>
            <a:gd name="connsiteY3" fmla="*/ 560336 h 952542"/>
            <a:gd name="connsiteX4" fmla="*/ 1075764 w 1075764"/>
            <a:gd name="connsiteY4" fmla="*/ 560336 h 952542"/>
            <a:gd name="connsiteX0" fmla="*/ 0 w 1075764"/>
            <a:gd name="connsiteY0" fmla="*/ 952544 h 952544"/>
            <a:gd name="connsiteX1" fmla="*/ 0 w 1075764"/>
            <a:gd name="connsiteY1" fmla="*/ 44 h 952544"/>
            <a:gd name="connsiteX2" fmla="*/ 280147 w 1075764"/>
            <a:gd name="connsiteY2" fmla="*/ 347426 h 952544"/>
            <a:gd name="connsiteX3" fmla="*/ 683558 w 1075764"/>
            <a:gd name="connsiteY3" fmla="*/ 560338 h 952544"/>
            <a:gd name="connsiteX4" fmla="*/ 1075764 w 1075764"/>
            <a:gd name="connsiteY4" fmla="*/ 560338 h 952544"/>
            <a:gd name="connsiteX0" fmla="*/ 0 w 1075764"/>
            <a:gd name="connsiteY0" fmla="*/ 952552 h 952552"/>
            <a:gd name="connsiteX1" fmla="*/ 0 w 1075764"/>
            <a:gd name="connsiteY1" fmla="*/ 52 h 952552"/>
            <a:gd name="connsiteX2" fmla="*/ 280147 w 1075764"/>
            <a:gd name="connsiteY2" fmla="*/ 347434 h 952552"/>
            <a:gd name="connsiteX3" fmla="*/ 683558 w 1075764"/>
            <a:gd name="connsiteY3" fmla="*/ 560346 h 952552"/>
            <a:gd name="connsiteX4" fmla="*/ 1075764 w 1075764"/>
            <a:gd name="connsiteY4" fmla="*/ 560346 h 952552"/>
            <a:gd name="connsiteX0" fmla="*/ 0 w 1075764"/>
            <a:gd name="connsiteY0" fmla="*/ 952552 h 952552"/>
            <a:gd name="connsiteX1" fmla="*/ 0 w 1075764"/>
            <a:gd name="connsiteY1" fmla="*/ 52 h 952552"/>
            <a:gd name="connsiteX2" fmla="*/ 280147 w 1075764"/>
            <a:gd name="connsiteY2" fmla="*/ 347434 h 952552"/>
            <a:gd name="connsiteX3" fmla="*/ 683558 w 1075764"/>
            <a:gd name="connsiteY3" fmla="*/ 560346 h 952552"/>
            <a:gd name="connsiteX4" fmla="*/ 1075764 w 1075764"/>
            <a:gd name="connsiteY4" fmla="*/ 560346 h 952552"/>
            <a:gd name="connsiteX0" fmla="*/ 0 w 1075764"/>
            <a:gd name="connsiteY0" fmla="*/ 952558 h 952558"/>
            <a:gd name="connsiteX1" fmla="*/ 0 w 1075764"/>
            <a:gd name="connsiteY1" fmla="*/ 58 h 952558"/>
            <a:gd name="connsiteX2" fmla="*/ 280147 w 1075764"/>
            <a:gd name="connsiteY2" fmla="*/ 347440 h 952558"/>
            <a:gd name="connsiteX3" fmla="*/ 683558 w 1075764"/>
            <a:gd name="connsiteY3" fmla="*/ 560352 h 952558"/>
            <a:gd name="connsiteX4" fmla="*/ 1075764 w 1075764"/>
            <a:gd name="connsiteY4" fmla="*/ 560352 h 952558"/>
            <a:gd name="connsiteX0" fmla="*/ 0 w 1075764"/>
            <a:gd name="connsiteY0" fmla="*/ 952558 h 952558"/>
            <a:gd name="connsiteX1" fmla="*/ 0 w 1075764"/>
            <a:gd name="connsiteY1" fmla="*/ 58 h 952558"/>
            <a:gd name="connsiteX2" fmla="*/ 280147 w 1075764"/>
            <a:gd name="connsiteY2" fmla="*/ 347440 h 952558"/>
            <a:gd name="connsiteX3" fmla="*/ 683558 w 1075764"/>
            <a:gd name="connsiteY3" fmla="*/ 560352 h 952558"/>
            <a:gd name="connsiteX4" fmla="*/ 1075764 w 1075764"/>
            <a:gd name="connsiteY4" fmla="*/ 560352 h 952558"/>
            <a:gd name="connsiteX0" fmla="*/ 0 w 1075764"/>
            <a:gd name="connsiteY0" fmla="*/ 952578 h 952578"/>
            <a:gd name="connsiteX1" fmla="*/ 0 w 1075764"/>
            <a:gd name="connsiteY1" fmla="*/ 78 h 952578"/>
            <a:gd name="connsiteX2" fmla="*/ 224117 w 1075764"/>
            <a:gd name="connsiteY2" fmla="*/ 302636 h 952578"/>
            <a:gd name="connsiteX3" fmla="*/ 683558 w 1075764"/>
            <a:gd name="connsiteY3" fmla="*/ 560372 h 952578"/>
            <a:gd name="connsiteX4" fmla="*/ 1075764 w 1075764"/>
            <a:gd name="connsiteY4" fmla="*/ 560372 h 952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764" h="952578">
              <a:moveTo>
                <a:pt x="0" y="952578"/>
              </a:moveTo>
              <a:lnTo>
                <a:pt x="0" y="78"/>
              </a:lnTo>
              <a:cubicBezTo>
                <a:pt x="171823" y="-3658"/>
                <a:pt x="220382" y="127078"/>
                <a:pt x="224117" y="302636"/>
              </a:cubicBezTo>
              <a:cubicBezTo>
                <a:pt x="212911" y="418431"/>
                <a:pt x="437029" y="556637"/>
                <a:pt x="683558" y="560372"/>
              </a:cubicBezTo>
              <a:lnTo>
                <a:pt x="1075764" y="56037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78442</xdr:colOff>
      <xdr:row>49</xdr:row>
      <xdr:rowOff>89649</xdr:rowOff>
    </xdr:from>
    <xdr:to>
      <xdr:col>8</xdr:col>
      <xdr:colOff>44824</xdr:colOff>
      <xdr:row>49</xdr:row>
      <xdr:rowOff>123266</xdr:rowOff>
    </xdr:to>
    <xdr:sp macro="" textlink="">
      <xdr:nvSpPr>
        <xdr:cNvPr id="1168" name="Line 6499">
          <a:extLst>
            <a:ext uri="{FF2B5EF4-FFF2-40B4-BE49-F238E27FC236}">
              <a16:creationId xmlns:a16="http://schemas.microsoft.com/office/drawing/2014/main" id="{32A9683B-5217-FA7B-B578-A625BACC0E26}"/>
            </a:ext>
          </a:extLst>
        </xdr:cNvPr>
        <xdr:cNvSpPr>
          <a:spLocks noChangeShapeType="1"/>
        </xdr:cNvSpPr>
      </xdr:nvSpPr>
      <xdr:spPr bwMode="auto">
        <a:xfrm>
          <a:off x="16226118" y="2442884"/>
          <a:ext cx="381000" cy="336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56030</xdr:colOff>
      <xdr:row>48</xdr:row>
      <xdr:rowOff>44825</xdr:rowOff>
    </xdr:from>
    <xdr:to>
      <xdr:col>8</xdr:col>
      <xdr:colOff>56030</xdr:colOff>
      <xdr:row>50</xdr:row>
      <xdr:rowOff>44825</xdr:rowOff>
    </xdr:to>
    <xdr:sp macro="" textlink="">
      <xdr:nvSpPr>
        <xdr:cNvPr id="1169" name="Line 6499">
          <a:extLst>
            <a:ext uri="{FF2B5EF4-FFF2-40B4-BE49-F238E27FC236}">
              <a16:creationId xmlns:a16="http://schemas.microsoft.com/office/drawing/2014/main" id="{A3CB8384-8AE0-AE80-6E64-7CC7780AFE9A}"/>
            </a:ext>
          </a:extLst>
        </xdr:cNvPr>
        <xdr:cNvSpPr>
          <a:spLocks noChangeShapeType="1"/>
        </xdr:cNvSpPr>
      </xdr:nvSpPr>
      <xdr:spPr bwMode="auto">
        <a:xfrm flipH="1">
          <a:off x="16618324" y="2218766"/>
          <a:ext cx="0" cy="3585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378593</xdr:colOff>
      <xdr:row>49</xdr:row>
      <xdr:rowOff>40388</xdr:rowOff>
    </xdr:from>
    <xdr:to>
      <xdr:col>8</xdr:col>
      <xdr:colOff>161975</xdr:colOff>
      <xdr:row>50</xdr:row>
      <xdr:rowOff>57352</xdr:rowOff>
    </xdr:to>
    <xdr:sp macro="" textlink="">
      <xdr:nvSpPr>
        <xdr:cNvPr id="1173" name="Oval 6509">
          <a:extLst>
            <a:ext uri="{FF2B5EF4-FFF2-40B4-BE49-F238E27FC236}">
              <a16:creationId xmlns:a16="http://schemas.microsoft.com/office/drawing/2014/main" id="{7ED1C4B3-9E87-4D1D-E53A-765B1D30076C}"/>
            </a:ext>
          </a:extLst>
        </xdr:cNvPr>
        <xdr:cNvSpPr>
          <a:spLocks noChangeArrowheads="1"/>
        </xdr:cNvSpPr>
      </xdr:nvSpPr>
      <xdr:spPr bwMode="auto">
        <a:xfrm>
          <a:off x="16526269" y="2393623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289274</xdr:colOff>
      <xdr:row>52</xdr:row>
      <xdr:rowOff>112059</xdr:rowOff>
    </xdr:from>
    <xdr:to>
      <xdr:col>9</xdr:col>
      <xdr:colOff>268940</xdr:colOff>
      <xdr:row>54</xdr:row>
      <xdr:rowOff>123266</xdr:rowOff>
    </xdr:to>
    <xdr:sp macro="" textlink="">
      <xdr:nvSpPr>
        <xdr:cNvPr id="1181" name="Line 6499">
          <a:extLst>
            <a:ext uri="{FF2B5EF4-FFF2-40B4-BE49-F238E27FC236}">
              <a16:creationId xmlns:a16="http://schemas.microsoft.com/office/drawing/2014/main" id="{6F7D6222-20E3-C36D-B453-0A6C575E5C45}"/>
            </a:ext>
          </a:extLst>
        </xdr:cNvPr>
        <xdr:cNvSpPr>
          <a:spLocks noChangeShapeType="1"/>
        </xdr:cNvSpPr>
      </xdr:nvSpPr>
      <xdr:spPr bwMode="auto">
        <a:xfrm flipH="1">
          <a:off x="16851568" y="3003177"/>
          <a:ext cx="394283" cy="369794"/>
        </a:xfrm>
        <a:custGeom>
          <a:avLst/>
          <a:gdLst>
            <a:gd name="connsiteX0" fmla="*/ 0 w 156882"/>
            <a:gd name="connsiteY0" fmla="*/ 0 h 425823"/>
            <a:gd name="connsiteX1" fmla="*/ 156882 w 156882"/>
            <a:gd name="connsiteY1" fmla="*/ 425823 h 425823"/>
            <a:gd name="connsiteX0" fmla="*/ 0 w 158164"/>
            <a:gd name="connsiteY0" fmla="*/ 0 h 425823"/>
            <a:gd name="connsiteX1" fmla="*/ 156882 w 158164"/>
            <a:gd name="connsiteY1" fmla="*/ 425823 h 425823"/>
            <a:gd name="connsiteX0" fmla="*/ 0 w 71081"/>
            <a:gd name="connsiteY0" fmla="*/ 0 h 459441"/>
            <a:gd name="connsiteX1" fmla="*/ 67235 w 71081"/>
            <a:gd name="connsiteY1" fmla="*/ 459441 h 459441"/>
            <a:gd name="connsiteX0" fmla="*/ 0 w 92237"/>
            <a:gd name="connsiteY0" fmla="*/ 0 h 504265"/>
            <a:gd name="connsiteX1" fmla="*/ 89646 w 92237"/>
            <a:gd name="connsiteY1" fmla="*/ 504265 h 504265"/>
            <a:gd name="connsiteX0" fmla="*/ 0 w 113851"/>
            <a:gd name="connsiteY0" fmla="*/ 0 h 489435"/>
            <a:gd name="connsiteX1" fmla="*/ 111910 w 113851"/>
            <a:gd name="connsiteY1" fmla="*/ 489435 h 489435"/>
            <a:gd name="connsiteX0" fmla="*/ 0 w 111910"/>
            <a:gd name="connsiteY0" fmla="*/ 0 h 489435"/>
            <a:gd name="connsiteX1" fmla="*/ 111910 w 111910"/>
            <a:gd name="connsiteY1" fmla="*/ 489435 h 489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1910" h="489435">
              <a:moveTo>
                <a:pt x="0" y="0"/>
              </a:moveTo>
              <a:cubicBezTo>
                <a:pt x="52294" y="141941"/>
                <a:pt x="104587" y="27796"/>
                <a:pt x="111910" y="48943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384548</xdr:colOff>
      <xdr:row>50</xdr:row>
      <xdr:rowOff>179018</xdr:rowOff>
    </xdr:from>
    <xdr:ext cx="197245" cy="190041"/>
    <xdr:sp macro="" textlink="">
      <xdr:nvSpPr>
        <xdr:cNvPr id="1183" name="AutoShape 6507">
          <a:extLst>
            <a:ext uri="{FF2B5EF4-FFF2-40B4-BE49-F238E27FC236}">
              <a16:creationId xmlns:a16="http://schemas.microsoft.com/office/drawing/2014/main" id="{513980A1-D224-3D55-BB6E-9B3482A8A21F}"/>
            </a:ext>
          </a:extLst>
        </xdr:cNvPr>
        <xdr:cNvSpPr>
          <a:spLocks noChangeArrowheads="1"/>
        </xdr:cNvSpPr>
      </xdr:nvSpPr>
      <xdr:spPr bwMode="auto">
        <a:xfrm>
          <a:off x="16532224" y="2711547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304741</xdr:colOff>
      <xdr:row>48</xdr:row>
      <xdr:rowOff>104717</xdr:rowOff>
    </xdr:from>
    <xdr:ext cx="200119" cy="615553"/>
    <xdr:sp macro="" textlink="">
      <xdr:nvSpPr>
        <xdr:cNvPr id="1187" name="テキスト ボックス 1186">
          <a:extLst>
            <a:ext uri="{FF2B5EF4-FFF2-40B4-BE49-F238E27FC236}">
              <a16:creationId xmlns:a16="http://schemas.microsoft.com/office/drawing/2014/main" id="{2B88AA54-D988-15B7-54E2-3611F3517952}"/>
            </a:ext>
          </a:extLst>
        </xdr:cNvPr>
        <xdr:cNvSpPr txBox="1"/>
      </xdr:nvSpPr>
      <xdr:spPr>
        <a:xfrm>
          <a:off x="17281653" y="2278658"/>
          <a:ext cx="200119" cy="615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2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由良川　</a:t>
          </a:r>
        </a:p>
      </xdr:txBody>
    </xdr:sp>
    <xdr:clientData/>
  </xdr:oneCellAnchor>
  <xdr:twoCellAnchor>
    <xdr:from>
      <xdr:col>10</xdr:col>
      <xdr:colOff>190501</xdr:colOff>
      <xdr:row>51</xdr:row>
      <xdr:rowOff>56029</xdr:rowOff>
    </xdr:from>
    <xdr:to>
      <xdr:col>12</xdr:col>
      <xdr:colOff>2</xdr:colOff>
      <xdr:row>54</xdr:row>
      <xdr:rowOff>100853</xdr:rowOff>
    </xdr:to>
    <xdr:sp macro="" textlink="">
      <xdr:nvSpPr>
        <xdr:cNvPr id="1188" name="フリーフォーム: 図形 1187">
          <a:extLst>
            <a:ext uri="{FF2B5EF4-FFF2-40B4-BE49-F238E27FC236}">
              <a16:creationId xmlns:a16="http://schemas.microsoft.com/office/drawing/2014/main" id="{3CF66F77-3A73-4916-A526-B635A98324BB}"/>
            </a:ext>
          </a:extLst>
        </xdr:cNvPr>
        <xdr:cNvSpPr/>
      </xdr:nvSpPr>
      <xdr:spPr bwMode="auto">
        <a:xfrm flipH="1">
          <a:off x="17940619" y="2767853"/>
          <a:ext cx="638736" cy="582706"/>
        </a:xfrm>
        <a:custGeom>
          <a:avLst/>
          <a:gdLst>
            <a:gd name="connsiteX0" fmla="*/ 0 w 649941"/>
            <a:gd name="connsiteY0" fmla="*/ 582706 h 582706"/>
            <a:gd name="connsiteX1" fmla="*/ 0 w 649941"/>
            <a:gd name="connsiteY1" fmla="*/ 0 h 582706"/>
            <a:gd name="connsiteX2" fmla="*/ 649941 w 649941"/>
            <a:gd name="connsiteY2" fmla="*/ 0 h 582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9941" h="582706">
              <a:moveTo>
                <a:pt x="0" y="582706"/>
              </a:moveTo>
              <a:lnTo>
                <a:pt x="0" y="0"/>
              </a:lnTo>
              <a:lnTo>
                <a:pt x="6499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11206</xdr:colOff>
      <xdr:row>51</xdr:row>
      <xdr:rowOff>67236</xdr:rowOff>
    </xdr:from>
    <xdr:to>
      <xdr:col>12</xdr:col>
      <xdr:colOff>649941</xdr:colOff>
      <xdr:row>51</xdr:row>
      <xdr:rowOff>78440</xdr:rowOff>
    </xdr:to>
    <xdr:sp macro="" textlink="">
      <xdr:nvSpPr>
        <xdr:cNvPr id="1194" name="Line 6499">
          <a:extLst>
            <a:ext uri="{FF2B5EF4-FFF2-40B4-BE49-F238E27FC236}">
              <a16:creationId xmlns:a16="http://schemas.microsoft.com/office/drawing/2014/main" id="{43E00967-D7F9-4AFC-9FD2-2DF3E139C5F0}"/>
            </a:ext>
          </a:extLst>
        </xdr:cNvPr>
        <xdr:cNvSpPr>
          <a:spLocks noChangeShapeType="1"/>
        </xdr:cNvSpPr>
      </xdr:nvSpPr>
      <xdr:spPr bwMode="auto">
        <a:xfrm>
          <a:off x="18590559" y="2779060"/>
          <a:ext cx="638735" cy="112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317314</xdr:colOff>
      <xdr:row>52</xdr:row>
      <xdr:rowOff>134193</xdr:rowOff>
    </xdr:from>
    <xdr:ext cx="197245" cy="190041"/>
    <xdr:sp macro="" textlink="">
      <xdr:nvSpPr>
        <xdr:cNvPr id="1195" name="AutoShape 6507">
          <a:extLst>
            <a:ext uri="{FF2B5EF4-FFF2-40B4-BE49-F238E27FC236}">
              <a16:creationId xmlns:a16="http://schemas.microsoft.com/office/drawing/2014/main" id="{161DD2E4-0618-4580-A937-707786FC109B}"/>
            </a:ext>
          </a:extLst>
        </xdr:cNvPr>
        <xdr:cNvSpPr>
          <a:spLocks noChangeArrowheads="1"/>
        </xdr:cNvSpPr>
      </xdr:nvSpPr>
      <xdr:spPr bwMode="auto">
        <a:xfrm>
          <a:off x="18482049" y="3025311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311358</xdr:colOff>
      <xdr:row>50</xdr:row>
      <xdr:rowOff>141239</xdr:rowOff>
    </xdr:from>
    <xdr:to>
      <xdr:col>12</xdr:col>
      <xdr:colOff>94740</xdr:colOff>
      <xdr:row>51</xdr:row>
      <xdr:rowOff>158203</xdr:rowOff>
    </xdr:to>
    <xdr:sp macro="" textlink="">
      <xdr:nvSpPr>
        <xdr:cNvPr id="1197" name="Oval 6509">
          <a:extLst>
            <a:ext uri="{FF2B5EF4-FFF2-40B4-BE49-F238E27FC236}">
              <a16:creationId xmlns:a16="http://schemas.microsoft.com/office/drawing/2014/main" id="{E2AB111A-0F9E-467E-EC00-59189CE129F4}"/>
            </a:ext>
          </a:extLst>
        </xdr:cNvPr>
        <xdr:cNvSpPr>
          <a:spLocks noChangeArrowheads="1"/>
        </xdr:cNvSpPr>
      </xdr:nvSpPr>
      <xdr:spPr bwMode="auto">
        <a:xfrm>
          <a:off x="18476093" y="2673768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156882</xdr:colOff>
      <xdr:row>48</xdr:row>
      <xdr:rowOff>78441</xdr:rowOff>
    </xdr:from>
    <xdr:ext cx="417188" cy="408122"/>
    <xdr:grpSp>
      <xdr:nvGrpSpPr>
        <xdr:cNvPr id="1198" name="Group 6672">
          <a:extLst>
            <a:ext uri="{FF2B5EF4-FFF2-40B4-BE49-F238E27FC236}">
              <a16:creationId xmlns:a16="http://schemas.microsoft.com/office/drawing/2014/main" id="{6E6D3D4D-7AA6-4EDC-86D2-83C21FBDDB29}"/>
            </a:ext>
          </a:extLst>
        </xdr:cNvPr>
        <xdr:cNvGrpSpPr>
          <a:grpSpLocks/>
        </xdr:cNvGrpSpPr>
      </xdr:nvGrpSpPr>
      <xdr:grpSpPr bwMode="auto">
        <a:xfrm>
          <a:off x="5438330" y="8920269"/>
          <a:ext cx="417188" cy="408122"/>
          <a:chOff x="536" y="109"/>
          <a:chExt cx="46" cy="44"/>
        </a:xfrm>
      </xdr:grpSpPr>
      <xdr:pic>
        <xdr:nvPicPr>
          <xdr:cNvPr id="1199" name="Picture 6673" descr="route2">
            <a:extLst>
              <a:ext uri="{FF2B5EF4-FFF2-40B4-BE49-F238E27FC236}">
                <a16:creationId xmlns:a16="http://schemas.microsoft.com/office/drawing/2014/main" id="{1D40CC6B-5002-1619-05CA-7159BD50BE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0" name="Text Box 6674">
            <a:extLst>
              <a:ext uri="{FF2B5EF4-FFF2-40B4-BE49-F238E27FC236}">
                <a16:creationId xmlns:a16="http://schemas.microsoft.com/office/drawing/2014/main" id="{AE6E4AA7-596E-91A5-014E-C16024574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80121</xdr:colOff>
      <xdr:row>50</xdr:row>
      <xdr:rowOff>22413</xdr:rowOff>
    </xdr:from>
    <xdr:to>
      <xdr:col>16</xdr:col>
      <xdr:colOff>1743</xdr:colOff>
      <xdr:row>54</xdr:row>
      <xdr:rowOff>100854</xdr:rowOff>
    </xdr:to>
    <xdr:sp macro="" textlink="">
      <xdr:nvSpPr>
        <xdr:cNvPr id="1201" name="フリーフォーム: 図形 1200">
          <a:extLst>
            <a:ext uri="{FF2B5EF4-FFF2-40B4-BE49-F238E27FC236}">
              <a16:creationId xmlns:a16="http://schemas.microsoft.com/office/drawing/2014/main" id="{A2D584A4-B09E-DC57-D65F-C863B69CDA3A}"/>
            </a:ext>
          </a:extLst>
        </xdr:cNvPr>
        <xdr:cNvSpPr/>
      </xdr:nvSpPr>
      <xdr:spPr bwMode="auto">
        <a:xfrm>
          <a:off x="19847297" y="2554942"/>
          <a:ext cx="1109446" cy="795618"/>
        </a:xfrm>
        <a:custGeom>
          <a:avLst/>
          <a:gdLst>
            <a:gd name="connsiteX0" fmla="*/ 0 w 1042148"/>
            <a:gd name="connsiteY0" fmla="*/ 728383 h 728383"/>
            <a:gd name="connsiteX1" fmla="*/ 0 w 1042148"/>
            <a:gd name="connsiteY1" fmla="*/ 392206 h 728383"/>
            <a:gd name="connsiteX2" fmla="*/ 515471 w 1042148"/>
            <a:gd name="connsiteY2" fmla="*/ 0 h 728383"/>
            <a:gd name="connsiteX3" fmla="*/ 1042148 w 1042148"/>
            <a:gd name="connsiteY3" fmla="*/ 44824 h 728383"/>
            <a:gd name="connsiteX0" fmla="*/ 0 w 1042148"/>
            <a:gd name="connsiteY0" fmla="*/ 728383 h 728383"/>
            <a:gd name="connsiteX1" fmla="*/ 0 w 1042148"/>
            <a:gd name="connsiteY1" fmla="*/ 392206 h 728383"/>
            <a:gd name="connsiteX2" fmla="*/ 515471 w 1042148"/>
            <a:gd name="connsiteY2" fmla="*/ 0 h 728383"/>
            <a:gd name="connsiteX3" fmla="*/ 1042148 w 1042148"/>
            <a:gd name="connsiteY3" fmla="*/ 44824 h 728383"/>
            <a:gd name="connsiteX0" fmla="*/ 0 w 1042148"/>
            <a:gd name="connsiteY0" fmla="*/ 728383 h 728383"/>
            <a:gd name="connsiteX1" fmla="*/ 0 w 1042148"/>
            <a:gd name="connsiteY1" fmla="*/ 392206 h 728383"/>
            <a:gd name="connsiteX2" fmla="*/ 515471 w 1042148"/>
            <a:gd name="connsiteY2" fmla="*/ 0 h 728383"/>
            <a:gd name="connsiteX3" fmla="*/ 1042148 w 1042148"/>
            <a:gd name="connsiteY3" fmla="*/ 44824 h 728383"/>
            <a:gd name="connsiteX0" fmla="*/ 0 w 1042148"/>
            <a:gd name="connsiteY0" fmla="*/ 705971 h 705971"/>
            <a:gd name="connsiteX1" fmla="*/ 0 w 1042148"/>
            <a:gd name="connsiteY1" fmla="*/ 369794 h 705971"/>
            <a:gd name="connsiteX2" fmla="*/ 403412 w 1042148"/>
            <a:gd name="connsiteY2" fmla="*/ 0 h 705971"/>
            <a:gd name="connsiteX3" fmla="*/ 1042148 w 1042148"/>
            <a:gd name="connsiteY3" fmla="*/ 22412 h 705971"/>
            <a:gd name="connsiteX0" fmla="*/ 0 w 974913"/>
            <a:gd name="connsiteY0" fmla="*/ 705971 h 705971"/>
            <a:gd name="connsiteX1" fmla="*/ 0 w 974913"/>
            <a:gd name="connsiteY1" fmla="*/ 369794 h 705971"/>
            <a:gd name="connsiteX2" fmla="*/ 403412 w 974913"/>
            <a:gd name="connsiteY2" fmla="*/ 0 h 705971"/>
            <a:gd name="connsiteX3" fmla="*/ 974913 w 974913"/>
            <a:gd name="connsiteY3" fmla="*/ 56030 h 705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4913" h="705971">
              <a:moveTo>
                <a:pt x="0" y="705971"/>
              </a:moveTo>
              <a:lnTo>
                <a:pt x="0" y="369794"/>
              </a:lnTo>
              <a:cubicBezTo>
                <a:pt x="194235" y="283883"/>
                <a:pt x="321235" y="265206"/>
                <a:pt x="403412" y="0"/>
              </a:cubicBezTo>
              <a:lnTo>
                <a:pt x="974913" y="5603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201706</xdr:colOff>
      <xdr:row>49</xdr:row>
      <xdr:rowOff>168089</xdr:rowOff>
    </xdr:from>
    <xdr:to>
      <xdr:col>15</xdr:col>
      <xdr:colOff>112058</xdr:colOff>
      <xdr:row>50</xdr:row>
      <xdr:rowOff>33618</xdr:rowOff>
    </xdr:to>
    <xdr:sp macro="" textlink="">
      <xdr:nvSpPr>
        <xdr:cNvPr id="1211" name="Line 6499">
          <a:extLst>
            <a:ext uri="{FF2B5EF4-FFF2-40B4-BE49-F238E27FC236}">
              <a16:creationId xmlns:a16="http://schemas.microsoft.com/office/drawing/2014/main" id="{7CFDA562-C20F-562B-3DD1-16996F34DD62}"/>
            </a:ext>
          </a:extLst>
        </xdr:cNvPr>
        <xdr:cNvSpPr>
          <a:spLocks noChangeShapeType="1"/>
        </xdr:cNvSpPr>
      </xdr:nvSpPr>
      <xdr:spPr bwMode="auto">
        <a:xfrm>
          <a:off x="19554265" y="2521324"/>
          <a:ext cx="739588" cy="448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395755</xdr:colOff>
      <xdr:row>53</xdr:row>
      <xdr:rowOff>122986</xdr:rowOff>
    </xdr:from>
    <xdr:ext cx="197245" cy="190041"/>
    <xdr:sp macro="" textlink="">
      <xdr:nvSpPr>
        <xdr:cNvPr id="1227" name="AutoShape 6507">
          <a:extLst>
            <a:ext uri="{FF2B5EF4-FFF2-40B4-BE49-F238E27FC236}">
              <a16:creationId xmlns:a16="http://schemas.microsoft.com/office/drawing/2014/main" id="{BBC476AF-9FF6-553A-8A5B-2FD6DA0194C5}"/>
            </a:ext>
          </a:extLst>
        </xdr:cNvPr>
        <xdr:cNvSpPr>
          <a:spLocks noChangeArrowheads="1"/>
        </xdr:cNvSpPr>
      </xdr:nvSpPr>
      <xdr:spPr bwMode="auto">
        <a:xfrm>
          <a:off x="19748314" y="3193398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13</xdr:col>
      <xdr:colOff>389799</xdr:colOff>
      <xdr:row>52</xdr:row>
      <xdr:rowOff>6767</xdr:rowOff>
    </xdr:from>
    <xdr:to>
      <xdr:col>14</xdr:col>
      <xdr:colOff>173181</xdr:colOff>
      <xdr:row>53</xdr:row>
      <xdr:rowOff>23731</xdr:rowOff>
    </xdr:to>
    <xdr:sp macro="" textlink="">
      <xdr:nvSpPr>
        <xdr:cNvPr id="1228" name="Oval 6509">
          <a:extLst>
            <a:ext uri="{FF2B5EF4-FFF2-40B4-BE49-F238E27FC236}">
              <a16:creationId xmlns:a16="http://schemas.microsoft.com/office/drawing/2014/main" id="{97870AA9-AA71-C942-197C-FF5838BA1DDF}"/>
            </a:ext>
          </a:extLst>
        </xdr:cNvPr>
        <xdr:cNvSpPr>
          <a:spLocks noChangeArrowheads="1"/>
        </xdr:cNvSpPr>
      </xdr:nvSpPr>
      <xdr:spPr bwMode="auto">
        <a:xfrm>
          <a:off x="19742358" y="2897885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257734</xdr:colOff>
      <xdr:row>51</xdr:row>
      <xdr:rowOff>168088</xdr:rowOff>
    </xdr:from>
    <xdr:ext cx="372090" cy="200119"/>
    <xdr:sp macro="" textlink="">
      <xdr:nvSpPr>
        <xdr:cNvPr id="1232" name="テキスト ボックス 1231">
          <a:extLst>
            <a:ext uri="{FF2B5EF4-FFF2-40B4-BE49-F238E27FC236}">
              <a16:creationId xmlns:a16="http://schemas.microsoft.com/office/drawing/2014/main" id="{B3FA1986-98B7-4C94-A62F-0DBEE1E81FD3}"/>
            </a:ext>
          </a:extLst>
        </xdr:cNvPr>
        <xdr:cNvSpPr txBox="1"/>
      </xdr:nvSpPr>
      <xdr:spPr>
        <a:xfrm rot="19160863">
          <a:off x="20024910" y="287991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112059</xdr:colOff>
      <xdr:row>60</xdr:row>
      <xdr:rowOff>67235</xdr:rowOff>
    </xdr:from>
    <xdr:to>
      <xdr:col>2</xdr:col>
      <xdr:colOff>381000</xdr:colOff>
      <xdr:row>63</xdr:row>
      <xdr:rowOff>67235</xdr:rowOff>
    </xdr:to>
    <xdr:sp macro="" textlink="">
      <xdr:nvSpPr>
        <xdr:cNvPr id="1235" name="フリーフォーム: 図形 1234">
          <a:extLst>
            <a:ext uri="{FF2B5EF4-FFF2-40B4-BE49-F238E27FC236}">
              <a16:creationId xmlns:a16="http://schemas.microsoft.com/office/drawing/2014/main" id="{FF70211C-F115-764C-9E3F-8DA8024095D8}"/>
            </a:ext>
          </a:extLst>
        </xdr:cNvPr>
        <xdr:cNvSpPr/>
      </xdr:nvSpPr>
      <xdr:spPr bwMode="auto">
        <a:xfrm>
          <a:off x="21067059" y="2779059"/>
          <a:ext cx="683559" cy="537882"/>
        </a:xfrm>
        <a:custGeom>
          <a:avLst/>
          <a:gdLst>
            <a:gd name="connsiteX0" fmla="*/ 683559 w 683559"/>
            <a:gd name="connsiteY0" fmla="*/ 414618 h 414618"/>
            <a:gd name="connsiteX1" fmla="*/ 683559 w 683559"/>
            <a:gd name="connsiteY1" fmla="*/ 0 h 414618"/>
            <a:gd name="connsiteX2" fmla="*/ 0 w 683559"/>
            <a:gd name="connsiteY2" fmla="*/ 0 h 414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3559" h="414618">
              <a:moveTo>
                <a:pt x="683559" y="414618"/>
              </a:moveTo>
              <a:lnTo>
                <a:pt x="68355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369792</xdr:colOff>
      <xdr:row>60</xdr:row>
      <xdr:rowOff>56029</xdr:rowOff>
    </xdr:from>
    <xdr:to>
      <xdr:col>3</xdr:col>
      <xdr:colOff>593909</xdr:colOff>
      <xdr:row>60</xdr:row>
      <xdr:rowOff>56030</xdr:rowOff>
    </xdr:to>
    <xdr:sp macro="" textlink="">
      <xdr:nvSpPr>
        <xdr:cNvPr id="1236" name="Line 6499">
          <a:extLst>
            <a:ext uri="{FF2B5EF4-FFF2-40B4-BE49-F238E27FC236}">
              <a16:creationId xmlns:a16="http://schemas.microsoft.com/office/drawing/2014/main" id="{C1D658ED-B24F-6123-E3C2-40DFC1651C7D}"/>
            </a:ext>
          </a:extLst>
        </xdr:cNvPr>
        <xdr:cNvSpPr>
          <a:spLocks noChangeShapeType="1"/>
        </xdr:cNvSpPr>
      </xdr:nvSpPr>
      <xdr:spPr bwMode="auto">
        <a:xfrm flipV="1">
          <a:off x="21739410" y="2767853"/>
          <a:ext cx="6387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283696</xdr:colOff>
      <xdr:row>61</xdr:row>
      <xdr:rowOff>55750</xdr:rowOff>
    </xdr:from>
    <xdr:ext cx="197245" cy="190041"/>
    <xdr:sp macro="" textlink="">
      <xdr:nvSpPr>
        <xdr:cNvPr id="1237" name="AutoShape 6507">
          <a:extLst>
            <a:ext uri="{FF2B5EF4-FFF2-40B4-BE49-F238E27FC236}">
              <a16:creationId xmlns:a16="http://schemas.microsoft.com/office/drawing/2014/main" id="{E5200245-6061-C381-2748-C59E4B134FCD}"/>
            </a:ext>
          </a:extLst>
        </xdr:cNvPr>
        <xdr:cNvSpPr>
          <a:spLocks noChangeArrowheads="1"/>
        </xdr:cNvSpPr>
      </xdr:nvSpPr>
      <xdr:spPr bwMode="auto">
        <a:xfrm>
          <a:off x="21653314" y="2946868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88674</xdr:colOff>
      <xdr:row>60</xdr:row>
      <xdr:rowOff>52609</xdr:rowOff>
    </xdr:from>
    <xdr:ext cx="603691" cy="300082"/>
    <xdr:sp macro="" textlink="">
      <xdr:nvSpPr>
        <xdr:cNvPr id="1239" name="テキスト ボックス 1238">
          <a:extLst>
            <a:ext uri="{FF2B5EF4-FFF2-40B4-BE49-F238E27FC236}">
              <a16:creationId xmlns:a16="http://schemas.microsoft.com/office/drawing/2014/main" id="{197968CB-F0B0-48E7-A5AD-3369F19A6DCB}"/>
            </a:ext>
          </a:extLst>
        </xdr:cNvPr>
        <xdr:cNvSpPr txBox="1"/>
      </xdr:nvSpPr>
      <xdr:spPr>
        <a:xfrm>
          <a:off x="1814380" y="10832668"/>
          <a:ext cx="603691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ここまで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ダラダラ上り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2</xdr:col>
      <xdr:colOff>290407</xdr:colOff>
      <xdr:row>59</xdr:row>
      <xdr:rowOff>147570</xdr:rowOff>
    </xdr:from>
    <xdr:to>
      <xdr:col>3</xdr:col>
      <xdr:colOff>73789</xdr:colOff>
      <xdr:row>60</xdr:row>
      <xdr:rowOff>164536</xdr:rowOff>
    </xdr:to>
    <xdr:sp macro="" textlink="">
      <xdr:nvSpPr>
        <xdr:cNvPr id="1240" name="Oval 6509">
          <a:extLst>
            <a:ext uri="{FF2B5EF4-FFF2-40B4-BE49-F238E27FC236}">
              <a16:creationId xmlns:a16="http://schemas.microsoft.com/office/drawing/2014/main" id="{716890EC-95BF-404D-0C2E-C52125C2D118}"/>
            </a:ext>
          </a:extLst>
        </xdr:cNvPr>
        <xdr:cNvSpPr>
          <a:spLocks noChangeArrowheads="1"/>
        </xdr:cNvSpPr>
      </xdr:nvSpPr>
      <xdr:spPr bwMode="auto">
        <a:xfrm>
          <a:off x="21386211" y="2715179"/>
          <a:ext cx="189231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149088</xdr:colOff>
      <xdr:row>60</xdr:row>
      <xdr:rowOff>66264</xdr:rowOff>
    </xdr:from>
    <xdr:to>
      <xdr:col>8</xdr:col>
      <xdr:colOff>372719</xdr:colOff>
      <xdr:row>63</xdr:row>
      <xdr:rowOff>99394</xdr:rowOff>
    </xdr:to>
    <xdr:sp macro="" textlink="">
      <xdr:nvSpPr>
        <xdr:cNvPr id="1241" name="フリーフォーム: 図形 1240">
          <a:extLst>
            <a:ext uri="{FF2B5EF4-FFF2-40B4-BE49-F238E27FC236}">
              <a16:creationId xmlns:a16="http://schemas.microsoft.com/office/drawing/2014/main" id="{7D210A33-AB4A-D1BF-8203-413B254D8B9C}"/>
            </a:ext>
          </a:extLst>
        </xdr:cNvPr>
        <xdr:cNvSpPr/>
      </xdr:nvSpPr>
      <xdr:spPr bwMode="auto">
        <a:xfrm>
          <a:off x="22421023" y="2816090"/>
          <a:ext cx="629479" cy="579782"/>
        </a:xfrm>
        <a:custGeom>
          <a:avLst/>
          <a:gdLst>
            <a:gd name="connsiteX0" fmla="*/ 629479 w 629479"/>
            <a:gd name="connsiteY0" fmla="*/ 579782 h 579782"/>
            <a:gd name="connsiteX1" fmla="*/ 629479 w 629479"/>
            <a:gd name="connsiteY1" fmla="*/ 0 h 579782"/>
            <a:gd name="connsiteX2" fmla="*/ 0 w 629479"/>
            <a:gd name="connsiteY2" fmla="*/ 0 h 579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9479" h="579782">
              <a:moveTo>
                <a:pt x="629479" y="579782"/>
              </a:moveTo>
              <a:lnTo>
                <a:pt x="62947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351572</xdr:colOff>
      <xdr:row>57</xdr:row>
      <xdr:rowOff>82829</xdr:rowOff>
    </xdr:from>
    <xdr:to>
      <xdr:col>8</xdr:col>
      <xdr:colOff>360051</xdr:colOff>
      <xdr:row>60</xdr:row>
      <xdr:rowOff>70648</xdr:rowOff>
    </xdr:to>
    <xdr:sp macro="" textlink="">
      <xdr:nvSpPr>
        <xdr:cNvPr id="1242" name="Line 6499">
          <a:extLst>
            <a:ext uri="{FF2B5EF4-FFF2-40B4-BE49-F238E27FC236}">
              <a16:creationId xmlns:a16="http://schemas.microsoft.com/office/drawing/2014/main" id="{0CA7C058-CF97-D620-4FDD-28332A30D0AF}"/>
            </a:ext>
          </a:extLst>
        </xdr:cNvPr>
        <xdr:cNvSpPr>
          <a:spLocks noChangeShapeType="1"/>
        </xdr:cNvSpPr>
      </xdr:nvSpPr>
      <xdr:spPr bwMode="auto">
        <a:xfrm>
          <a:off x="23029355" y="2286003"/>
          <a:ext cx="8479" cy="5344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271516</xdr:colOff>
      <xdr:row>62</xdr:row>
      <xdr:rowOff>40170</xdr:rowOff>
    </xdr:from>
    <xdr:ext cx="197245" cy="190041"/>
    <xdr:sp macro="" textlink="">
      <xdr:nvSpPr>
        <xdr:cNvPr id="1243" name="AutoShape 6507">
          <a:extLst>
            <a:ext uri="{FF2B5EF4-FFF2-40B4-BE49-F238E27FC236}">
              <a16:creationId xmlns:a16="http://schemas.microsoft.com/office/drawing/2014/main" id="{4F41DE1F-57EC-F66F-389C-58ED79041F93}"/>
            </a:ext>
          </a:extLst>
        </xdr:cNvPr>
        <xdr:cNvSpPr>
          <a:spLocks noChangeArrowheads="1"/>
        </xdr:cNvSpPr>
      </xdr:nvSpPr>
      <xdr:spPr bwMode="auto">
        <a:xfrm>
          <a:off x="22949299" y="3154431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265560</xdr:colOff>
      <xdr:row>59</xdr:row>
      <xdr:rowOff>147574</xdr:rowOff>
    </xdr:from>
    <xdr:to>
      <xdr:col>9</xdr:col>
      <xdr:colOff>48944</xdr:colOff>
      <xdr:row>60</xdr:row>
      <xdr:rowOff>164540</xdr:rowOff>
    </xdr:to>
    <xdr:sp macro="" textlink="">
      <xdr:nvSpPr>
        <xdr:cNvPr id="1244" name="Oval 6509">
          <a:extLst>
            <a:ext uri="{FF2B5EF4-FFF2-40B4-BE49-F238E27FC236}">
              <a16:creationId xmlns:a16="http://schemas.microsoft.com/office/drawing/2014/main" id="{D7E4F31D-9FAE-6CE1-E7A3-C8EBC21F7D89}"/>
            </a:ext>
          </a:extLst>
        </xdr:cNvPr>
        <xdr:cNvSpPr>
          <a:spLocks noChangeArrowheads="1"/>
        </xdr:cNvSpPr>
      </xdr:nvSpPr>
      <xdr:spPr bwMode="auto">
        <a:xfrm>
          <a:off x="22943343" y="2715183"/>
          <a:ext cx="189231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192946</xdr:colOff>
      <xdr:row>59</xdr:row>
      <xdr:rowOff>4160</xdr:rowOff>
    </xdr:from>
    <xdr:to>
      <xdr:col>12</xdr:col>
      <xdr:colOff>162138</xdr:colOff>
      <xdr:row>63</xdr:row>
      <xdr:rowOff>118506</xdr:rowOff>
    </xdr:to>
    <xdr:sp macro="" textlink="">
      <xdr:nvSpPr>
        <xdr:cNvPr id="804" name="フリーフォーム: 図形 803">
          <a:extLst>
            <a:ext uri="{FF2B5EF4-FFF2-40B4-BE49-F238E27FC236}">
              <a16:creationId xmlns:a16="http://schemas.microsoft.com/office/drawing/2014/main" id="{CF4C7CBC-58C6-3FC5-5FB0-048AFE966FCF}"/>
            </a:ext>
          </a:extLst>
        </xdr:cNvPr>
        <xdr:cNvSpPr/>
      </xdr:nvSpPr>
      <xdr:spPr bwMode="auto">
        <a:xfrm rot="10800000">
          <a:off x="24166638" y="2583237"/>
          <a:ext cx="789808" cy="847038"/>
        </a:xfrm>
        <a:custGeom>
          <a:avLst/>
          <a:gdLst>
            <a:gd name="connsiteX0" fmla="*/ 463826 w 795130"/>
            <a:gd name="connsiteY0" fmla="*/ 1010478 h 1010478"/>
            <a:gd name="connsiteX1" fmla="*/ 472109 w 795130"/>
            <a:gd name="connsiteY1" fmla="*/ 612913 h 1010478"/>
            <a:gd name="connsiteX2" fmla="*/ 0 w 795130"/>
            <a:gd name="connsiteY2" fmla="*/ 0 h 1010478"/>
            <a:gd name="connsiteX3" fmla="*/ 74543 w 795130"/>
            <a:gd name="connsiteY3" fmla="*/ 836543 h 1010478"/>
            <a:gd name="connsiteX4" fmla="*/ 795130 w 795130"/>
            <a:gd name="connsiteY4" fmla="*/ 869673 h 1010478"/>
            <a:gd name="connsiteX0" fmla="*/ 463826 w 795130"/>
            <a:gd name="connsiteY0" fmla="*/ 1027681 h 1027681"/>
            <a:gd name="connsiteX1" fmla="*/ 472109 w 795130"/>
            <a:gd name="connsiteY1" fmla="*/ 630116 h 1027681"/>
            <a:gd name="connsiteX2" fmla="*/ 0 w 795130"/>
            <a:gd name="connsiteY2" fmla="*/ 17203 h 1027681"/>
            <a:gd name="connsiteX3" fmla="*/ 74543 w 795130"/>
            <a:gd name="connsiteY3" fmla="*/ 853746 h 1027681"/>
            <a:gd name="connsiteX4" fmla="*/ 795130 w 795130"/>
            <a:gd name="connsiteY4" fmla="*/ 886876 h 1027681"/>
            <a:gd name="connsiteX0" fmla="*/ 501097 w 832401"/>
            <a:gd name="connsiteY0" fmla="*/ 1027681 h 1027681"/>
            <a:gd name="connsiteX1" fmla="*/ 509380 w 832401"/>
            <a:gd name="connsiteY1" fmla="*/ 630116 h 1027681"/>
            <a:gd name="connsiteX2" fmla="*/ 37271 w 832401"/>
            <a:gd name="connsiteY2" fmla="*/ 17203 h 1027681"/>
            <a:gd name="connsiteX3" fmla="*/ 111814 w 832401"/>
            <a:gd name="connsiteY3" fmla="*/ 853746 h 1027681"/>
            <a:gd name="connsiteX4" fmla="*/ 832401 w 832401"/>
            <a:gd name="connsiteY4" fmla="*/ 886876 h 1027681"/>
            <a:gd name="connsiteX0" fmla="*/ 491962 w 823266"/>
            <a:gd name="connsiteY0" fmla="*/ 1027681 h 1027681"/>
            <a:gd name="connsiteX1" fmla="*/ 500245 w 823266"/>
            <a:gd name="connsiteY1" fmla="*/ 630116 h 1027681"/>
            <a:gd name="connsiteX2" fmla="*/ 28136 w 823266"/>
            <a:gd name="connsiteY2" fmla="*/ 17203 h 1027681"/>
            <a:gd name="connsiteX3" fmla="*/ 102679 w 823266"/>
            <a:gd name="connsiteY3" fmla="*/ 853746 h 1027681"/>
            <a:gd name="connsiteX4" fmla="*/ 823266 w 823266"/>
            <a:gd name="connsiteY4" fmla="*/ 886876 h 1027681"/>
            <a:gd name="connsiteX0" fmla="*/ 491962 w 823266"/>
            <a:gd name="connsiteY0" fmla="*/ 1014606 h 1014606"/>
            <a:gd name="connsiteX1" fmla="*/ 500245 w 823266"/>
            <a:gd name="connsiteY1" fmla="*/ 617041 h 1014606"/>
            <a:gd name="connsiteX2" fmla="*/ 28136 w 823266"/>
            <a:gd name="connsiteY2" fmla="*/ 4128 h 1014606"/>
            <a:gd name="connsiteX3" fmla="*/ 102679 w 823266"/>
            <a:gd name="connsiteY3" fmla="*/ 840671 h 1014606"/>
            <a:gd name="connsiteX4" fmla="*/ 823266 w 823266"/>
            <a:gd name="connsiteY4" fmla="*/ 873801 h 1014606"/>
            <a:gd name="connsiteX0" fmla="*/ 521270 w 852574"/>
            <a:gd name="connsiteY0" fmla="*/ 1014606 h 1014606"/>
            <a:gd name="connsiteX1" fmla="*/ 529553 w 852574"/>
            <a:gd name="connsiteY1" fmla="*/ 617041 h 1014606"/>
            <a:gd name="connsiteX2" fmla="*/ 57444 w 852574"/>
            <a:gd name="connsiteY2" fmla="*/ 4128 h 1014606"/>
            <a:gd name="connsiteX3" fmla="*/ 131987 w 852574"/>
            <a:gd name="connsiteY3" fmla="*/ 840671 h 1014606"/>
            <a:gd name="connsiteX4" fmla="*/ 852574 w 852574"/>
            <a:gd name="connsiteY4" fmla="*/ 873801 h 1014606"/>
            <a:gd name="connsiteX0" fmla="*/ 521270 w 852574"/>
            <a:gd name="connsiteY0" fmla="*/ 1023836 h 1023836"/>
            <a:gd name="connsiteX1" fmla="*/ 529553 w 852574"/>
            <a:gd name="connsiteY1" fmla="*/ 626271 h 1023836"/>
            <a:gd name="connsiteX2" fmla="*/ 57444 w 852574"/>
            <a:gd name="connsiteY2" fmla="*/ 13358 h 1023836"/>
            <a:gd name="connsiteX3" fmla="*/ 131987 w 852574"/>
            <a:gd name="connsiteY3" fmla="*/ 849901 h 1023836"/>
            <a:gd name="connsiteX4" fmla="*/ 852574 w 852574"/>
            <a:gd name="connsiteY4" fmla="*/ 883031 h 1023836"/>
            <a:gd name="connsiteX0" fmla="*/ 521270 w 852574"/>
            <a:gd name="connsiteY0" fmla="*/ 1025224 h 1025224"/>
            <a:gd name="connsiteX1" fmla="*/ 529553 w 852574"/>
            <a:gd name="connsiteY1" fmla="*/ 627659 h 1025224"/>
            <a:gd name="connsiteX2" fmla="*/ 57444 w 852574"/>
            <a:gd name="connsiteY2" fmla="*/ 14746 h 1025224"/>
            <a:gd name="connsiteX3" fmla="*/ 131987 w 852574"/>
            <a:gd name="connsiteY3" fmla="*/ 851289 h 1025224"/>
            <a:gd name="connsiteX4" fmla="*/ 852574 w 852574"/>
            <a:gd name="connsiteY4" fmla="*/ 884419 h 1025224"/>
            <a:gd name="connsiteX0" fmla="*/ 479857 w 852574"/>
            <a:gd name="connsiteY0" fmla="*/ 1083202 h 1083202"/>
            <a:gd name="connsiteX1" fmla="*/ 529553 w 852574"/>
            <a:gd name="connsiteY1" fmla="*/ 627659 h 1083202"/>
            <a:gd name="connsiteX2" fmla="*/ 57444 w 852574"/>
            <a:gd name="connsiteY2" fmla="*/ 14746 h 1083202"/>
            <a:gd name="connsiteX3" fmla="*/ 131987 w 852574"/>
            <a:gd name="connsiteY3" fmla="*/ 851289 h 1083202"/>
            <a:gd name="connsiteX4" fmla="*/ 852574 w 852574"/>
            <a:gd name="connsiteY4" fmla="*/ 884419 h 1083202"/>
            <a:gd name="connsiteX0" fmla="*/ 512987 w 852574"/>
            <a:gd name="connsiteY0" fmla="*/ 743615 h 884419"/>
            <a:gd name="connsiteX1" fmla="*/ 529553 w 852574"/>
            <a:gd name="connsiteY1" fmla="*/ 627659 h 884419"/>
            <a:gd name="connsiteX2" fmla="*/ 57444 w 852574"/>
            <a:gd name="connsiteY2" fmla="*/ 14746 h 884419"/>
            <a:gd name="connsiteX3" fmla="*/ 131987 w 852574"/>
            <a:gd name="connsiteY3" fmla="*/ 851289 h 884419"/>
            <a:gd name="connsiteX4" fmla="*/ 852574 w 852574"/>
            <a:gd name="connsiteY4" fmla="*/ 884419 h 884419"/>
            <a:gd name="connsiteX0" fmla="*/ 495331 w 852574"/>
            <a:gd name="connsiteY0" fmla="*/ 919867 h 919867"/>
            <a:gd name="connsiteX1" fmla="*/ 529553 w 852574"/>
            <a:gd name="connsiteY1" fmla="*/ 627659 h 919867"/>
            <a:gd name="connsiteX2" fmla="*/ 57444 w 852574"/>
            <a:gd name="connsiteY2" fmla="*/ 14746 h 919867"/>
            <a:gd name="connsiteX3" fmla="*/ 131987 w 852574"/>
            <a:gd name="connsiteY3" fmla="*/ 851289 h 919867"/>
            <a:gd name="connsiteX4" fmla="*/ 852574 w 852574"/>
            <a:gd name="connsiteY4" fmla="*/ 884419 h 919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2574" h="919867">
              <a:moveTo>
                <a:pt x="495331" y="919867"/>
              </a:moveTo>
              <a:lnTo>
                <a:pt x="529553" y="627659"/>
              </a:lnTo>
              <a:cubicBezTo>
                <a:pt x="537835" y="365377"/>
                <a:pt x="405315" y="-87407"/>
                <a:pt x="57444" y="14746"/>
              </a:cubicBezTo>
              <a:cubicBezTo>
                <a:pt x="-124773" y="78246"/>
                <a:pt x="189965" y="464767"/>
                <a:pt x="131987" y="851289"/>
              </a:cubicBezTo>
              <a:lnTo>
                <a:pt x="852574" y="88441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53150</xdr:colOff>
      <xdr:row>59</xdr:row>
      <xdr:rowOff>62913</xdr:rowOff>
    </xdr:from>
    <xdr:to>
      <xdr:col>12</xdr:col>
      <xdr:colOff>556996</xdr:colOff>
      <xdr:row>59</xdr:row>
      <xdr:rowOff>87477</xdr:rowOff>
    </xdr:to>
    <xdr:sp macro="" textlink="">
      <xdr:nvSpPr>
        <xdr:cNvPr id="947" name="Line 6499">
          <a:extLst>
            <a:ext uri="{FF2B5EF4-FFF2-40B4-BE49-F238E27FC236}">
              <a16:creationId xmlns:a16="http://schemas.microsoft.com/office/drawing/2014/main" id="{E881328E-3A69-238E-B093-73822877F36B}"/>
            </a:ext>
          </a:extLst>
        </xdr:cNvPr>
        <xdr:cNvSpPr>
          <a:spLocks noChangeShapeType="1"/>
        </xdr:cNvSpPr>
      </xdr:nvSpPr>
      <xdr:spPr bwMode="auto">
        <a:xfrm>
          <a:off x="24847458" y="2641990"/>
          <a:ext cx="503846" cy="245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37133</xdr:colOff>
      <xdr:row>58</xdr:row>
      <xdr:rowOff>131328</xdr:rowOff>
    </xdr:from>
    <xdr:to>
      <xdr:col>11</xdr:col>
      <xdr:colOff>187390</xdr:colOff>
      <xdr:row>60</xdr:row>
      <xdr:rowOff>5369</xdr:rowOff>
    </xdr:to>
    <xdr:grpSp>
      <xdr:nvGrpSpPr>
        <xdr:cNvPr id="954" name="Group 17064">
          <a:extLst>
            <a:ext uri="{FF2B5EF4-FFF2-40B4-BE49-F238E27FC236}">
              <a16:creationId xmlns:a16="http://schemas.microsoft.com/office/drawing/2014/main" id="{D2B2DFD3-D775-2BD6-9743-D4A51D649681}"/>
            </a:ext>
          </a:extLst>
        </xdr:cNvPr>
        <xdr:cNvGrpSpPr>
          <a:grpSpLocks/>
        </xdr:cNvGrpSpPr>
      </xdr:nvGrpSpPr>
      <xdr:grpSpPr bwMode="auto">
        <a:xfrm rot="16481277">
          <a:off x="5272758" y="10858289"/>
          <a:ext cx="241903" cy="150257"/>
          <a:chOff x="1084" y="110"/>
          <a:chExt cx="86" cy="28"/>
        </a:xfrm>
      </xdr:grpSpPr>
      <xdr:sp macro="" textlink="">
        <xdr:nvSpPr>
          <xdr:cNvPr id="957" name="Rectangle 6595">
            <a:extLst>
              <a:ext uri="{FF2B5EF4-FFF2-40B4-BE49-F238E27FC236}">
                <a16:creationId xmlns:a16="http://schemas.microsoft.com/office/drawing/2014/main" id="{EC2B764D-90D5-57B6-E186-ECDE4779CCBC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8" name="Freeform 6598">
            <a:extLst>
              <a:ext uri="{FF2B5EF4-FFF2-40B4-BE49-F238E27FC236}">
                <a16:creationId xmlns:a16="http://schemas.microsoft.com/office/drawing/2014/main" id="{29B2F28D-9D36-A087-6C79-7EC8AAFD336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9" name="Freeform 6598">
            <a:extLst>
              <a:ext uri="{FF2B5EF4-FFF2-40B4-BE49-F238E27FC236}">
                <a16:creationId xmlns:a16="http://schemas.microsoft.com/office/drawing/2014/main" id="{75996E24-0C45-7A05-89FE-074BC212E3A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93820</xdr:colOff>
      <xdr:row>57</xdr:row>
      <xdr:rowOff>65942</xdr:rowOff>
    </xdr:from>
    <xdr:to>
      <xdr:col>11</xdr:col>
      <xdr:colOff>139539</xdr:colOff>
      <xdr:row>59</xdr:row>
      <xdr:rowOff>175202</xdr:rowOff>
    </xdr:to>
    <xdr:sp macro="" textlink="">
      <xdr:nvSpPr>
        <xdr:cNvPr id="2753" name="フリーフォーム: 図形 2752">
          <a:extLst>
            <a:ext uri="{FF2B5EF4-FFF2-40B4-BE49-F238E27FC236}">
              <a16:creationId xmlns:a16="http://schemas.microsoft.com/office/drawing/2014/main" id="{6CFF2BCB-FD60-3CF8-3FE8-48637D20420B}"/>
            </a:ext>
          </a:extLst>
        </xdr:cNvPr>
        <xdr:cNvSpPr/>
      </xdr:nvSpPr>
      <xdr:spPr bwMode="auto">
        <a:xfrm>
          <a:off x="24477820" y="2278673"/>
          <a:ext cx="45719" cy="475606"/>
        </a:xfrm>
        <a:custGeom>
          <a:avLst/>
          <a:gdLst>
            <a:gd name="connsiteX0" fmla="*/ 0 w 41413"/>
            <a:gd name="connsiteY0" fmla="*/ 381000 h 381000"/>
            <a:gd name="connsiteX1" fmla="*/ 41413 w 41413"/>
            <a:gd name="connsiteY1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413" h="381000">
              <a:moveTo>
                <a:pt x="0" y="381000"/>
              </a:moveTo>
              <a:lnTo>
                <a:pt x="414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343870</xdr:colOff>
      <xdr:row>60</xdr:row>
      <xdr:rowOff>24143</xdr:rowOff>
    </xdr:from>
    <xdr:ext cx="197245" cy="190041"/>
    <xdr:sp macro="" textlink="">
      <xdr:nvSpPr>
        <xdr:cNvPr id="2754" name="AutoShape 6507">
          <a:extLst>
            <a:ext uri="{FF2B5EF4-FFF2-40B4-BE49-F238E27FC236}">
              <a16:creationId xmlns:a16="http://schemas.microsoft.com/office/drawing/2014/main" id="{E11FE448-0C68-117B-B580-EDCF5C7B0396}"/>
            </a:ext>
          </a:extLst>
        </xdr:cNvPr>
        <xdr:cNvSpPr>
          <a:spLocks noChangeArrowheads="1"/>
        </xdr:cNvSpPr>
      </xdr:nvSpPr>
      <xdr:spPr bwMode="auto">
        <a:xfrm>
          <a:off x="24727870" y="2786393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402982</xdr:colOff>
      <xdr:row>57</xdr:row>
      <xdr:rowOff>7327</xdr:rowOff>
    </xdr:from>
    <xdr:ext cx="417188" cy="408122"/>
    <xdr:grpSp>
      <xdr:nvGrpSpPr>
        <xdr:cNvPr id="2755" name="Group 6672">
          <a:extLst>
            <a:ext uri="{FF2B5EF4-FFF2-40B4-BE49-F238E27FC236}">
              <a16:creationId xmlns:a16="http://schemas.microsoft.com/office/drawing/2014/main" id="{41B557BB-920D-40A1-ADB4-941569F846F9}"/>
            </a:ext>
          </a:extLst>
        </xdr:cNvPr>
        <xdr:cNvGrpSpPr>
          <a:grpSpLocks/>
        </xdr:cNvGrpSpPr>
      </xdr:nvGrpSpPr>
      <xdr:grpSpPr bwMode="auto">
        <a:xfrm>
          <a:off x="5684430" y="10504534"/>
          <a:ext cx="417188" cy="408122"/>
          <a:chOff x="536" y="109"/>
          <a:chExt cx="46" cy="44"/>
        </a:xfrm>
      </xdr:grpSpPr>
      <xdr:pic>
        <xdr:nvPicPr>
          <xdr:cNvPr id="2756" name="Picture 6673" descr="route2">
            <a:extLst>
              <a:ext uri="{FF2B5EF4-FFF2-40B4-BE49-F238E27FC236}">
                <a16:creationId xmlns:a16="http://schemas.microsoft.com/office/drawing/2014/main" id="{EDE751A4-5D7E-DDA5-586E-348B70AD8D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57" name="Text Box 6674">
            <a:extLst>
              <a:ext uri="{FF2B5EF4-FFF2-40B4-BE49-F238E27FC236}">
                <a16:creationId xmlns:a16="http://schemas.microsoft.com/office/drawing/2014/main" id="{C353284A-B58A-1DAF-FB98-95756DD2A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342333</xdr:colOff>
      <xdr:row>58</xdr:row>
      <xdr:rowOff>149806</xdr:rowOff>
    </xdr:from>
    <xdr:to>
      <xdr:col>12</xdr:col>
      <xdr:colOff>121256</xdr:colOff>
      <xdr:row>59</xdr:row>
      <xdr:rowOff>166770</xdr:rowOff>
    </xdr:to>
    <xdr:sp macro="" textlink="">
      <xdr:nvSpPr>
        <xdr:cNvPr id="948" name="Oval 6509">
          <a:extLst>
            <a:ext uri="{FF2B5EF4-FFF2-40B4-BE49-F238E27FC236}">
              <a16:creationId xmlns:a16="http://schemas.microsoft.com/office/drawing/2014/main" id="{3BDE17A9-F7E3-50AD-6B93-9C22B94D40C1}"/>
            </a:ext>
          </a:extLst>
        </xdr:cNvPr>
        <xdr:cNvSpPr>
          <a:spLocks noChangeArrowheads="1"/>
        </xdr:cNvSpPr>
      </xdr:nvSpPr>
      <xdr:spPr bwMode="auto">
        <a:xfrm>
          <a:off x="24726333" y="2545710"/>
          <a:ext cx="189231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4741</xdr:colOff>
      <xdr:row>59</xdr:row>
      <xdr:rowOff>15843</xdr:rowOff>
    </xdr:from>
    <xdr:ext cx="422057" cy="435258"/>
    <xdr:pic>
      <xdr:nvPicPr>
        <xdr:cNvPr id="2760" name="Picture 4139" descr="lawson">
          <a:extLst>
            <a:ext uri="{FF2B5EF4-FFF2-40B4-BE49-F238E27FC236}">
              <a16:creationId xmlns:a16="http://schemas.microsoft.com/office/drawing/2014/main" id="{DE66BB66-2458-4079-B654-8FA6D654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034" y="10880912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317385</xdr:colOff>
      <xdr:row>60</xdr:row>
      <xdr:rowOff>126780</xdr:rowOff>
    </xdr:from>
    <xdr:to>
      <xdr:col>14</xdr:col>
      <xdr:colOff>36634</xdr:colOff>
      <xdr:row>62</xdr:row>
      <xdr:rowOff>177361</xdr:rowOff>
    </xdr:to>
    <xdr:sp macro="" textlink="">
      <xdr:nvSpPr>
        <xdr:cNvPr id="2761" name="フリーフォーム 13">
          <a:extLst>
            <a:ext uri="{FF2B5EF4-FFF2-40B4-BE49-F238E27FC236}">
              <a16:creationId xmlns:a16="http://schemas.microsoft.com/office/drawing/2014/main" id="{7BDD496D-DD72-4321-B89A-096C949ACA4A}"/>
            </a:ext>
          </a:extLst>
        </xdr:cNvPr>
        <xdr:cNvSpPr/>
      </xdr:nvSpPr>
      <xdr:spPr bwMode="auto">
        <a:xfrm>
          <a:off x="6774678" y="11175780"/>
          <a:ext cx="126525" cy="418443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57</xdr:row>
      <xdr:rowOff>84043</xdr:rowOff>
    </xdr:from>
    <xdr:to>
      <xdr:col>14</xdr:col>
      <xdr:colOff>36635</xdr:colOff>
      <xdr:row>60</xdr:row>
      <xdr:rowOff>36418</xdr:rowOff>
    </xdr:to>
    <xdr:sp macro="" textlink="">
      <xdr:nvSpPr>
        <xdr:cNvPr id="2765" name="フリーフォーム 14">
          <a:extLst>
            <a:ext uri="{FF2B5EF4-FFF2-40B4-BE49-F238E27FC236}">
              <a16:creationId xmlns:a16="http://schemas.microsoft.com/office/drawing/2014/main" id="{A0F8C818-D715-4496-AB72-CE8BF0953B51}"/>
            </a:ext>
          </a:extLst>
        </xdr:cNvPr>
        <xdr:cNvSpPr/>
      </xdr:nvSpPr>
      <xdr:spPr bwMode="auto">
        <a:xfrm>
          <a:off x="6875929" y="10326219"/>
          <a:ext cx="108353" cy="490258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346190</xdr:colOff>
      <xdr:row>61</xdr:row>
      <xdr:rowOff>94006</xdr:rowOff>
    </xdr:from>
    <xdr:ext cx="197245" cy="190041"/>
    <xdr:sp macro="" textlink="">
      <xdr:nvSpPr>
        <xdr:cNvPr id="2767" name="AutoShape 6507">
          <a:extLst>
            <a:ext uri="{FF2B5EF4-FFF2-40B4-BE49-F238E27FC236}">
              <a16:creationId xmlns:a16="http://schemas.microsoft.com/office/drawing/2014/main" id="{88C66D05-7652-4B41-B518-3505D0109FA8}"/>
            </a:ext>
          </a:extLst>
        </xdr:cNvPr>
        <xdr:cNvSpPr>
          <a:spLocks noChangeArrowheads="1"/>
        </xdr:cNvSpPr>
      </xdr:nvSpPr>
      <xdr:spPr bwMode="auto">
        <a:xfrm>
          <a:off x="6803483" y="11326937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77686</xdr:colOff>
      <xdr:row>62</xdr:row>
      <xdr:rowOff>165377</xdr:rowOff>
    </xdr:from>
    <xdr:ext cx="1474121" cy="183384"/>
    <xdr:sp macro="" textlink="">
      <xdr:nvSpPr>
        <xdr:cNvPr id="2776" name="テキスト ボックス 2775">
          <a:extLst>
            <a:ext uri="{FF2B5EF4-FFF2-40B4-BE49-F238E27FC236}">
              <a16:creationId xmlns:a16="http://schemas.microsoft.com/office/drawing/2014/main" id="{E2D3C419-93A7-4FAD-AE34-2940FE7F131C}"/>
            </a:ext>
          </a:extLst>
        </xdr:cNvPr>
        <xdr:cNvSpPr txBox="1"/>
      </xdr:nvSpPr>
      <xdr:spPr>
        <a:xfrm>
          <a:off x="6534979" y="11582239"/>
          <a:ext cx="1474121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レシート取得・時刻記入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14</xdr:col>
      <xdr:colOff>90392</xdr:colOff>
      <xdr:row>57</xdr:row>
      <xdr:rowOff>24654</xdr:rowOff>
    </xdr:from>
    <xdr:ext cx="988467" cy="366767"/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000FCAAA-19AE-4D22-82BF-111E70AE08D9}"/>
            </a:ext>
          </a:extLst>
        </xdr:cNvPr>
        <xdr:cNvSpPr txBox="1"/>
      </xdr:nvSpPr>
      <xdr:spPr>
        <a:xfrm>
          <a:off x="6954961" y="10521861"/>
          <a:ext cx="988467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ローソン高浜町</a:t>
          </a:r>
          <a:endParaRPr kumimoji="1" lang="en-US" altLang="ja-JP" sz="1100"/>
        </a:p>
        <a:p>
          <a:r>
            <a:rPr kumimoji="1" lang="ja-JP" altLang="en-US" sz="1100"/>
            <a:t>和田浜店</a:t>
          </a:r>
        </a:p>
      </xdr:txBody>
    </xdr:sp>
    <xdr:clientData/>
  </xdr:oneCellAnchor>
  <xdr:oneCellAnchor>
    <xdr:from>
      <xdr:col>13</xdr:col>
      <xdr:colOff>29307</xdr:colOff>
      <xdr:row>57</xdr:row>
      <xdr:rowOff>7327</xdr:rowOff>
    </xdr:from>
    <xdr:ext cx="352952" cy="345282"/>
    <xdr:grpSp>
      <xdr:nvGrpSpPr>
        <xdr:cNvPr id="1125" name="Group 6672">
          <a:extLst>
            <a:ext uri="{FF2B5EF4-FFF2-40B4-BE49-F238E27FC236}">
              <a16:creationId xmlns:a16="http://schemas.microsoft.com/office/drawing/2014/main" id="{0E44E6D5-93FC-49CD-8F69-58FF356A6A17}"/>
            </a:ext>
          </a:extLst>
        </xdr:cNvPr>
        <xdr:cNvGrpSpPr>
          <a:grpSpLocks/>
        </xdr:cNvGrpSpPr>
      </xdr:nvGrpSpPr>
      <xdr:grpSpPr bwMode="auto">
        <a:xfrm>
          <a:off x="6486600" y="10504534"/>
          <a:ext cx="352952" cy="345282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id="{4026FF43-69AC-194E-263A-6339F61A44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id="{BA94C19B-23FA-A267-3AFD-2553A9C7B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125206</xdr:colOff>
      <xdr:row>66</xdr:row>
      <xdr:rowOff>125088</xdr:rowOff>
    </xdr:from>
    <xdr:ext cx="426713" cy="372721"/>
    <xdr:sp macro="" textlink="">
      <xdr:nvSpPr>
        <xdr:cNvPr id="1132" name="AutoShape 6505">
          <a:extLst>
            <a:ext uri="{FF2B5EF4-FFF2-40B4-BE49-F238E27FC236}">
              <a16:creationId xmlns:a16="http://schemas.microsoft.com/office/drawing/2014/main" id="{F6B055DC-BEA4-40D0-EADB-0D51F20B0088}"/>
            </a:ext>
          </a:extLst>
        </xdr:cNvPr>
        <xdr:cNvSpPr>
          <a:spLocks noChangeArrowheads="1"/>
        </xdr:cNvSpPr>
      </xdr:nvSpPr>
      <xdr:spPr bwMode="auto">
        <a:xfrm>
          <a:off x="249764" y="398637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235</a:t>
          </a:r>
        </a:p>
      </xdr:txBody>
    </xdr:sp>
    <xdr:clientData/>
  </xdr:oneCellAnchor>
  <xdr:twoCellAnchor>
    <xdr:from>
      <xdr:col>1</xdr:col>
      <xdr:colOff>183173</xdr:colOff>
      <xdr:row>69</xdr:row>
      <xdr:rowOff>7327</xdr:rowOff>
    </xdr:from>
    <xdr:to>
      <xdr:col>2</xdr:col>
      <xdr:colOff>381000</xdr:colOff>
      <xdr:row>72</xdr:row>
      <xdr:rowOff>95250</xdr:rowOff>
    </xdr:to>
    <xdr:sp macro="" textlink="">
      <xdr:nvSpPr>
        <xdr:cNvPr id="1180" name="フリーフォーム: 図形 1179">
          <a:extLst>
            <a:ext uri="{FF2B5EF4-FFF2-40B4-BE49-F238E27FC236}">
              <a16:creationId xmlns:a16="http://schemas.microsoft.com/office/drawing/2014/main" id="{BC95468A-E898-E6F3-4D0F-DEE646976F6D}"/>
            </a:ext>
          </a:extLst>
        </xdr:cNvPr>
        <xdr:cNvSpPr/>
      </xdr:nvSpPr>
      <xdr:spPr bwMode="auto">
        <a:xfrm>
          <a:off x="307731" y="4418135"/>
          <a:ext cx="608134" cy="637442"/>
        </a:xfrm>
        <a:custGeom>
          <a:avLst/>
          <a:gdLst>
            <a:gd name="connsiteX0" fmla="*/ 608134 w 608134"/>
            <a:gd name="connsiteY0" fmla="*/ 637442 h 637442"/>
            <a:gd name="connsiteX1" fmla="*/ 608134 w 608134"/>
            <a:gd name="connsiteY1" fmla="*/ 153865 h 637442"/>
            <a:gd name="connsiteX2" fmla="*/ 0 w 608134"/>
            <a:gd name="connsiteY2" fmla="*/ 0 h 637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8134" h="637442">
              <a:moveTo>
                <a:pt x="608134" y="637442"/>
              </a:moveTo>
              <a:lnTo>
                <a:pt x="608134" y="153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375197</xdr:colOff>
      <xdr:row>66</xdr:row>
      <xdr:rowOff>39292</xdr:rowOff>
    </xdr:from>
    <xdr:to>
      <xdr:col>2</xdr:col>
      <xdr:colOff>375197</xdr:colOff>
      <xdr:row>69</xdr:row>
      <xdr:rowOff>121740</xdr:rowOff>
    </xdr:to>
    <xdr:sp macro="" textlink="">
      <xdr:nvSpPr>
        <xdr:cNvPr id="1262" name="Line 6499">
          <a:extLst>
            <a:ext uri="{FF2B5EF4-FFF2-40B4-BE49-F238E27FC236}">
              <a16:creationId xmlns:a16="http://schemas.microsoft.com/office/drawing/2014/main" id="{0425B7FC-F42A-912D-0148-D34DF3C4C6C0}"/>
            </a:ext>
          </a:extLst>
        </xdr:cNvPr>
        <xdr:cNvSpPr>
          <a:spLocks noChangeShapeType="1"/>
        </xdr:cNvSpPr>
      </xdr:nvSpPr>
      <xdr:spPr bwMode="auto">
        <a:xfrm>
          <a:off x="910062" y="3900580"/>
          <a:ext cx="0" cy="6939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263769</xdr:colOff>
      <xdr:row>68</xdr:row>
      <xdr:rowOff>51288</xdr:rowOff>
    </xdr:from>
    <xdr:to>
      <xdr:col>3</xdr:col>
      <xdr:colOff>78557</xdr:colOff>
      <xdr:row>69</xdr:row>
      <xdr:rowOff>107141</xdr:rowOff>
    </xdr:to>
    <xdr:sp macro="" textlink="">
      <xdr:nvSpPr>
        <xdr:cNvPr id="1263" name="円弧 1262">
          <a:extLst>
            <a:ext uri="{FF2B5EF4-FFF2-40B4-BE49-F238E27FC236}">
              <a16:creationId xmlns:a16="http://schemas.microsoft.com/office/drawing/2014/main" id="{C56F7A62-56C1-4145-8DF8-C3456F610063}"/>
            </a:ext>
          </a:extLst>
        </xdr:cNvPr>
        <xdr:cNvSpPr/>
      </xdr:nvSpPr>
      <xdr:spPr>
        <a:xfrm>
          <a:off x="798634" y="4278923"/>
          <a:ext cx="225096" cy="239026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290466</xdr:colOff>
      <xdr:row>70</xdr:row>
      <xdr:rowOff>157973</xdr:rowOff>
    </xdr:from>
    <xdr:to>
      <xdr:col>3</xdr:col>
      <xdr:colOff>74810</xdr:colOff>
      <xdr:row>71</xdr:row>
      <xdr:rowOff>151404</xdr:rowOff>
    </xdr:to>
    <xdr:sp macro="" textlink="">
      <xdr:nvSpPr>
        <xdr:cNvPr id="1264" name="AutoShape 6507">
          <a:extLst>
            <a:ext uri="{FF2B5EF4-FFF2-40B4-BE49-F238E27FC236}">
              <a16:creationId xmlns:a16="http://schemas.microsoft.com/office/drawing/2014/main" id="{6D471B41-F77A-8F58-73E9-7C037327403F}"/>
            </a:ext>
          </a:extLst>
        </xdr:cNvPr>
        <xdr:cNvSpPr>
          <a:spLocks noChangeArrowheads="1"/>
        </xdr:cNvSpPr>
      </xdr:nvSpPr>
      <xdr:spPr bwMode="auto">
        <a:xfrm>
          <a:off x="825331" y="4751954"/>
          <a:ext cx="19465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7327</xdr:colOff>
      <xdr:row>66</xdr:row>
      <xdr:rowOff>51290</xdr:rowOff>
    </xdr:from>
    <xdr:ext cx="352952" cy="345282"/>
    <xdr:grpSp>
      <xdr:nvGrpSpPr>
        <xdr:cNvPr id="1265" name="Group 6672">
          <a:extLst>
            <a:ext uri="{FF2B5EF4-FFF2-40B4-BE49-F238E27FC236}">
              <a16:creationId xmlns:a16="http://schemas.microsoft.com/office/drawing/2014/main" id="{DC59D51A-BC2A-4D88-9070-E94AFD3CCDC6}"/>
            </a:ext>
          </a:extLst>
        </xdr:cNvPr>
        <xdr:cNvGrpSpPr>
          <a:grpSpLocks/>
        </xdr:cNvGrpSpPr>
      </xdr:nvGrpSpPr>
      <xdr:grpSpPr bwMode="auto">
        <a:xfrm>
          <a:off x="946689" y="12217014"/>
          <a:ext cx="352952" cy="345282"/>
          <a:chOff x="536" y="109"/>
          <a:chExt cx="46" cy="44"/>
        </a:xfrm>
      </xdr:grpSpPr>
      <xdr:pic>
        <xdr:nvPicPr>
          <xdr:cNvPr id="1266" name="Picture 6673" descr="route2">
            <a:extLst>
              <a:ext uri="{FF2B5EF4-FFF2-40B4-BE49-F238E27FC236}">
                <a16:creationId xmlns:a16="http://schemas.microsoft.com/office/drawing/2014/main" id="{53F98172-385B-C64A-2E66-2693E3565F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7" name="Text Box 6674">
            <a:extLst>
              <a:ext uri="{FF2B5EF4-FFF2-40B4-BE49-F238E27FC236}">
                <a16:creationId xmlns:a16="http://schemas.microsoft.com/office/drawing/2014/main" id="{84291DD9-B7C4-CA43-BB1A-DB5032CBC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388327</xdr:colOff>
      <xdr:row>69</xdr:row>
      <xdr:rowOff>65942</xdr:rowOff>
    </xdr:from>
    <xdr:to>
      <xdr:col>6</xdr:col>
      <xdr:colOff>644770</xdr:colOff>
      <xdr:row>72</xdr:row>
      <xdr:rowOff>58615</xdr:rowOff>
    </xdr:to>
    <xdr:sp macro="" textlink="">
      <xdr:nvSpPr>
        <xdr:cNvPr id="1271" name="フリーフォーム: 図形 1270">
          <a:extLst>
            <a:ext uri="{FF2B5EF4-FFF2-40B4-BE49-F238E27FC236}">
              <a16:creationId xmlns:a16="http://schemas.microsoft.com/office/drawing/2014/main" id="{C1060560-2D80-F653-F837-4EBEA99A56E7}"/>
            </a:ext>
          </a:extLst>
        </xdr:cNvPr>
        <xdr:cNvSpPr/>
      </xdr:nvSpPr>
      <xdr:spPr bwMode="auto">
        <a:xfrm>
          <a:off x="2513135" y="4476750"/>
          <a:ext cx="666750" cy="542192"/>
        </a:xfrm>
        <a:custGeom>
          <a:avLst/>
          <a:gdLst>
            <a:gd name="connsiteX0" fmla="*/ 0 w 666750"/>
            <a:gd name="connsiteY0" fmla="*/ 542192 h 542192"/>
            <a:gd name="connsiteX1" fmla="*/ 0 w 666750"/>
            <a:gd name="connsiteY1" fmla="*/ 0 h 542192"/>
            <a:gd name="connsiteX2" fmla="*/ 666750 w 666750"/>
            <a:gd name="connsiteY2" fmla="*/ 0 h 542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542192">
              <a:moveTo>
                <a:pt x="0" y="542192"/>
              </a:moveTo>
              <a:lnTo>
                <a:pt x="0" y="0"/>
              </a:lnTo>
              <a:lnTo>
                <a:pt x="666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96811</xdr:colOff>
      <xdr:row>69</xdr:row>
      <xdr:rowOff>69569</xdr:rowOff>
    </xdr:from>
    <xdr:to>
      <xdr:col>6</xdr:col>
      <xdr:colOff>159469</xdr:colOff>
      <xdr:row>69</xdr:row>
      <xdr:rowOff>69569</xdr:rowOff>
    </xdr:to>
    <xdr:sp macro="" textlink="">
      <xdr:nvSpPr>
        <xdr:cNvPr id="1286" name="Line 6499">
          <a:extLst>
            <a:ext uri="{FF2B5EF4-FFF2-40B4-BE49-F238E27FC236}">
              <a16:creationId xmlns:a16="http://schemas.microsoft.com/office/drawing/2014/main" id="{BDD58683-B998-C8D3-09E6-036783154798}"/>
            </a:ext>
          </a:extLst>
        </xdr:cNvPr>
        <xdr:cNvSpPr>
          <a:spLocks noChangeShapeType="1"/>
        </xdr:cNvSpPr>
      </xdr:nvSpPr>
      <xdr:spPr bwMode="auto">
        <a:xfrm flipV="1">
          <a:off x="1811311" y="4480377"/>
          <a:ext cx="8832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300404</xdr:colOff>
      <xdr:row>66</xdr:row>
      <xdr:rowOff>65942</xdr:rowOff>
    </xdr:from>
    <xdr:to>
      <xdr:col>5</xdr:col>
      <xdr:colOff>388705</xdr:colOff>
      <xdr:row>69</xdr:row>
      <xdr:rowOff>96820</xdr:rowOff>
    </xdr:to>
    <xdr:sp macro="" textlink="">
      <xdr:nvSpPr>
        <xdr:cNvPr id="1287" name="Line 6499">
          <a:extLst>
            <a:ext uri="{FF2B5EF4-FFF2-40B4-BE49-F238E27FC236}">
              <a16:creationId xmlns:a16="http://schemas.microsoft.com/office/drawing/2014/main" id="{6DD6BB1E-0FFC-A438-C75C-0CE0014AAA68}"/>
            </a:ext>
          </a:extLst>
        </xdr:cNvPr>
        <xdr:cNvSpPr>
          <a:spLocks noChangeShapeType="1"/>
        </xdr:cNvSpPr>
      </xdr:nvSpPr>
      <xdr:spPr bwMode="auto">
        <a:xfrm>
          <a:off x="2425212" y="3927230"/>
          <a:ext cx="88301" cy="6323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289016</xdr:colOff>
      <xdr:row>68</xdr:row>
      <xdr:rowOff>144859</xdr:rowOff>
    </xdr:from>
    <xdr:to>
      <xdr:col>6</xdr:col>
      <xdr:colOff>72399</xdr:colOff>
      <xdr:row>69</xdr:row>
      <xdr:rowOff>144506</xdr:rowOff>
    </xdr:to>
    <xdr:sp macro="" textlink="">
      <xdr:nvSpPr>
        <xdr:cNvPr id="1288" name="Oval 6509">
          <a:extLst>
            <a:ext uri="{FF2B5EF4-FFF2-40B4-BE49-F238E27FC236}">
              <a16:creationId xmlns:a16="http://schemas.microsoft.com/office/drawing/2014/main" id="{1DC124A7-04DF-7E92-3054-0F5EA09441C6}"/>
            </a:ext>
          </a:extLst>
        </xdr:cNvPr>
        <xdr:cNvSpPr>
          <a:spLocks noChangeArrowheads="1"/>
        </xdr:cNvSpPr>
      </xdr:nvSpPr>
      <xdr:spPr bwMode="auto">
        <a:xfrm>
          <a:off x="2413824" y="4372494"/>
          <a:ext cx="193690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288742</xdr:colOff>
      <xdr:row>70</xdr:row>
      <xdr:rowOff>143322</xdr:rowOff>
    </xdr:from>
    <xdr:to>
      <xdr:col>6</xdr:col>
      <xdr:colOff>73087</xdr:colOff>
      <xdr:row>71</xdr:row>
      <xdr:rowOff>136753</xdr:rowOff>
    </xdr:to>
    <xdr:sp macro="" textlink="">
      <xdr:nvSpPr>
        <xdr:cNvPr id="1289" name="AutoShape 6507">
          <a:extLst>
            <a:ext uri="{FF2B5EF4-FFF2-40B4-BE49-F238E27FC236}">
              <a16:creationId xmlns:a16="http://schemas.microsoft.com/office/drawing/2014/main" id="{A74772BC-65DC-1AAB-983B-F0FCC59FF712}"/>
            </a:ext>
          </a:extLst>
        </xdr:cNvPr>
        <xdr:cNvSpPr>
          <a:spLocks noChangeArrowheads="1"/>
        </xdr:cNvSpPr>
      </xdr:nvSpPr>
      <xdr:spPr bwMode="auto">
        <a:xfrm>
          <a:off x="2413550" y="4737303"/>
          <a:ext cx="19465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136058</xdr:colOff>
      <xdr:row>67</xdr:row>
      <xdr:rowOff>82347</xdr:rowOff>
    </xdr:from>
    <xdr:ext cx="463460" cy="300082"/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DDB3A9AD-E072-4D26-A7D9-E14936D03E9D}"/>
            </a:ext>
          </a:extLst>
        </xdr:cNvPr>
        <xdr:cNvSpPr txBox="1"/>
      </xdr:nvSpPr>
      <xdr:spPr>
        <a:xfrm>
          <a:off x="1850558" y="4126809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←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五右衛門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461344</xdr:colOff>
      <xdr:row>68</xdr:row>
      <xdr:rowOff>0</xdr:rowOff>
    </xdr:from>
    <xdr:to>
      <xdr:col>6</xdr:col>
      <xdr:colOff>564173</xdr:colOff>
      <xdr:row>68</xdr:row>
      <xdr:rowOff>151085</xdr:rowOff>
    </xdr:to>
    <xdr:cxnSp macro="">
      <xdr:nvCxnSpPr>
        <xdr:cNvPr id="1299" name="直線コネクタ 1298">
          <a:extLst>
            <a:ext uri="{FF2B5EF4-FFF2-40B4-BE49-F238E27FC236}">
              <a16:creationId xmlns:a16="http://schemas.microsoft.com/office/drawing/2014/main" id="{C804C05F-DDEF-6F2D-D1B9-7AB21C178AED}"/>
            </a:ext>
          </a:extLst>
        </xdr:cNvPr>
        <xdr:cNvCxnSpPr/>
      </xdr:nvCxnSpPr>
      <xdr:spPr bwMode="auto">
        <a:xfrm flipV="1">
          <a:off x="2996459" y="4227635"/>
          <a:ext cx="102829" cy="15108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402981</xdr:colOff>
      <xdr:row>69</xdr:row>
      <xdr:rowOff>0</xdr:rowOff>
    </xdr:from>
    <xdr:to>
      <xdr:col>9</xdr:col>
      <xdr:colOff>666750</xdr:colOff>
      <xdr:row>72</xdr:row>
      <xdr:rowOff>117231</xdr:rowOff>
    </xdr:to>
    <xdr:sp macro="" textlink="">
      <xdr:nvSpPr>
        <xdr:cNvPr id="1301" name="フリーフォーム: 図形 1300">
          <a:extLst>
            <a:ext uri="{FF2B5EF4-FFF2-40B4-BE49-F238E27FC236}">
              <a16:creationId xmlns:a16="http://schemas.microsoft.com/office/drawing/2014/main" id="{8065DD0E-3C30-4908-F5DB-C4EDC6C9BD22}"/>
            </a:ext>
          </a:extLst>
        </xdr:cNvPr>
        <xdr:cNvSpPr/>
      </xdr:nvSpPr>
      <xdr:spPr bwMode="auto">
        <a:xfrm>
          <a:off x="4117731" y="4410808"/>
          <a:ext cx="674077" cy="666750"/>
        </a:xfrm>
        <a:custGeom>
          <a:avLst/>
          <a:gdLst>
            <a:gd name="connsiteX0" fmla="*/ 0 w 674077"/>
            <a:gd name="connsiteY0" fmla="*/ 666750 h 666750"/>
            <a:gd name="connsiteX1" fmla="*/ 0 w 674077"/>
            <a:gd name="connsiteY1" fmla="*/ 80596 h 666750"/>
            <a:gd name="connsiteX2" fmla="*/ 674077 w 674077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4077" h="666750">
              <a:moveTo>
                <a:pt x="0" y="666750"/>
              </a:moveTo>
              <a:lnTo>
                <a:pt x="0" y="80596"/>
              </a:lnTo>
              <a:lnTo>
                <a:pt x="67407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190500</xdr:colOff>
      <xdr:row>69</xdr:row>
      <xdr:rowOff>84223</xdr:rowOff>
    </xdr:from>
    <xdr:to>
      <xdr:col>9</xdr:col>
      <xdr:colOff>20256</xdr:colOff>
      <xdr:row>69</xdr:row>
      <xdr:rowOff>102577</xdr:rowOff>
    </xdr:to>
    <xdr:sp macro="" textlink="">
      <xdr:nvSpPr>
        <xdr:cNvPr id="1303" name="Line 6499">
          <a:extLst>
            <a:ext uri="{FF2B5EF4-FFF2-40B4-BE49-F238E27FC236}">
              <a16:creationId xmlns:a16="http://schemas.microsoft.com/office/drawing/2014/main" id="{E7AFC75B-7A8D-DE56-202F-A6623778C0E8}"/>
            </a:ext>
          </a:extLst>
        </xdr:cNvPr>
        <xdr:cNvSpPr>
          <a:spLocks noChangeShapeType="1"/>
        </xdr:cNvSpPr>
      </xdr:nvSpPr>
      <xdr:spPr bwMode="auto">
        <a:xfrm flipV="1">
          <a:off x="3494942" y="4495031"/>
          <a:ext cx="650372" cy="183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391573</xdr:colOff>
      <xdr:row>66</xdr:row>
      <xdr:rowOff>77653</xdr:rowOff>
    </xdr:from>
    <xdr:to>
      <xdr:col>8</xdr:col>
      <xdr:colOff>396032</xdr:colOff>
      <xdr:row>69</xdr:row>
      <xdr:rowOff>160101</xdr:rowOff>
    </xdr:to>
    <xdr:sp macro="" textlink="">
      <xdr:nvSpPr>
        <xdr:cNvPr id="1304" name="Line 6499">
          <a:extLst>
            <a:ext uri="{FF2B5EF4-FFF2-40B4-BE49-F238E27FC236}">
              <a16:creationId xmlns:a16="http://schemas.microsoft.com/office/drawing/2014/main" id="{2C0AD3E8-FBA9-42E4-2F57-233AC9D42D07}"/>
            </a:ext>
          </a:extLst>
        </xdr:cNvPr>
        <xdr:cNvSpPr>
          <a:spLocks noChangeShapeType="1"/>
        </xdr:cNvSpPr>
      </xdr:nvSpPr>
      <xdr:spPr bwMode="auto">
        <a:xfrm>
          <a:off x="4106323" y="3938941"/>
          <a:ext cx="4459" cy="6939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310996</xdr:colOff>
      <xdr:row>69</xdr:row>
      <xdr:rowOff>5646</xdr:rowOff>
    </xdr:from>
    <xdr:to>
      <xdr:col>9</xdr:col>
      <xdr:colOff>94378</xdr:colOff>
      <xdr:row>70</xdr:row>
      <xdr:rowOff>5293</xdr:rowOff>
    </xdr:to>
    <xdr:sp macro="" textlink="">
      <xdr:nvSpPr>
        <xdr:cNvPr id="1307" name="Oval 6509">
          <a:extLst>
            <a:ext uri="{FF2B5EF4-FFF2-40B4-BE49-F238E27FC236}">
              <a16:creationId xmlns:a16="http://schemas.microsoft.com/office/drawing/2014/main" id="{7784523C-6444-AD68-53B9-397808E05FD1}"/>
            </a:ext>
          </a:extLst>
        </xdr:cNvPr>
        <xdr:cNvSpPr>
          <a:spLocks noChangeArrowheads="1"/>
        </xdr:cNvSpPr>
      </xdr:nvSpPr>
      <xdr:spPr bwMode="auto">
        <a:xfrm>
          <a:off x="4025746" y="4416454"/>
          <a:ext cx="193690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297792</xdr:colOff>
      <xdr:row>71</xdr:row>
      <xdr:rowOff>19623</xdr:rowOff>
    </xdr:from>
    <xdr:to>
      <xdr:col>9</xdr:col>
      <xdr:colOff>82137</xdr:colOff>
      <xdr:row>72</xdr:row>
      <xdr:rowOff>13053</xdr:rowOff>
    </xdr:to>
    <xdr:sp macro="" textlink="">
      <xdr:nvSpPr>
        <xdr:cNvPr id="1308" name="AutoShape 6507">
          <a:extLst>
            <a:ext uri="{FF2B5EF4-FFF2-40B4-BE49-F238E27FC236}">
              <a16:creationId xmlns:a16="http://schemas.microsoft.com/office/drawing/2014/main" id="{521FFE21-DC2C-1BD1-1501-D4E74106BE80}"/>
            </a:ext>
          </a:extLst>
        </xdr:cNvPr>
        <xdr:cNvSpPr>
          <a:spLocks noChangeArrowheads="1"/>
        </xdr:cNvSpPr>
      </xdr:nvSpPr>
      <xdr:spPr bwMode="auto">
        <a:xfrm>
          <a:off x="4012542" y="4796777"/>
          <a:ext cx="194653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373673</xdr:colOff>
      <xdr:row>69</xdr:row>
      <xdr:rowOff>73269</xdr:rowOff>
    </xdr:from>
    <xdr:to>
      <xdr:col>12</xdr:col>
      <xdr:colOff>608135</xdr:colOff>
      <xdr:row>72</xdr:row>
      <xdr:rowOff>14654</xdr:rowOff>
    </xdr:to>
    <xdr:sp macro="" textlink="">
      <xdr:nvSpPr>
        <xdr:cNvPr id="1313" name="フリーフォーム: 図形 1312">
          <a:extLst>
            <a:ext uri="{FF2B5EF4-FFF2-40B4-BE49-F238E27FC236}">
              <a16:creationId xmlns:a16="http://schemas.microsoft.com/office/drawing/2014/main" id="{432A83D8-D811-32F4-1367-B816C1958377}"/>
            </a:ext>
          </a:extLst>
        </xdr:cNvPr>
        <xdr:cNvSpPr/>
      </xdr:nvSpPr>
      <xdr:spPr bwMode="auto">
        <a:xfrm>
          <a:off x="5678365" y="4484077"/>
          <a:ext cx="644770" cy="490904"/>
        </a:xfrm>
        <a:custGeom>
          <a:avLst/>
          <a:gdLst>
            <a:gd name="connsiteX0" fmla="*/ 0 w 644770"/>
            <a:gd name="connsiteY0" fmla="*/ 490904 h 490904"/>
            <a:gd name="connsiteX1" fmla="*/ 0 w 644770"/>
            <a:gd name="connsiteY1" fmla="*/ 0 h 490904"/>
            <a:gd name="connsiteX2" fmla="*/ 644770 w 644770"/>
            <a:gd name="connsiteY2" fmla="*/ 0 h 490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4770" h="490904">
              <a:moveTo>
                <a:pt x="0" y="490904"/>
              </a:moveTo>
              <a:lnTo>
                <a:pt x="0" y="0"/>
              </a:lnTo>
              <a:lnTo>
                <a:pt x="64477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133446</xdr:colOff>
      <xdr:row>69</xdr:row>
      <xdr:rowOff>69569</xdr:rowOff>
    </xdr:from>
    <xdr:to>
      <xdr:col>12</xdr:col>
      <xdr:colOff>196104</xdr:colOff>
      <xdr:row>69</xdr:row>
      <xdr:rowOff>69569</xdr:rowOff>
    </xdr:to>
    <xdr:sp macro="" textlink="">
      <xdr:nvSpPr>
        <xdr:cNvPr id="1314" name="Line 6499">
          <a:extLst>
            <a:ext uri="{FF2B5EF4-FFF2-40B4-BE49-F238E27FC236}">
              <a16:creationId xmlns:a16="http://schemas.microsoft.com/office/drawing/2014/main" id="{B3DF6477-3016-4397-49B1-74DEE58B2245}"/>
            </a:ext>
          </a:extLst>
        </xdr:cNvPr>
        <xdr:cNvSpPr>
          <a:spLocks noChangeShapeType="1"/>
        </xdr:cNvSpPr>
      </xdr:nvSpPr>
      <xdr:spPr bwMode="auto">
        <a:xfrm flipV="1">
          <a:off x="5027831" y="4480377"/>
          <a:ext cx="8832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275812</xdr:colOff>
      <xdr:row>70</xdr:row>
      <xdr:rowOff>85566</xdr:rowOff>
    </xdr:from>
    <xdr:to>
      <xdr:col>12</xdr:col>
      <xdr:colOff>60157</xdr:colOff>
      <xdr:row>71</xdr:row>
      <xdr:rowOff>78997</xdr:rowOff>
    </xdr:to>
    <xdr:sp macro="" textlink="">
      <xdr:nvSpPr>
        <xdr:cNvPr id="1315" name="AutoShape 6507">
          <a:extLst>
            <a:ext uri="{FF2B5EF4-FFF2-40B4-BE49-F238E27FC236}">
              <a16:creationId xmlns:a16="http://schemas.microsoft.com/office/drawing/2014/main" id="{64B16747-5838-A7DC-1AA5-0818CD5F8820}"/>
            </a:ext>
          </a:extLst>
        </xdr:cNvPr>
        <xdr:cNvSpPr>
          <a:spLocks noChangeArrowheads="1"/>
        </xdr:cNvSpPr>
      </xdr:nvSpPr>
      <xdr:spPr bwMode="auto">
        <a:xfrm>
          <a:off x="5580504" y="4679547"/>
          <a:ext cx="194653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142660</xdr:colOff>
      <xdr:row>70</xdr:row>
      <xdr:rowOff>84473</xdr:rowOff>
    </xdr:from>
    <xdr:to>
      <xdr:col>15</xdr:col>
      <xdr:colOff>465907</xdr:colOff>
      <xdr:row>71</xdr:row>
      <xdr:rowOff>78439</xdr:rowOff>
    </xdr:to>
    <xdr:sp macro="" textlink="">
      <xdr:nvSpPr>
        <xdr:cNvPr id="1319" name="フリーフォーム: 図形 1318">
          <a:extLst>
            <a:ext uri="{FF2B5EF4-FFF2-40B4-BE49-F238E27FC236}">
              <a16:creationId xmlns:a16="http://schemas.microsoft.com/office/drawing/2014/main" id="{528821A5-FC4B-4D9D-963E-BC74A4EE8530}"/>
            </a:ext>
          </a:extLst>
        </xdr:cNvPr>
        <xdr:cNvSpPr/>
      </xdr:nvSpPr>
      <xdr:spPr bwMode="auto">
        <a:xfrm rot="5400000">
          <a:off x="7110348" y="4195093"/>
          <a:ext cx="177139" cy="1143862"/>
        </a:xfrm>
        <a:custGeom>
          <a:avLst/>
          <a:gdLst>
            <a:gd name="connsiteX0" fmla="*/ 181450 w 181450"/>
            <a:gd name="connsiteY0" fmla="*/ 1120588 h 1120588"/>
            <a:gd name="connsiteX1" fmla="*/ 24568 w 181450"/>
            <a:gd name="connsiteY1" fmla="*/ 661147 h 1120588"/>
            <a:gd name="connsiteX2" fmla="*/ 2156 w 181450"/>
            <a:gd name="connsiteY2" fmla="*/ 224117 h 1120588"/>
            <a:gd name="connsiteX3" fmla="*/ 2156 w 181450"/>
            <a:gd name="connsiteY3" fmla="*/ 0 h 112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1450" h="1120588">
              <a:moveTo>
                <a:pt x="181450" y="1120588"/>
              </a:moveTo>
              <a:cubicBezTo>
                <a:pt x="117950" y="965573"/>
                <a:pt x="54450" y="810559"/>
                <a:pt x="24568" y="661147"/>
              </a:cubicBezTo>
              <a:cubicBezTo>
                <a:pt x="-5314" y="511735"/>
                <a:pt x="5891" y="334308"/>
                <a:pt x="2156" y="224117"/>
              </a:cubicBezTo>
              <a:cubicBezTo>
                <a:pt x="-1579" y="113926"/>
                <a:pt x="288" y="56963"/>
                <a:pt x="2156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367423</xdr:colOff>
      <xdr:row>69</xdr:row>
      <xdr:rowOff>134256</xdr:rowOff>
    </xdr:from>
    <xdr:to>
      <xdr:col>15</xdr:col>
      <xdr:colOff>144383</xdr:colOff>
      <xdr:row>71</xdr:row>
      <xdr:rowOff>37928</xdr:rowOff>
    </xdr:to>
    <xdr:grpSp>
      <xdr:nvGrpSpPr>
        <xdr:cNvPr id="1320" name="Group 17064">
          <a:extLst>
            <a:ext uri="{FF2B5EF4-FFF2-40B4-BE49-F238E27FC236}">
              <a16:creationId xmlns:a16="http://schemas.microsoft.com/office/drawing/2014/main" id="{B3ACEAB1-8CA3-4D57-8A00-F76F995BF7AE}"/>
            </a:ext>
          </a:extLst>
        </xdr:cNvPr>
        <xdr:cNvGrpSpPr>
          <a:grpSpLocks/>
        </xdr:cNvGrpSpPr>
      </xdr:nvGrpSpPr>
      <xdr:grpSpPr bwMode="auto">
        <a:xfrm rot="16200000">
          <a:off x="7181774" y="12921698"/>
          <a:ext cx="284672" cy="184236"/>
          <a:chOff x="1084" y="110"/>
          <a:chExt cx="86" cy="28"/>
        </a:xfrm>
      </xdr:grpSpPr>
      <xdr:sp macro="" textlink="">
        <xdr:nvSpPr>
          <xdr:cNvPr id="1321" name="Rectangle 6595">
            <a:extLst>
              <a:ext uri="{FF2B5EF4-FFF2-40B4-BE49-F238E27FC236}">
                <a16:creationId xmlns:a16="http://schemas.microsoft.com/office/drawing/2014/main" id="{79162618-122E-5C0D-EBB9-85E7AF46E8A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2" name="Freeform 6598">
            <a:extLst>
              <a:ext uri="{FF2B5EF4-FFF2-40B4-BE49-F238E27FC236}">
                <a16:creationId xmlns:a16="http://schemas.microsoft.com/office/drawing/2014/main" id="{BE547FFD-828E-7B4D-F26B-615D92BD0508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3" name="Freeform 6598">
            <a:extLst>
              <a:ext uri="{FF2B5EF4-FFF2-40B4-BE49-F238E27FC236}">
                <a16:creationId xmlns:a16="http://schemas.microsoft.com/office/drawing/2014/main" id="{8D455E2B-F10D-537E-993C-2A62D34A8366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210913</xdr:colOff>
      <xdr:row>69</xdr:row>
      <xdr:rowOff>12066</xdr:rowOff>
    </xdr:from>
    <xdr:to>
      <xdr:col>15</xdr:col>
      <xdr:colOff>43531</xdr:colOff>
      <xdr:row>72</xdr:row>
      <xdr:rowOff>128440</xdr:rowOff>
    </xdr:to>
    <xdr:sp macro="" textlink="">
      <xdr:nvSpPr>
        <xdr:cNvPr id="1324" name="フリーフォーム: 図形 1323">
          <a:extLst>
            <a:ext uri="{FF2B5EF4-FFF2-40B4-BE49-F238E27FC236}">
              <a16:creationId xmlns:a16="http://schemas.microsoft.com/office/drawing/2014/main" id="{2DB61027-1B38-4D6C-9126-3F4034E1A587}"/>
            </a:ext>
          </a:extLst>
        </xdr:cNvPr>
        <xdr:cNvSpPr/>
      </xdr:nvSpPr>
      <xdr:spPr bwMode="auto">
        <a:xfrm rot="5400000">
          <a:off x="6688910" y="4429204"/>
          <a:ext cx="665893" cy="653233"/>
        </a:xfrm>
        <a:custGeom>
          <a:avLst/>
          <a:gdLst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  <a:gd name="connsiteX0" fmla="*/ 0 w 750794"/>
            <a:gd name="connsiteY0" fmla="*/ 638735 h 683559"/>
            <a:gd name="connsiteX1" fmla="*/ 0 w 750794"/>
            <a:gd name="connsiteY1" fmla="*/ 0 h 683559"/>
            <a:gd name="connsiteX2" fmla="*/ 414618 w 750794"/>
            <a:gd name="connsiteY2" fmla="*/ 0 h 683559"/>
            <a:gd name="connsiteX3" fmla="*/ 750794 w 750794"/>
            <a:gd name="connsiteY3" fmla="*/ 683559 h 683559"/>
            <a:gd name="connsiteX0" fmla="*/ 0 w 706581"/>
            <a:gd name="connsiteY0" fmla="*/ 638735 h 638735"/>
            <a:gd name="connsiteX1" fmla="*/ 0 w 706581"/>
            <a:gd name="connsiteY1" fmla="*/ 0 h 638735"/>
            <a:gd name="connsiteX2" fmla="*/ 414618 w 706581"/>
            <a:gd name="connsiteY2" fmla="*/ 0 h 638735"/>
            <a:gd name="connsiteX3" fmla="*/ 706581 w 706581"/>
            <a:gd name="connsiteY3" fmla="*/ 590422 h 638735"/>
            <a:gd name="connsiteX0" fmla="*/ 0 w 706581"/>
            <a:gd name="connsiteY0" fmla="*/ 638735 h 638735"/>
            <a:gd name="connsiteX1" fmla="*/ 0 w 706581"/>
            <a:gd name="connsiteY1" fmla="*/ 0 h 638735"/>
            <a:gd name="connsiteX2" fmla="*/ 414618 w 706581"/>
            <a:gd name="connsiteY2" fmla="*/ 0 h 638735"/>
            <a:gd name="connsiteX3" fmla="*/ 706581 w 706581"/>
            <a:gd name="connsiteY3" fmla="*/ 590422 h 638735"/>
            <a:gd name="connsiteX0" fmla="*/ 0 w 706581"/>
            <a:gd name="connsiteY0" fmla="*/ 638735 h 638735"/>
            <a:gd name="connsiteX1" fmla="*/ 0 w 706581"/>
            <a:gd name="connsiteY1" fmla="*/ 0 h 638735"/>
            <a:gd name="connsiteX2" fmla="*/ 414618 w 706581"/>
            <a:gd name="connsiteY2" fmla="*/ 0 h 638735"/>
            <a:gd name="connsiteX3" fmla="*/ 706581 w 706581"/>
            <a:gd name="connsiteY3" fmla="*/ 590422 h 638735"/>
            <a:gd name="connsiteX0" fmla="*/ 0 w 669738"/>
            <a:gd name="connsiteY0" fmla="*/ 638735 h 638735"/>
            <a:gd name="connsiteX1" fmla="*/ 0 w 669738"/>
            <a:gd name="connsiteY1" fmla="*/ 0 h 638735"/>
            <a:gd name="connsiteX2" fmla="*/ 414618 w 669738"/>
            <a:gd name="connsiteY2" fmla="*/ 0 h 638735"/>
            <a:gd name="connsiteX3" fmla="*/ 669738 w 669738"/>
            <a:gd name="connsiteY3" fmla="*/ 533106 h 638735"/>
            <a:gd name="connsiteX0" fmla="*/ 0 w 669738"/>
            <a:gd name="connsiteY0" fmla="*/ 638735 h 638735"/>
            <a:gd name="connsiteX1" fmla="*/ 0 w 669738"/>
            <a:gd name="connsiteY1" fmla="*/ 0 h 638735"/>
            <a:gd name="connsiteX2" fmla="*/ 414618 w 669738"/>
            <a:gd name="connsiteY2" fmla="*/ 0 h 638735"/>
            <a:gd name="connsiteX3" fmla="*/ 669738 w 669738"/>
            <a:gd name="connsiteY3" fmla="*/ 533106 h 638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9738" h="638735">
              <a:moveTo>
                <a:pt x="0" y="638735"/>
              </a:moveTo>
              <a:lnTo>
                <a:pt x="0" y="0"/>
              </a:lnTo>
              <a:lnTo>
                <a:pt x="414618" y="0"/>
              </a:lnTo>
              <a:cubicBezTo>
                <a:pt x="582706" y="48559"/>
                <a:pt x="526687" y="333909"/>
                <a:pt x="669738" y="53310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358884</xdr:colOff>
      <xdr:row>70</xdr:row>
      <xdr:rowOff>37407</xdr:rowOff>
    </xdr:from>
    <xdr:to>
      <xdr:col>15</xdr:col>
      <xdr:colOff>143229</xdr:colOff>
      <xdr:row>71</xdr:row>
      <xdr:rowOff>48156</xdr:rowOff>
    </xdr:to>
    <xdr:sp macro="" textlink="">
      <xdr:nvSpPr>
        <xdr:cNvPr id="1325" name="AutoShape 6507">
          <a:extLst>
            <a:ext uri="{FF2B5EF4-FFF2-40B4-BE49-F238E27FC236}">
              <a16:creationId xmlns:a16="http://schemas.microsoft.com/office/drawing/2014/main" id="{1E90EE38-0C20-4DD3-824E-5807DA65B8B3}"/>
            </a:ext>
          </a:extLst>
        </xdr:cNvPr>
        <xdr:cNvSpPr>
          <a:spLocks noChangeArrowheads="1"/>
        </xdr:cNvSpPr>
      </xdr:nvSpPr>
      <xdr:spPr bwMode="auto">
        <a:xfrm>
          <a:off x="7253519" y="4631388"/>
          <a:ext cx="19465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38676</xdr:colOff>
      <xdr:row>66</xdr:row>
      <xdr:rowOff>95257</xdr:rowOff>
    </xdr:from>
    <xdr:to>
      <xdr:col>15</xdr:col>
      <xdr:colOff>146539</xdr:colOff>
      <xdr:row>69</xdr:row>
      <xdr:rowOff>34481</xdr:rowOff>
    </xdr:to>
    <xdr:sp macro="" textlink="">
      <xdr:nvSpPr>
        <xdr:cNvPr id="1326" name="Line 6499">
          <a:extLst>
            <a:ext uri="{FF2B5EF4-FFF2-40B4-BE49-F238E27FC236}">
              <a16:creationId xmlns:a16="http://schemas.microsoft.com/office/drawing/2014/main" id="{BB821B84-9025-4DEC-AEDE-36A1045D9E72}"/>
            </a:ext>
          </a:extLst>
        </xdr:cNvPr>
        <xdr:cNvSpPr>
          <a:spLocks noChangeShapeType="1"/>
        </xdr:cNvSpPr>
      </xdr:nvSpPr>
      <xdr:spPr bwMode="auto">
        <a:xfrm rot="5400000">
          <a:off x="7153178" y="4146985"/>
          <a:ext cx="488744" cy="107863"/>
        </a:xfrm>
        <a:custGeom>
          <a:avLst/>
          <a:gdLst>
            <a:gd name="connsiteX0" fmla="*/ 0 w 488747"/>
            <a:gd name="connsiteY0" fmla="*/ 0 h 73700"/>
            <a:gd name="connsiteX1" fmla="*/ 488747 w 488747"/>
            <a:gd name="connsiteY1" fmla="*/ 73700 h 73700"/>
            <a:gd name="connsiteX0" fmla="*/ 0 w 488744"/>
            <a:gd name="connsiteY0" fmla="*/ 0 h 103009"/>
            <a:gd name="connsiteX1" fmla="*/ 488744 w 488744"/>
            <a:gd name="connsiteY1" fmla="*/ 103009 h 103009"/>
            <a:gd name="connsiteX0" fmla="*/ 0 w 488744"/>
            <a:gd name="connsiteY0" fmla="*/ 0 h 107323"/>
            <a:gd name="connsiteX1" fmla="*/ 488744 w 488744"/>
            <a:gd name="connsiteY1" fmla="*/ 103009 h 107323"/>
            <a:gd name="connsiteX0" fmla="*/ 0 w 488744"/>
            <a:gd name="connsiteY0" fmla="*/ 0 h 107863"/>
            <a:gd name="connsiteX1" fmla="*/ 488744 w 488744"/>
            <a:gd name="connsiteY1" fmla="*/ 103009 h 107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8744" h="107863">
              <a:moveTo>
                <a:pt x="0" y="0"/>
              </a:moveTo>
              <a:cubicBezTo>
                <a:pt x="111631" y="39221"/>
                <a:pt x="230581" y="129731"/>
                <a:pt x="488744" y="10300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54738</xdr:colOff>
      <xdr:row>71</xdr:row>
      <xdr:rowOff>100852</xdr:rowOff>
    </xdr:from>
    <xdr:to>
      <xdr:col>15</xdr:col>
      <xdr:colOff>443496</xdr:colOff>
      <xdr:row>71</xdr:row>
      <xdr:rowOff>123264</xdr:rowOff>
    </xdr:to>
    <xdr:sp macro="" textlink="">
      <xdr:nvSpPr>
        <xdr:cNvPr id="1327" name="Line 6499">
          <a:extLst>
            <a:ext uri="{FF2B5EF4-FFF2-40B4-BE49-F238E27FC236}">
              <a16:creationId xmlns:a16="http://schemas.microsoft.com/office/drawing/2014/main" id="{5310AB03-32FC-41BD-8CA7-12D09B3A73E8}"/>
            </a:ext>
          </a:extLst>
        </xdr:cNvPr>
        <xdr:cNvSpPr>
          <a:spLocks noChangeShapeType="1"/>
        </xdr:cNvSpPr>
      </xdr:nvSpPr>
      <xdr:spPr bwMode="auto">
        <a:xfrm rot="5400000" flipH="1">
          <a:off x="7542853" y="4694833"/>
          <a:ext cx="22412" cy="3887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43533</xdr:colOff>
      <xdr:row>69</xdr:row>
      <xdr:rowOff>12068</xdr:rowOff>
    </xdr:from>
    <xdr:to>
      <xdr:col>15</xdr:col>
      <xdr:colOff>477113</xdr:colOff>
      <xdr:row>69</xdr:row>
      <xdr:rowOff>12068</xdr:rowOff>
    </xdr:to>
    <xdr:sp macro="" textlink="">
      <xdr:nvSpPr>
        <xdr:cNvPr id="1328" name="Line 6499">
          <a:extLst>
            <a:ext uri="{FF2B5EF4-FFF2-40B4-BE49-F238E27FC236}">
              <a16:creationId xmlns:a16="http://schemas.microsoft.com/office/drawing/2014/main" id="{4D800105-BDBC-45B5-91B1-28934E61020C}"/>
            </a:ext>
          </a:extLst>
        </xdr:cNvPr>
        <xdr:cNvSpPr>
          <a:spLocks noChangeShapeType="1"/>
        </xdr:cNvSpPr>
      </xdr:nvSpPr>
      <xdr:spPr bwMode="auto">
        <a:xfrm rot="5400000" flipH="1">
          <a:off x="7565265" y="4206086"/>
          <a:ext cx="0" cy="433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358992</xdr:colOff>
      <xdr:row>68</xdr:row>
      <xdr:rowOff>107497</xdr:rowOff>
    </xdr:from>
    <xdr:to>
      <xdr:col>15</xdr:col>
      <xdr:colOff>148822</xdr:colOff>
      <xdr:row>69</xdr:row>
      <xdr:rowOff>118014</xdr:rowOff>
    </xdr:to>
    <xdr:sp macro="" textlink="">
      <xdr:nvSpPr>
        <xdr:cNvPr id="1329" name="Oval 6509">
          <a:extLst>
            <a:ext uri="{FF2B5EF4-FFF2-40B4-BE49-F238E27FC236}">
              <a16:creationId xmlns:a16="http://schemas.microsoft.com/office/drawing/2014/main" id="{47D16F61-5E60-41C6-9356-382117BE9902}"/>
            </a:ext>
          </a:extLst>
        </xdr:cNvPr>
        <xdr:cNvSpPr>
          <a:spLocks noChangeArrowheads="1"/>
        </xdr:cNvSpPr>
      </xdr:nvSpPr>
      <xdr:spPr bwMode="auto">
        <a:xfrm rot="5400000">
          <a:off x="7256851" y="4331908"/>
          <a:ext cx="193690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154769</xdr:colOff>
      <xdr:row>66</xdr:row>
      <xdr:rowOff>99604</xdr:rowOff>
    </xdr:from>
    <xdr:ext cx="465863" cy="455739"/>
    <xdr:grpSp>
      <xdr:nvGrpSpPr>
        <xdr:cNvPr id="1330" name="Group 6672">
          <a:extLst>
            <a:ext uri="{FF2B5EF4-FFF2-40B4-BE49-F238E27FC236}">
              <a16:creationId xmlns:a16="http://schemas.microsoft.com/office/drawing/2014/main" id="{BAED3989-92EA-4C57-B909-994DB7396279}"/>
            </a:ext>
          </a:extLst>
        </xdr:cNvPr>
        <xdr:cNvGrpSpPr>
          <a:grpSpLocks/>
        </xdr:cNvGrpSpPr>
      </xdr:nvGrpSpPr>
      <xdr:grpSpPr bwMode="auto">
        <a:xfrm>
          <a:off x="5843493" y="12265328"/>
          <a:ext cx="465863" cy="455739"/>
          <a:chOff x="536" y="109"/>
          <a:chExt cx="46" cy="44"/>
        </a:xfrm>
      </xdr:grpSpPr>
      <xdr:pic>
        <xdr:nvPicPr>
          <xdr:cNvPr id="1331" name="Picture 6673" descr="route2">
            <a:extLst>
              <a:ext uri="{FF2B5EF4-FFF2-40B4-BE49-F238E27FC236}">
                <a16:creationId xmlns:a16="http://schemas.microsoft.com/office/drawing/2014/main" id="{88E343DE-0181-F576-E15B-BC83B7B8E8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2" name="Text Box 6674">
            <a:extLst>
              <a:ext uri="{FF2B5EF4-FFF2-40B4-BE49-F238E27FC236}">
                <a16:creationId xmlns:a16="http://schemas.microsoft.com/office/drawing/2014/main" id="{41414983-8B0B-2C7E-FBEA-ED1BACC3D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213384</xdr:colOff>
      <xdr:row>66</xdr:row>
      <xdr:rowOff>55642</xdr:rowOff>
    </xdr:from>
    <xdr:ext cx="465863" cy="455739"/>
    <xdr:grpSp>
      <xdr:nvGrpSpPr>
        <xdr:cNvPr id="1334" name="Group 6672">
          <a:extLst>
            <a:ext uri="{FF2B5EF4-FFF2-40B4-BE49-F238E27FC236}">
              <a16:creationId xmlns:a16="http://schemas.microsoft.com/office/drawing/2014/main" id="{16BBE2A7-23D7-746B-4789-4950CD71C0D3}"/>
            </a:ext>
          </a:extLst>
        </xdr:cNvPr>
        <xdr:cNvGrpSpPr>
          <a:grpSpLocks/>
        </xdr:cNvGrpSpPr>
      </xdr:nvGrpSpPr>
      <xdr:grpSpPr bwMode="auto">
        <a:xfrm>
          <a:off x="4318987" y="12221366"/>
          <a:ext cx="465863" cy="455739"/>
          <a:chOff x="536" y="109"/>
          <a:chExt cx="46" cy="44"/>
        </a:xfrm>
      </xdr:grpSpPr>
      <xdr:pic>
        <xdr:nvPicPr>
          <xdr:cNvPr id="1335" name="Picture 6673" descr="route2">
            <a:extLst>
              <a:ext uri="{FF2B5EF4-FFF2-40B4-BE49-F238E27FC236}">
                <a16:creationId xmlns:a16="http://schemas.microsoft.com/office/drawing/2014/main" id="{8E43B99A-86A5-C038-0B9F-805E65A79A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6" name="Text Box 6674">
            <a:extLst>
              <a:ext uri="{FF2B5EF4-FFF2-40B4-BE49-F238E27FC236}">
                <a16:creationId xmlns:a16="http://schemas.microsoft.com/office/drawing/2014/main" id="{E2210B9F-8C47-C125-0306-B09500FC7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128136</xdr:colOff>
      <xdr:row>67</xdr:row>
      <xdr:rowOff>73269</xdr:rowOff>
    </xdr:from>
    <xdr:ext cx="275527" cy="256442"/>
    <xdr:pic>
      <xdr:nvPicPr>
        <xdr:cNvPr id="1337" name="Picture 17761" descr="famima">
          <a:extLst>
            <a:ext uri="{FF2B5EF4-FFF2-40B4-BE49-F238E27FC236}">
              <a16:creationId xmlns:a16="http://schemas.microsoft.com/office/drawing/2014/main" id="{F241C98E-6435-4658-A48D-8A6CD58A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078" y="4117731"/>
          <a:ext cx="275527" cy="25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190500</xdr:colOff>
      <xdr:row>75</xdr:row>
      <xdr:rowOff>21981</xdr:rowOff>
    </xdr:from>
    <xdr:to>
      <xdr:col>3</xdr:col>
      <xdr:colOff>271096</xdr:colOff>
      <xdr:row>81</xdr:row>
      <xdr:rowOff>102577</xdr:rowOff>
    </xdr:to>
    <xdr:sp macro="" textlink="">
      <xdr:nvSpPr>
        <xdr:cNvPr id="1339" name="フリーフォーム: 図形 1338">
          <a:extLst>
            <a:ext uri="{FF2B5EF4-FFF2-40B4-BE49-F238E27FC236}">
              <a16:creationId xmlns:a16="http://schemas.microsoft.com/office/drawing/2014/main" id="{2D941241-6B98-66C4-2AD1-BD8EDA73CB1E}"/>
            </a:ext>
          </a:extLst>
        </xdr:cNvPr>
        <xdr:cNvSpPr/>
      </xdr:nvSpPr>
      <xdr:spPr bwMode="auto">
        <a:xfrm>
          <a:off x="8675077" y="3883269"/>
          <a:ext cx="490904" cy="1179635"/>
        </a:xfrm>
        <a:custGeom>
          <a:avLst/>
          <a:gdLst>
            <a:gd name="connsiteX0" fmla="*/ 490904 w 490904"/>
            <a:gd name="connsiteY0" fmla="*/ 1179635 h 1179635"/>
            <a:gd name="connsiteX1" fmla="*/ 490904 w 490904"/>
            <a:gd name="connsiteY1" fmla="*/ 871904 h 1179635"/>
            <a:gd name="connsiteX2" fmla="*/ 0 w 490904"/>
            <a:gd name="connsiteY2" fmla="*/ 373673 h 1179635"/>
            <a:gd name="connsiteX3" fmla="*/ 95250 w 490904"/>
            <a:gd name="connsiteY3" fmla="*/ 0 h 1179635"/>
            <a:gd name="connsiteX0" fmla="*/ 490904 w 490904"/>
            <a:gd name="connsiteY0" fmla="*/ 1179635 h 1179635"/>
            <a:gd name="connsiteX1" fmla="*/ 490904 w 490904"/>
            <a:gd name="connsiteY1" fmla="*/ 871904 h 1179635"/>
            <a:gd name="connsiteX2" fmla="*/ 0 w 490904"/>
            <a:gd name="connsiteY2" fmla="*/ 373673 h 1179635"/>
            <a:gd name="connsiteX3" fmla="*/ 95250 w 490904"/>
            <a:gd name="connsiteY3" fmla="*/ 0 h 117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904" h="1179635">
              <a:moveTo>
                <a:pt x="490904" y="1179635"/>
              </a:moveTo>
              <a:lnTo>
                <a:pt x="490904" y="871904"/>
              </a:lnTo>
              <a:lnTo>
                <a:pt x="0" y="373673"/>
              </a:lnTo>
              <a:cubicBezTo>
                <a:pt x="90365" y="241788"/>
                <a:pt x="63500" y="124558"/>
                <a:pt x="952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259260</xdr:colOff>
      <xdr:row>75</xdr:row>
      <xdr:rowOff>73272</xdr:rowOff>
    </xdr:from>
    <xdr:to>
      <xdr:col>2</xdr:col>
      <xdr:colOff>365484</xdr:colOff>
      <xdr:row>78</xdr:row>
      <xdr:rowOff>10109</xdr:rowOff>
    </xdr:to>
    <xdr:sp macro="" textlink="">
      <xdr:nvSpPr>
        <xdr:cNvPr id="1340" name="Line 6499">
          <a:extLst>
            <a:ext uri="{FF2B5EF4-FFF2-40B4-BE49-F238E27FC236}">
              <a16:creationId xmlns:a16="http://schemas.microsoft.com/office/drawing/2014/main" id="{FB74169B-6791-411F-8A0F-FE465A0BFFAA}"/>
            </a:ext>
          </a:extLst>
        </xdr:cNvPr>
        <xdr:cNvSpPr>
          <a:spLocks noChangeShapeType="1"/>
        </xdr:cNvSpPr>
      </xdr:nvSpPr>
      <xdr:spPr bwMode="auto">
        <a:xfrm>
          <a:off x="382525" y="13666007"/>
          <a:ext cx="520841" cy="5083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186422</xdr:colOff>
      <xdr:row>79</xdr:row>
      <xdr:rowOff>65513</xdr:rowOff>
    </xdr:from>
    <xdr:to>
      <xdr:col>3</xdr:col>
      <xdr:colOff>688300</xdr:colOff>
      <xdr:row>80</xdr:row>
      <xdr:rowOff>140352</xdr:rowOff>
    </xdr:to>
    <xdr:sp macro="" textlink="">
      <xdr:nvSpPr>
        <xdr:cNvPr id="1341" name="Line 6499">
          <a:extLst>
            <a:ext uri="{FF2B5EF4-FFF2-40B4-BE49-F238E27FC236}">
              <a16:creationId xmlns:a16="http://schemas.microsoft.com/office/drawing/2014/main" id="{48D00814-C6A1-FC0C-124A-87AE83622B45}"/>
            </a:ext>
          </a:extLst>
        </xdr:cNvPr>
        <xdr:cNvSpPr>
          <a:spLocks noChangeShapeType="1"/>
        </xdr:cNvSpPr>
      </xdr:nvSpPr>
      <xdr:spPr bwMode="auto">
        <a:xfrm>
          <a:off x="9081307" y="4659494"/>
          <a:ext cx="501878" cy="275330"/>
        </a:xfrm>
        <a:custGeom>
          <a:avLst/>
          <a:gdLst>
            <a:gd name="connsiteX0" fmla="*/ 0 w 516532"/>
            <a:gd name="connsiteY0" fmla="*/ 0 h 538312"/>
            <a:gd name="connsiteX1" fmla="*/ 516532 w 516532"/>
            <a:gd name="connsiteY1" fmla="*/ 538312 h 538312"/>
            <a:gd name="connsiteX0" fmla="*/ 0 w 538513"/>
            <a:gd name="connsiteY0" fmla="*/ 0 h 589600"/>
            <a:gd name="connsiteX1" fmla="*/ 538513 w 538513"/>
            <a:gd name="connsiteY1" fmla="*/ 589600 h 589600"/>
            <a:gd name="connsiteX0" fmla="*/ 0 w 545840"/>
            <a:gd name="connsiteY0" fmla="*/ 0 h 369793"/>
            <a:gd name="connsiteX1" fmla="*/ 545840 w 545840"/>
            <a:gd name="connsiteY1" fmla="*/ 369793 h 369793"/>
            <a:gd name="connsiteX0" fmla="*/ 0 w 545840"/>
            <a:gd name="connsiteY0" fmla="*/ 0 h 369793"/>
            <a:gd name="connsiteX1" fmla="*/ 545840 w 545840"/>
            <a:gd name="connsiteY1" fmla="*/ 369793 h 369793"/>
            <a:gd name="connsiteX0" fmla="*/ 0 w 501878"/>
            <a:gd name="connsiteY0" fmla="*/ 0 h 274543"/>
            <a:gd name="connsiteX1" fmla="*/ 501878 w 501878"/>
            <a:gd name="connsiteY1" fmla="*/ 274543 h 274543"/>
            <a:gd name="connsiteX0" fmla="*/ 0 w 501878"/>
            <a:gd name="connsiteY0" fmla="*/ 0 h 275330"/>
            <a:gd name="connsiteX1" fmla="*/ 501878 w 501878"/>
            <a:gd name="connsiteY1" fmla="*/ 274543 h 275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1878" h="275330">
              <a:moveTo>
                <a:pt x="0" y="0"/>
              </a:moveTo>
              <a:cubicBezTo>
                <a:pt x="172177" y="179437"/>
                <a:pt x="307719" y="285606"/>
                <a:pt x="501878" y="27454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170218</xdr:colOff>
      <xdr:row>80</xdr:row>
      <xdr:rowOff>111425</xdr:rowOff>
    </xdr:from>
    <xdr:to>
      <xdr:col>3</xdr:col>
      <xdr:colOff>364870</xdr:colOff>
      <xdr:row>81</xdr:row>
      <xdr:rowOff>104855</xdr:rowOff>
    </xdr:to>
    <xdr:sp macro="" textlink="">
      <xdr:nvSpPr>
        <xdr:cNvPr id="1342" name="AutoShape 6507">
          <a:extLst>
            <a:ext uri="{FF2B5EF4-FFF2-40B4-BE49-F238E27FC236}">
              <a16:creationId xmlns:a16="http://schemas.microsoft.com/office/drawing/2014/main" id="{E523FDC7-8CFE-CB52-0C3F-A91DC0EB3DB0}"/>
            </a:ext>
          </a:extLst>
        </xdr:cNvPr>
        <xdr:cNvSpPr>
          <a:spLocks noChangeArrowheads="1"/>
        </xdr:cNvSpPr>
      </xdr:nvSpPr>
      <xdr:spPr bwMode="auto">
        <a:xfrm>
          <a:off x="9065103" y="4888579"/>
          <a:ext cx="19465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241897</xdr:colOff>
      <xdr:row>77</xdr:row>
      <xdr:rowOff>181275</xdr:rowOff>
    </xdr:from>
    <xdr:ext cx="200119" cy="372090"/>
    <xdr:sp macro="" textlink="">
      <xdr:nvSpPr>
        <xdr:cNvPr id="1343" name="テキスト ボックス 1342">
          <a:extLst>
            <a:ext uri="{FF2B5EF4-FFF2-40B4-BE49-F238E27FC236}">
              <a16:creationId xmlns:a16="http://schemas.microsoft.com/office/drawing/2014/main" id="{AAFC211A-205C-7B67-ED47-72CBDCA4667A}"/>
            </a:ext>
          </a:extLst>
        </xdr:cNvPr>
        <xdr:cNvSpPr txBox="1"/>
      </xdr:nvSpPr>
      <xdr:spPr>
        <a:xfrm rot="2708136">
          <a:off x="8640489" y="449489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3</xdr:col>
      <xdr:colOff>169198</xdr:colOff>
      <xdr:row>79</xdr:row>
      <xdr:rowOff>50901</xdr:rowOff>
    </xdr:from>
    <xdr:to>
      <xdr:col>3</xdr:col>
      <xdr:colOff>362888</xdr:colOff>
      <xdr:row>80</xdr:row>
      <xdr:rowOff>50547</xdr:rowOff>
    </xdr:to>
    <xdr:sp macro="" textlink="">
      <xdr:nvSpPr>
        <xdr:cNvPr id="1344" name="Oval 6509">
          <a:extLst>
            <a:ext uri="{FF2B5EF4-FFF2-40B4-BE49-F238E27FC236}">
              <a16:creationId xmlns:a16="http://schemas.microsoft.com/office/drawing/2014/main" id="{9DF5709A-EFEF-DB5A-A306-C96EE653D5BC}"/>
            </a:ext>
          </a:extLst>
        </xdr:cNvPr>
        <xdr:cNvSpPr>
          <a:spLocks noChangeArrowheads="1"/>
        </xdr:cNvSpPr>
      </xdr:nvSpPr>
      <xdr:spPr bwMode="auto">
        <a:xfrm>
          <a:off x="9064083" y="4644882"/>
          <a:ext cx="193690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110583</xdr:colOff>
      <xdr:row>76</xdr:row>
      <xdr:rowOff>116843</xdr:rowOff>
    </xdr:from>
    <xdr:to>
      <xdr:col>2</xdr:col>
      <xdr:colOff>304273</xdr:colOff>
      <xdr:row>77</xdr:row>
      <xdr:rowOff>116489</xdr:rowOff>
    </xdr:to>
    <xdr:sp macro="" textlink="">
      <xdr:nvSpPr>
        <xdr:cNvPr id="1345" name="Oval 6509">
          <a:extLst>
            <a:ext uri="{FF2B5EF4-FFF2-40B4-BE49-F238E27FC236}">
              <a16:creationId xmlns:a16="http://schemas.microsoft.com/office/drawing/2014/main" id="{512E94B9-2E5E-05CF-E601-774E4DA27630}"/>
            </a:ext>
          </a:extLst>
        </xdr:cNvPr>
        <xdr:cNvSpPr>
          <a:spLocks noChangeArrowheads="1"/>
        </xdr:cNvSpPr>
      </xdr:nvSpPr>
      <xdr:spPr bwMode="auto">
        <a:xfrm>
          <a:off x="8595160" y="4161305"/>
          <a:ext cx="193690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81246</xdr:colOff>
      <xdr:row>76</xdr:row>
      <xdr:rowOff>132415</xdr:rowOff>
    </xdr:from>
    <xdr:ext cx="426713" cy="372721"/>
    <xdr:sp macro="" textlink="">
      <xdr:nvSpPr>
        <xdr:cNvPr id="1347" name="AutoShape 6505">
          <a:extLst>
            <a:ext uri="{FF2B5EF4-FFF2-40B4-BE49-F238E27FC236}">
              <a16:creationId xmlns:a16="http://schemas.microsoft.com/office/drawing/2014/main" id="{9076477F-27F4-4A2B-AB74-37A8B685BB11}"/>
            </a:ext>
          </a:extLst>
        </xdr:cNvPr>
        <xdr:cNvSpPr>
          <a:spLocks noChangeArrowheads="1"/>
        </xdr:cNvSpPr>
      </xdr:nvSpPr>
      <xdr:spPr bwMode="auto">
        <a:xfrm>
          <a:off x="9745458" y="41768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4</xdr:col>
      <xdr:colOff>388579</xdr:colOff>
      <xdr:row>75</xdr:row>
      <xdr:rowOff>83780</xdr:rowOff>
    </xdr:from>
    <xdr:to>
      <xdr:col>6</xdr:col>
      <xdr:colOff>38656</xdr:colOff>
      <xdr:row>81</xdr:row>
      <xdr:rowOff>146943</xdr:rowOff>
    </xdr:to>
    <xdr:sp macro="" textlink="">
      <xdr:nvSpPr>
        <xdr:cNvPr id="1348" name="フリーフォーム 30">
          <a:extLst>
            <a:ext uri="{FF2B5EF4-FFF2-40B4-BE49-F238E27FC236}">
              <a16:creationId xmlns:a16="http://schemas.microsoft.com/office/drawing/2014/main" id="{CB99101F-9BE8-4796-8F6E-34DF54E8ED2A}"/>
            </a:ext>
          </a:extLst>
        </xdr:cNvPr>
        <xdr:cNvSpPr/>
      </xdr:nvSpPr>
      <xdr:spPr bwMode="auto">
        <a:xfrm rot="5400000">
          <a:off x="9707036" y="4290823"/>
          <a:ext cx="1162202" cy="470692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138" h="472966">
              <a:moveTo>
                <a:pt x="0" y="472966"/>
              </a:moveTo>
              <a:cubicBezTo>
                <a:pt x="164224" y="453259"/>
                <a:pt x="413845" y="446689"/>
                <a:pt x="472966" y="0"/>
              </a:cubicBezTo>
              <a:lnTo>
                <a:pt x="11561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28676</xdr:colOff>
      <xdr:row>78</xdr:row>
      <xdr:rowOff>0</xdr:rowOff>
    </xdr:from>
    <xdr:ext cx="557477" cy="5254"/>
    <xdr:sp macro="" textlink="">
      <xdr:nvSpPr>
        <xdr:cNvPr id="1349" name="Line 6499">
          <a:extLst>
            <a:ext uri="{FF2B5EF4-FFF2-40B4-BE49-F238E27FC236}">
              <a16:creationId xmlns:a16="http://schemas.microsoft.com/office/drawing/2014/main" id="{7E841220-BDE1-466A-9C30-68E820EE68FF}"/>
            </a:ext>
          </a:extLst>
        </xdr:cNvPr>
        <xdr:cNvSpPr>
          <a:spLocks noChangeShapeType="1"/>
        </xdr:cNvSpPr>
      </xdr:nvSpPr>
      <xdr:spPr bwMode="auto">
        <a:xfrm flipH="1">
          <a:off x="10513503" y="4410808"/>
          <a:ext cx="557477" cy="52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343753</xdr:colOff>
      <xdr:row>77</xdr:row>
      <xdr:rowOff>83656</xdr:rowOff>
    </xdr:from>
    <xdr:ext cx="198000" cy="200137"/>
    <xdr:sp macro="" textlink="">
      <xdr:nvSpPr>
        <xdr:cNvPr id="1350" name="Oval 6509">
          <a:extLst>
            <a:ext uri="{FF2B5EF4-FFF2-40B4-BE49-F238E27FC236}">
              <a16:creationId xmlns:a16="http://schemas.microsoft.com/office/drawing/2014/main" id="{B964DBD0-32B6-4BE7-84EE-5615A6767D6B}"/>
            </a:ext>
          </a:extLst>
        </xdr:cNvPr>
        <xdr:cNvSpPr>
          <a:spLocks noChangeArrowheads="1"/>
        </xdr:cNvSpPr>
      </xdr:nvSpPr>
      <xdr:spPr bwMode="auto">
        <a:xfrm>
          <a:off x="10418272" y="4311291"/>
          <a:ext cx="198000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335721</xdr:colOff>
      <xdr:row>79</xdr:row>
      <xdr:rowOff>170901</xdr:rowOff>
    </xdr:from>
    <xdr:ext cx="198962" cy="193922"/>
    <xdr:sp macro="" textlink="">
      <xdr:nvSpPr>
        <xdr:cNvPr id="1351" name="AutoShape 6507">
          <a:extLst>
            <a:ext uri="{FF2B5EF4-FFF2-40B4-BE49-F238E27FC236}">
              <a16:creationId xmlns:a16="http://schemas.microsoft.com/office/drawing/2014/main" id="{2665E64D-C5A7-4481-874E-101D2DB9F1FC}"/>
            </a:ext>
          </a:extLst>
        </xdr:cNvPr>
        <xdr:cNvSpPr>
          <a:spLocks noChangeArrowheads="1"/>
        </xdr:cNvSpPr>
      </xdr:nvSpPr>
      <xdr:spPr bwMode="auto">
        <a:xfrm>
          <a:off x="10410240" y="4764882"/>
          <a:ext cx="19896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8</xdr:col>
      <xdr:colOff>395653</xdr:colOff>
      <xdr:row>78</xdr:row>
      <xdr:rowOff>43962</xdr:rowOff>
    </xdr:from>
    <xdr:to>
      <xdr:col>9</xdr:col>
      <xdr:colOff>659423</xdr:colOff>
      <xdr:row>81</xdr:row>
      <xdr:rowOff>102577</xdr:rowOff>
    </xdr:to>
    <xdr:sp macro="" textlink="">
      <xdr:nvSpPr>
        <xdr:cNvPr id="1353" name="フリーフォーム: 図形 1352">
          <a:extLst>
            <a:ext uri="{FF2B5EF4-FFF2-40B4-BE49-F238E27FC236}">
              <a16:creationId xmlns:a16="http://schemas.microsoft.com/office/drawing/2014/main" id="{75BD7F6E-A2FD-B1FC-E516-F1ED788F8865}"/>
            </a:ext>
          </a:extLst>
        </xdr:cNvPr>
        <xdr:cNvSpPr/>
      </xdr:nvSpPr>
      <xdr:spPr bwMode="auto">
        <a:xfrm>
          <a:off x="12060115" y="4454770"/>
          <a:ext cx="674077" cy="608134"/>
        </a:xfrm>
        <a:custGeom>
          <a:avLst/>
          <a:gdLst>
            <a:gd name="connsiteX0" fmla="*/ 0 w 674077"/>
            <a:gd name="connsiteY0" fmla="*/ 608134 h 608134"/>
            <a:gd name="connsiteX1" fmla="*/ 0 w 674077"/>
            <a:gd name="connsiteY1" fmla="*/ 0 h 608134"/>
            <a:gd name="connsiteX2" fmla="*/ 674077 w 674077"/>
            <a:gd name="connsiteY2" fmla="*/ 58615 h 608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4077" h="608134">
              <a:moveTo>
                <a:pt x="0" y="608134"/>
              </a:moveTo>
              <a:lnTo>
                <a:pt x="0" y="0"/>
              </a:lnTo>
              <a:lnTo>
                <a:pt x="674077" y="5861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212481</xdr:colOff>
      <xdr:row>77</xdr:row>
      <xdr:rowOff>146539</xdr:rowOff>
    </xdr:from>
    <xdr:ext cx="564172" cy="73270"/>
    <xdr:sp macro="" textlink="">
      <xdr:nvSpPr>
        <xdr:cNvPr id="1354" name="Line 6499">
          <a:extLst>
            <a:ext uri="{FF2B5EF4-FFF2-40B4-BE49-F238E27FC236}">
              <a16:creationId xmlns:a16="http://schemas.microsoft.com/office/drawing/2014/main" id="{D69425AC-D9E2-4054-1E25-698A39FEA1FA}"/>
            </a:ext>
          </a:extLst>
        </xdr:cNvPr>
        <xdr:cNvSpPr>
          <a:spLocks noChangeShapeType="1"/>
        </xdr:cNvSpPr>
      </xdr:nvSpPr>
      <xdr:spPr bwMode="auto">
        <a:xfrm flipH="1" flipV="1">
          <a:off x="11466635" y="4374174"/>
          <a:ext cx="564172" cy="73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382092</xdr:colOff>
      <xdr:row>75</xdr:row>
      <xdr:rowOff>38791</xdr:rowOff>
    </xdr:from>
    <xdr:to>
      <xdr:col>8</xdr:col>
      <xdr:colOff>382092</xdr:colOff>
      <xdr:row>78</xdr:row>
      <xdr:rowOff>36913</xdr:rowOff>
    </xdr:to>
    <xdr:sp macro="" textlink="">
      <xdr:nvSpPr>
        <xdr:cNvPr id="1355" name="Line 6499">
          <a:extLst>
            <a:ext uri="{FF2B5EF4-FFF2-40B4-BE49-F238E27FC236}">
              <a16:creationId xmlns:a16="http://schemas.microsoft.com/office/drawing/2014/main" id="{D7FF4F91-FAD5-F623-90B3-AE6A26D159B7}"/>
            </a:ext>
          </a:extLst>
        </xdr:cNvPr>
        <xdr:cNvSpPr>
          <a:spLocks noChangeShapeType="1"/>
        </xdr:cNvSpPr>
      </xdr:nvSpPr>
      <xdr:spPr bwMode="auto">
        <a:xfrm>
          <a:off x="12046554" y="3900079"/>
          <a:ext cx="0" cy="5995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291101</xdr:colOff>
      <xdr:row>77</xdr:row>
      <xdr:rowOff>127876</xdr:rowOff>
    </xdr:from>
    <xdr:to>
      <xdr:col>9</xdr:col>
      <xdr:colOff>78794</xdr:colOff>
      <xdr:row>78</xdr:row>
      <xdr:rowOff>127522</xdr:rowOff>
    </xdr:to>
    <xdr:sp macro="" textlink="">
      <xdr:nvSpPr>
        <xdr:cNvPr id="1356" name="Oval 6509">
          <a:extLst>
            <a:ext uri="{FF2B5EF4-FFF2-40B4-BE49-F238E27FC236}">
              <a16:creationId xmlns:a16="http://schemas.microsoft.com/office/drawing/2014/main" id="{88166157-1F50-9FCC-D00C-00BE4E18E4DA}"/>
            </a:ext>
          </a:extLst>
        </xdr:cNvPr>
        <xdr:cNvSpPr>
          <a:spLocks noChangeArrowheads="1"/>
        </xdr:cNvSpPr>
      </xdr:nvSpPr>
      <xdr:spPr bwMode="auto">
        <a:xfrm>
          <a:off x="11955563" y="4355511"/>
          <a:ext cx="198000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291759</xdr:colOff>
      <xdr:row>79</xdr:row>
      <xdr:rowOff>126939</xdr:rowOff>
    </xdr:from>
    <xdr:ext cx="198962" cy="193922"/>
    <xdr:sp macro="" textlink="">
      <xdr:nvSpPr>
        <xdr:cNvPr id="1357" name="AutoShape 6507">
          <a:extLst>
            <a:ext uri="{FF2B5EF4-FFF2-40B4-BE49-F238E27FC236}">
              <a16:creationId xmlns:a16="http://schemas.microsoft.com/office/drawing/2014/main" id="{E3B844A8-58EE-B3FB-68D3-5FA9726EA028}"/>
            </a:ext>
          </a:extLst>
        </xdr:cNvPr>
        <xdr:cNvSpPr>
          <a:spLocks noChangeArrowheads="1"/>
        </xdr:cNvSpPr>
      </xdr:nvSpPr>
      <xdr:spPr bwMode="auto">
        <a:xfrm>
          <a:off x="11956221" y="4720920"/>
          <a:ext cx="19896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201706</xdr:colOff>
      <xdr:row>78</xdr:row>
      <xdr:rowOff>133350</xdr:rowOff>
    </xdr:from>
    <xdr:to>
      <xdr:col>10</xdr:col>
      <xdr:colOff>368674</xdr:colOff>
      <xdr:row>81</xdr:row>
      <xdr:rowOff>0</xdr:rowOff>
    </xdr:to>
    <xdr:sp macro="" textlink="">
      <xdr:nvSpPr>
        <xdr:cNvPr id="1360" name="フリーフォーム 13">
          <a:extLst>
            <a:ext uri="{FF2B5EF4-FFF2-40B4-BE49-F238E27FC236}">
              <a16:creationId xmlns:a16="http://schemas.microsoft.com/office/drawing/2014/main" id="{51F56F1A-AF9D-4E0E-96B2-AF5F80537CA4}"/>
            </a:ext>
          </a:extLst>
        </xdr:cNvPr>
        <xdr:cNvSpPr/>
      </xdr:nvSpPr>
      <xdr:spPr bwMode="auto">
        <a:xfrm flipH="1">
          <a:off x="13045802" y="2895600"/>
          <a:ext cx="166968" cy="416169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104401</xdr:colOff>
      <xdr:row>79</xdr:row>
      <xdr:rowOff>100576</xdr:rowOff>
    </xdr:from>
    <xdr:ext cx="197245" cy="190041"/>
    <xdr:sp macro="" textlink="">
      <xdr:nvSpPr>
        <xdr:cNvPr id="1362" name="AutoShape 6507">
          <a:extLst>
            <a:ext uri="{FF2B5EF4-FFF2-40B4-BE49-F238E27FC236}">
              <a16:creationId xmlns:a16="http://schemas.microsoft.com/office/drawing/2014/main" id="{EBCC46E1-71E5-4781-A56D-1A11674410FC}"/>
            </a:ext>
          </a:extLst>
        </xdr:cNvPr>
        <xdr:cNvSpPr>
          <a:spLocks noChangeArrowheads="1"/>
        </xdr:cNvSpPr>
      </xdr:nvSpPr>
      <xdr:spPr bwMode="auto">
        <a:xfrm>
          <a:off x="12948497" y="3045999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347593</xdr:colOff>
      <xdr:row>76</xdr:row>
      <xdr:rowOff>24652</xdr:rowOff>
    </xdr:from>
    <xdr:ext cx="734487" cy="366767"/>
    <xdr:sp macro="" textlink="">
      <xdr:nvSpPr>
        <xdr:cNvPr id="1364" name="テキスト ボックス 1363">
          <a:extLst>
            <a:ext uri="{FF2B5EF4-FFF2-40B4-BE49-F238E27FC236}">
              <a16:creationId xmlns:a16="http://schemas.microsoft.com/office/drawing/2014/main" id="{E8D4A6B3-40A3-4693-847D-AF72A5CC8828}"/>
            </a:ext>
          </a:extLst>
        </xdr:cNvPr>
        <xdr:cNvSpPr txBox="1"/>
      </xdr:nvSpPr>
      <xdr:spPr>
        <a:xfrm>
          <a:off x="13601997" y="4069114"/>
          <a:ext cx="734487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プラザ萬象</a:t>
          </a:r>
          <a:endParaRPr kumimoji="1" lang="en-US" altLang="ja-JP" sz="1100"/>
        </a:p>
        <a:p>
          <a:r>
            <a:rPr kumimoji="1" lang="ja-JP" altLang="en-US" sz="1100"/>
            <a:t>第３会議室</a:t>
          </a:r>
        </a:p>
      </xdr:txBody>
    </xdr:sp>
    <xdr:clientData/>
  </xdr:oneCellAnchor>
  <xdr:twoCellAnchor editAs="oneCell">
    <xdr:from>
      <xdr:col>10</xdr:col>
      <xdr:colOff>191593</xdr:colOff>
      <xdr:row>75</xdr:row>
      <xdr:rowOff>126714</xdr:rowOff>
    </xdr:from>
    <xdr:to>
      <xdr:col>10</xdr:col>
      <xdr:colOff>191593</xdr:colOff>
      <xdr:row>78</xdr:row>
      <xdr:rowOff>124836</xdr:rowOff>
    </xdr:to>
    <xdr:sp macro="" textlink="">
      <xdr:nvSpPr>
        <xdr:cNvPr id="1365" name="Line 6499">
          <a:extLst>
            <a:ext uri="{FF2B5EF4-FFF2-40B4-BE49-F238E27FC236}">
              <a16:creationId xmlns:a16="http://schemas.microsoft.com/office/drawing/2014/main" id="{344FA8BC-2888-E089-54BE-1A9721260BD9}"/>
            </a:ext>
          </a:extLst>
        </xdr:cNvPr>
        <xdr:cNvSpPr>
          <a:spLocks noChangeShapeType="1"/>
        </xdr:cNvSpPr>
      </xdr:nvSpPr>
      <xdr:spPr bwMode="auto">
        <a:xfrm>
          <a:off x="13035689" y="3988002"/>
          <a:ext cx="0" cy="5995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278423</xdr:colOff>
      <xdr:row>77</xdr:row>
      <xdr:rowOff>51288</xdr:rowOff>
    </xdr:from>
    <xdr:to>
      <xdr:col>11</xdr:col>
      <xdr:colOff>234461</xdr:colOff>
      <xdr:row>79</xdr:row>
      <xdr:rowOff>73269</xdr:rowOff>
    </xdr:to>
    <xdr:sp macro="" textlink="">
      <xdr:nvSpPr>
        <xdr:cNvPr id="1367" name="正方形/長方形 1366">
          <a:extLst>
            <a:ext uri="{FF2B5EF4-FFF2-40B4-BE49-F238E27FC236}">
              <a16:creationId xmlns:a16="http://schemas.microsoft.com/office/drawing/2014/main" id="{2C42ABF1-0BDF-5AFF-7944-823613161336}"/>
            </a:ext>
          </a:extLst>
        </xdr:cNvPr>
        <xdr:cNvSpPr/>
      </xdr:nvSpPr>
      <xdr:spPr bwMode="auto">
        <a:xfrm>
          <a:off x="13122519" y="4278923"/>
          <a:ext cx="366346" cy="388327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299767</xdr:colOff>
      <xdr:row>78</xdr:row>
      <xdr:rowOff>176537</xdr:rowOff>
    </xdr:from>
    <xdr:ext cx="1509067" cy="550151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25A8BC8F-85D0-039E-83B6-25182E4B985E}"/>
            </a:ext>
          </a:extLst>
        </xdr:cNvPr>
        <xdr:cNvSpPr txBox="1"/>
      </xdr:nvSpPr>
      <xdr:spPr>
        <a:xfrm>
          <a:off x="13554171" y="4587345"/>
          <a:ext cx="1509067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完走署名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メダル購入要否（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1000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円）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カード提出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22412</xdr:colOff>
      <xdr:row>57</xdr:row>
      <xdr:rowOff>134471</xdr:rowOff>
    </xdr:from>
    <xdr:to>
      <xdr:col>6</xdr:col>
      <xdr:colOff>22412</xdr:colOff>
      <xdr:row>63</xdr:row>
      <xdr:rowOff>44824</xdr:rowOff>
    </xdr:to>
    <xdr:sp macro="" textlink="">
      <xdr:nvSpPr>
        <xdr:cNvPr id="1369" name="フリーフォーム: 図形 1368">
          <a:extLst>
            <a:ext uri="{FF2B5EF4-FFF2-40B4-BE49-F238E27FC236}">
              <a16:creationId xmlns:a16="http://schemas.microsoft.com/office/drawing/2014/main" id="{C819AF9B-357A-4D29-F82E-8978A5DE2A67}"/>
            </a:ext>
          </a:extLst>
        </xdr:cNvPr>
        <xdr:cNvSpPr/>
      </xdr:nvSpPr>
      <xdr:spPr bwMode="auto">
        <a:xfrm>
          <a:off x="2577353" y="10376647"/>
          <a:ext cx="0" cy="986118"/>
        </a:xfrm>
        <a:custGeom>
          <a:avLst/>
          <a:gdLst>
            <a:gd name="connsiteX0" fmla="*/ 0 w 0"/>
            <a:gd name="connsiteY0" fmla="*/ 986118 h 986118"/>
            <a:gd name="connsiteX1" fmla="*/ 0 w 0"/>
            <a:gd name="connsiteY1" fmla="*/ 0 h 986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6118">
              <a:moveTo>
                <a:pt x="0" y="986118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339724</xdr:colOff>
      <xdr:row>61</xdr:row>
      <xdr:rowOff>111780</xdr:rowOff>
    </xdr:from>
    <xdr:ext cx="197245" cy="190041"/>
    <xdr:sp macro="" textlink="">
      <xdr:nvSpPr>
        <xdr:cNvPr id="1371" name="AutoShape 6507">
          <a:extLst>
            <a:ext uri="{FF2B5EF4-FFF2-40B4-BE49-F238E27FC236}">
              <a16:creationId xmlns:a16="http://schemas.microsoft.com/office/drawing/2014/main" id="{B1198EA4-489A-5250-2BBC-40049E4EEF49}"/>
            </a:ext>
          </a:extLst>
        </xdr:cNvPr>
        <xdr:cNvSpPr>
          <a:spLocks noChangeArrowheads="1"/>
        </xdr:cNvSpPr>
      </xdr:nvSpPr>
      <xdr:spPr bwMode="auto">
        <a:xfrm>
          <a:off x="2480048" y="11071133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151104</xdr:colOff>
      <xdr:row>32</xdr:row>
      <xdr:rowOff>85004</xdr:rowOff>
    </xdr:from>
    <xdr:ext cx="1014445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F37ED48-FADA-94C1-7808-6F5F52CEE9AC}"/>
            </a:ext>
          </a:extLst>
        </xdr:cNvPr>
        <xdr:cNvSpPr txBox="1"/>
      </xdr:nvSpPr>
      <xdr:spPr>
        <a:xfrm>
          <a:off x="683190" y="5983935"/>
          <a:ext cx="101444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j-ea"/>
              <a:ea typeface="+mj-ea"/>
            </a:rPr>
            <a:t>300m</a:t>
          </a:r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手前ｾﾌﾞﾝｲﾚﾌﾞﾝ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園部内林町店でも可</a:t>
          </a:r>
        </a:p>
      </xdr:txBody>
    </xdr:sp>
    <xdr:clientData/>
  </xdr:oneCellAnchor>
  <xdr:oneCellAnchor>
    <xdr:from>
      <xdr:col>2</xdr:col>
      <xdr:colOff>111691</xdr:colOff>
      <xdr:row>50</xdr:row>
      <xdr:rowOff>49395</xdr:rowOff>
    </xdr:from>
    <xdr:ext cx="1407052" cy="4501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B99DAC-ED07-D1C9-1328-6AEA166FB1B5}"/>
            </a:ext>
          </a:extLst>
        </xdr:cNvPr>
        <xdr:cNvSpPr txBox="1"/>
      </xdr:nvSpPr>
      <xdr:spPr>
        <a:xfrm>
          <a:off x="643777" y="9259085"/>
          <a:ext cx="1407052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j-ea"/>
              <a:ea typeface="+mj-ea"/>
            </a:rPr>
            <a:t>300m</a:t>
          </a:r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手前ファミマ蛇ケ端店、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j-ea"/>
              <a:ea typeface="+mj-ea"/>
            </a:rPr>
            <a:t>100m</a:t>
          </a:r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手前なか卯福知山堀店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でも可</a:t>
          </a:r>
        </a:p>
      </xdr:txBody>
    </xdr:sp>
    <xdr:clientData/>
  </xdr:oneCellAnchor>
  <xdr:oneCellAnchor>
    <xdr:from>
      <xdr:col>14</xdr:col>
      <xdr:colOff>131398</xdr:colOff>
      <xdr:row>59</xdr:row>
      <xdr:rowOff>78433</xdr:rowOff>
    </xdr:from>
    <xdr:ext cx="973023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D2382E8-4E2C-FBCD-AE40-3126EAC798C8}"/>
            </a:ext>
          </a:extLst>
        </xdr:cNvPr>
        <xdr:cNvSpPr txBox="1"/>
      </xdr:nvSpPr>
      <xdr:spPr>
        <a:xfrm>
          <a:off x="6995967" y="10943502"/>
          <a:ext cx="973023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２００ｍ先のファミマ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若狭和田店でも可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89"/>
  <sheetViews>
    <sheetView showGridLines="0" tabSelected="1" view="pageBreakPreview" topLeftCell="A56" zoomScale="145" zoomScaleNormal="55" zoomScaleSheetLayoutView="145" zoomScalePageLayoutView="115" workbookViewId="0">
      <selection activeCell="G53" sqref="G53"/>
    </sheetView>
  </sheetViews>
  <sheetFormatPr defaultRowHeight="14.25" customHeight="1" x14ac:dyDescent="0.15"/>
  <cols>
    <col min="1" max="1" width="1.625" customWidth="1"/>
    <col min="2" max="3" width="5.375" customWidth="1"/>
    <col min="4" max="4" width="10.125" customWidth="1"/>
    <col min="5" max="6" width="5.375" customWidth="1"/>
    <col min="7" max="7" width="10.125" customWidth="1"/>
    <col min="8" max="9" width="5.375" customWidth="1"/>
    <col min="10" max="10" width="10.125" customWidth="1"/>
    <col min="11" max="12" width="5.375" customWidth="1"/>
    <col min="13" max="13" width="10.125" customWidth="1"/>
    <col min="14" max="15" width="5.375" customWidth="1"/>
    <col min="16" max="16" width="10.125" customWidth="1"/>
    <col min="17" max="19" width="5.375" customWidth="1"/>
  </cols>
  <sheetData>
    <row r="1" spans="2:26" ht="15.75" customHeight="1" thickBot="1" x14ac:dyDescent="0.2">
      <c r="B1" s="8" t="s">
        <v>25</v>
      </c>
      <c r="L1" s="9" t="s">
        <v>7</v>
      </c>
      <c r="M1" s="11">
        <v>45143.75</v>
      </c>
      <c r="N1" s="16"/>
      <c r="P1" s="9"/>
      <c r="Q1" s="16"/>
      <c r="S1" s="8"/>
      <c r="T1" s="18" t="s">
        <v>21</v>
      </c>
      <c r="U1" s="19" t="s">
        <v>8</v>
      </c>
      <c r="V1" s="19">
        <v>1</v>
      </c>
      <c r="W1" s="20">
        <v>45143.75</v>
      </c>
    </row>
    <row r="2" spans="2:26" s="1" customFormat="1" ht="14.25" customHeight="1" x14ac:dyDescent="0.15">
      <c r="B2" s="28" t="s">
        <v>3</v>
      </c>
      <c r="C2" s="29"/>
      <c r="D2" s="26"/>
      <c r="E2" s="30">
        <v>1</v>
      </c>
      <c r="F2" s="42" t="s">
        <v>24</v>
      </c>
      <c r="G2" s="53"/>
      <c r="H2" s="12">
        <v>2</v>
      </c>
      <c r="I2" s="47" t="s">
        <v>17</v>
      </c>
      <c r="J2" s="48"/>
      <c r="K2" s="12" t="s">
        <v>19</v>
      </c>
      <c r="L2" s="47"/>
      <c r="M2" s="48"/>
      <c r="N2" s="12">
        <v>5</v>
      </c>
      <c r="O2" s="47"/>
      <c r="P2" s="48"/>
      <c r="T2" s="27"/>
      <c r="U2" s="22" t="s">
        <v>9</v>
      </c>
      <c r="V2" s="22">
        <v>2</v>
      </c>
      <c r="W2" s="23">
        <f>W1+0.5/24</f>
        <v>45143.770833333336</v>
      </c>
      <c r="X2"/>
    </row>
    <row r="3" spans="2:26" s="1" customFormat="1" ht="14.25" customHeight="1" x14ac:dyDescent="0.15">
      <c r="B3" s="62" t="s">
        <v>1</v>
      </c>
      <c r="C3" s="63"/>
      <c r="D3" s="4" t="s">
        <v>2</v>
      </c>
      <c r="E3" s="49">
        <v>0</v>
      </c>
      <c r="F3" s="50"/>
      <c r="G3" s="5">
        <v>0</v>
      </c>
      <c r="H3" s="49">
        <v>12.8</v>
      </c>
      <c r="I3" s="50"/>
      <c r="J3" s="5">
        <f>G3+H3</f>
        <v>12.8</v>
      </c>
      <c r="K3" s="49">
        <v>7.1</v>
      </c>
      <c r="L3" s="50"/>
      <c r="M3" s="5">
        <f>J3+K3</f>
        <v>19.899999999999999</v>
      </c>
      <c r="N3" s="49">
        <v>3.5</v>
      </c>
      <c r="O3" s="50"/>
      <c r="P3" s="5">
        <f>M3+N3</f>
        <v>23.4</v>
      </c>
      <c r="T3" s="18" t="s">
        <v>10</v>
      </c>
      <c r="U3" s="19" t="s">
        <v>8</v>
      </c>
      <c r="V3" s="19">
        <v>3</v>
      </c>
      <c r="W3" s="20">
        <f>$W$1+TIME(1,23,0)</f>
        <v>45143.807638888888</v>
      </c>
      <c r="Z3" s="25"/>
    </row>
    <row r="4" spans="2:26" ht="14.25" customHeight="1" x14ac:dyDescent="0.15">
      <c r="B4" s="2"/>
      <c r="D4" s="7" t="s">
        <v>4</v>
      </c>
      <c r="E4" s="2"/>
      <c r="F4" s="17"/>
      <c r="G4" s="6">
        <v>7</v>
      </c>
      <c r="H4" s="2"/>
      <c r="J4" s="6"/>
      <c r="K4" s="2"/>
      <c r="M4" s="6"/>
      <c r="N4" s="2"/>
      <c r="P4" s="6"/>
      <c r="T4" s="21"/>
      <c r="U4" s="22" t="s">
        <v>11</v>
      </c>
      <c r="V4" s="22">
        <v>4</v>
      </c>
      <c r="W4" s="23">
        <f>$W$1+TIME(3,45,0)</f>
        <v>45143.90625</v>
      </c>
      <c r="X4" s="24"/>
      <c r="Y4" s="24"/>
      <c r="Z4" s="25"/>
    </row>
    <row r="5" spans="2:26" ht="14.25" customHeight="1" x14ac:dyDescent="0.15">
      <c r="B5" s="2"/>
      <c r="D5" s="3"/>
      <c r="E5" s="2"/>
      <c r="F5" s="60">
        <f>HLOOKUP($M$1,$W$1:$W$14,2,FALSE)</f>
        <v>45143.770833333336</v>
      </c>
      <c r="G5" s="61"/>
      <c r="H5" s="2"/>
      <c r="J5" s="3"/>
      <c r="K5" s="2"/>
      <c r="M5" s="3"/>
      <c r="N5" s="2"/>
      <c r="P5" s="3"/>
      <c r="T5" s="18" t="s">
        <v>12</v>
      </c>
      <c r="U5" s="19" t="s">
        <v>13</v>
      </c>
      <c r="V5" s="19">
        <v>5</v>
      </c>
      <c r="W5" s="20">
        <f>$W$1+TIME(3,34,0)</f>
        <v>45143.898611111108</v>
      </c>
      <c r="X5" s="24"/>
      <c r="Y5" s="24"/>
      <c r="Z5" s="25"/>
    </row>
    <row r="6" spans="2:26" ht="14.25" customHeight="1" x14ac:dyDescent="0.15">
      <c r="B6" s="2"/>
      <c r="D6" s="10" t="s">
        <v>5</v>
      </c>
      <c r="E6" s="2"/>
      <c r="G6" s="3"/>
      <c r="H6" s="2"/>
      <c r="J6" s="3"/>
      <c r="K6" s="2"/>
      <c r="M6" s="3"/>
      <c r="N6" s="2"/>
      <c r="P6" s="3"/>
      <c r="T6" s="21"/>
      <c r="U6" s="22" t="s">
        <v>9</v>
      </c>
      <c r="V6" s="22">
        <v>6</v>
      </c>
      <c r="W6" s="23">
        <f>$W$1+TIME(8,4,0)</f>
        <v>45144.086111111108</v>
      </c>
      <c r="X6" s="24"/>
      <c r="Y6" s="24"/>
      <c r="Z6" s="25"/>
    </row>
    <row r="7" spans="2:26" ht="14.25" customHeight="1" x14ac:dyDescent="0.15">
      <c r="B7" s="2"/>
      <c r="C7" s="56">
        <f>M1</f>
        <v>45143.75</v>
      </c>
      <c r="D7" s="57"/>
      <c r="E7" s="2"/>
      <c r="G7" s="3"/>
      <c r="H7" s="2"/>
      <c r="J7" s="3"/>
      <c r="K7" s="2"/>
      <c r="M7" s="3"/>
      <c r="N7" s="2"/>
      <c r="P7" s="3"/>
      <c r="T7" s="18" t="s">
        <v>15</v>
      </c>
      <c r="U7" s="19" t="s">
        <v>13</v>
      </c>
      <c r="V7" s="19">
        <v>7</v>
      </c>
      <c r="W7" s="20">
        <f>$W$1+TIME(5,7,0)</f>
        <v>45143.963194444441</v>
      </c>
      <c r="X7" s="24"/>
      <c r="Y7" s="24"/>
      <c r="Z7" s="25"/>
    </row>
    <row r="8" spans="2:26" ht="14.25" customHeight="1" x14ac:dyDescent="0.15">
      <c r="B8" s="2"/>
      <c r="C8" s="58"/>
      <c r="D8" s="59"/>
      <c r="E8" s="2"/>
      <c r="G8" s="3"/>
      <c r="H8" s="2"/>
      <c r="J8" s="3"/>
      <c r="K8" s="2"/>
      <c r="M8" s="3"/>
      <c r="N8" s="2"/>
      <c r="P8" s="3"/>
      <c r="T8" s="27"/>
      <c r="U8" s="22" t="s">
        <v>14</v>
      </c>
      <c r="V8" s="22">
        <v>8</v>
      </c>
      <c r="W8" s="23">
        <f>$W$1+TIME(11,36,0)</f>
        <v>45144.23333333333</v>
      </c>
      <c r="X8" s="24"/>
      <c r="Y8" s="24"/>
      <c r="Z8" s="25"/>
    </row>
    <row r="9" spans="2:26" ht="14.25" customHeight="1" x14ac:dyDescent="0.15">
      <c r="B9" s="2"/>
      <c r="D9" s="3"/>
      <c r="E9" s="2"/>
      <c r="G9" s="3"/>
      <c r="H9" s="2"/>
      <c r="J9" s="3"/>
      <c r="K9" s="2"/>
      <c r="M9" s="3"/>
      <c r="N9" s="2"/>
      <c r="P9" s="3"/>
      <c r="T9" s="18" t="s">
        <v>16</v>
      </c>
      <c r="U9" s="19" t="s">
        <v>8</v>
      </c>
      <c r="V9" s="19">
        <v>9</v>
      </c>
      <c r="W9" s="20">
        <f>$W$1+TIME(6,57,0)</f>
        <v>45144.039583333331</v>
      </c>
      <c r="Y9" s="24"/>
      <c r="Z9" s="25"/>
    </row>
    <row r="10" spans="2:26" ht="14.25" customHeight="1" thickBot="1" x14ac:dyDescent="0.2">
      <c r="B10" s="51" t="s">
        <v>6</v>
      </c>
      <c r="C10" s="52"/>
      <c r="D10" s="14" t="s">
        <v>0</v>
      </c>
      <c r="E10" s="51"/>
      <c r="F10" s="52"/>
      <c r="G10" s="13"/>
      <c r="H10" s="51"/>
      <c r="I10" s="52"/>
      <c r="J10" s="15">
        <f>$M$1+J3/15/24</f>
        <v>45143.785555555558</v>
      </c>
      <c r="K10" s="51"/>
      <c r="L10" s="52"/>
      <c r="M10" s="15">
        <f>$M$1+M3/15/24</f>
        <v>45143.805277777778</v>
      </c>
      <c r="N10" s="51"/>
      <c r="O10" s="52"/>
      <c r="P10" s="15">
        <f>$M$1+P3/15/24</f>
        <v>45143.815000000002</v>
      </c>
      <c r="T10" s="27"/>
      <c r="U10" s="22" t="s">
        <v>9</v>
      </c>
      <c r="V10" s="22">
        <v>10</v>
      </c>
      <c r="W10" s="23">
        <f>$W$1+TIME(15,36,0)</f>
        <v>45144.4</v>
      </c>
      <c r="X10" s="24"/>
      <c r="Y10" s="24"/>
      <c r="Z10" s="25"/>
    </row>
    <row r="11" spans="2:26" ht="14.25" customHeight="1" x14ac:dyDescent="0.15">
      <c r="B11" s="12">
        <f>N2+1</f>
        <v>6</v>
      </c>
      <c r="C11" s="47"/>
      <c r="D11" s="48"/>
      <c r="E11" s="12">
        <f>B11+1</f>
        <v>7</v>
      </c>
      <c r="F11" s="47" t="s">
        <v>26</v>
      </c>
      <c r="G11" s="48"/>
      <c r="H11" s="12">
        <f>E11+1</f>
        <v>8</v>
      </c>
      <c r="I11" s="47" t="s">
        <v>27</v>
      </c>
      <c r="J11" s="48"/>
      <c r="K11" s="30">
        <f>H11+1</f>
        <v>9</v>
      </c>
      <c r="L11" s="42" t="s">
        <v>28</v>
      </c>
      <c r="M11" s="53"/>
      <c r="N11" s="12" t="s">
        <v>29</v>
      </c>
      <c r="O11" s="47" t="s">
        <v>30</v>
      </c>
      <c r="P11" s="48"/>
      <c r="T11" s="18" t="s">
        <v>20</v>
      </c>
      <c r="U11" s="19" t="s">
        <v>8</v>
      </c>
      <c r="V11" s="36">
        <v>11</v>
      </c>
      <c r="W11" s="20">
        <f>$W$1+TIME(9,0,0)</f>
        <v>45144.125</v>
      </c>
      <c r="Y11" s="24"/>
      <c r="Z11" s="25"/>
    </row>
    <row r="12" spans="2:26" ht="14.25" customHeight="1" x14ac:dyDescent="0.15">
      <c r="B12" s="49">
        <v>4.5</v>
      </c>
      <c r="C12" s="50"/>
      <c r="D12" s="5">
        <f>P3+B12</f>
        <v>27.9</v>
      </c>
      <c r="E12" s="49">
        <v>18.7</v>
      </c>
      <c r="F12" s="50"/>
      <c r="G12" s="5">
        <f t="shared" ref="G12" si="0">D12+E12</f>
        <v>46.599999999999994</v>
      </c>
      <c r="H12" s="49">
        <v>1.7</v>
      </c>
      <c r="I12" s="50"/>
      <c r="J12" s="5">
        <f t="shared" ref="J12" si="1">G12+H12</f>
        <v>48.3</v>
      </c>
      <c r="K12" s="49">
        <v>6.4</v>
      </c>
      <c r="L12" s="50"/>
      <c r="M12" s="5">
        <f>J12+K12</f>
        <v>54.699999999999996</v>
      </c>
      <c r="N12" s="49">
        <v>24.1</v>
      </c>
      <c r="O12" s="50"/>
      <c r="P12" s="5">
        <f t="shared" ref="P12" si="2">M12+N12</f>
        <v>78.8</v>
      </c>
      <c r="T12" s="27"/>
      <c r="U12" s="22" t="s">
        <v>9</v>
      </c>
      <c r="V12" s="36">
        <v>12</v>
      </c>
      <c r="W12" s="23">
        <f>$W$1+TIME(20,0,0)</f>
        <v>45144.583333333336</v>
      </c>
      <c r="X12" s="24"/>
      <c r="Y12" s="24"/>
      <c r="Z12" s="25"/>
    </row>
    <row r="13" spans="2:26" ht="14.25" customHeight="1" x14ac:dyDescent="0.15">
      <c r="B13" s="2"/>
      <c r="D13" s="6"/>
      <c r="E13" s="2"/>
      <c r="G13" s="6"/>
      <c r="H13" s="2"/>
      <c r="J13" s="6"/>
      <c r="K13" s="2"/>
      <c r="L13" s="64"/>
      <c r="M13" s="6"/>
      <c r="N13" s="2"/>
      <c r="P13" s="6">
        <v>365</v>
      </c>
      <c r="T13" s="18" t="s">
        <v>20</v>
      </c>
      <c r="U13" s="19" t="s">
        <v>8</v>
      </c>
      <c r="V13" s="19">
        <v>13</v>
      </c>
      <c r="W13" s="20">
        <f>$W$1+TIME(15,0,0)</f>
        <v>45144.375</v>
      </c>
      <c r="Y13" s="24"/>
      <c r="Z13" s="25"/>
    </row>
    <row r="14" spans="2:26" ht="14.25" customHeight="1" x14ac:dyDescent="0.15">
      <c r="B14" s="2"/>
      <c r="D14" s="3"/>
      <c r="E14" s="2"/>
      <c r="G14" s="3"/>
      <c r="H14" s="2"/>
      <c r="J14" s="3"/>
      <c r="K14" s="2"/>
      <c r="L14" s="64"/>
      <c r="M14" s="3"/>
      <c r="N14" s="2"/>
      <c r="P14" s="3"/>
      <c r="T14" s="27" t="s">
        <v>22</v>
      </c>
      <c r="U14" s="22" t="s">
        <v>9</v>
      </c>
      <c r="V14" s="22">
        <v>14</v>
      </c>
      <c r="W14" s="23">
        <f>$W$1+TIME(20,0,0)</f>
        <v>45144.583333333336</v>
      </c>
      <c r="Y14" s="24"/>
      <c r="Z14" s="25"/>
    </row>
    <row r="15" spans="2:26" ht="14.25" customHeight="1" x14ac:dyDescent="0.15">
      <c r="B15" s="2"/>
      <c r="D15" s="3"/>
      <c r="E15" s="2"/>
      <c r="G15" s="3"/>
      <c r="H15" s="2"/>
      <c r="J15" s="3"/>
      <c r="K15" s="2"/>
      <c r="L15" s="64"/>
      <c r="M15" s="3"/>
      <c r="N15" s="2"/>
      <c r="P15" s="3"/>
      <c r="W15" s="35"/>
      <c r="Z15" s="25"/>
    </row>
    <row r="16" spans="2:26" ht="14.25" customHeight="1" x14ac:dyDescent="0.15">
      <c r="B16" s="2"/>
      <c r="D16" s="3"/>
      <c r="E16" s="2"/>
      <c r="G16" s="3"/>
      <c r="H16" s="2"/>
      <c r="J16" s="3"/>
      <c r="K16" s="2"/>
      <c r="L16" s="64"/>
      <c r="M16" s="3"/>
      <c r="N16" s="2"/>
      <c r="P16" s="3"/>
      <c r="W16" s="35"/>
    </row>
    <row r="17" spans="2:23" ht="14.25" customHeight="1" x14ac:dyDescent="0.15">
      <c r="B17" s="2"/>
      <c r="D17" s="3"/>
      <c r="E17" s="2"/>
      <c r="G17" s="3"/>
      <c r="H17" s="2"/>
      <c r="J17" s="3"/>
      <c r="K17" s="2"/>
      <c r="L17" s="65">
        <f>HLOOKUP($M$1,$V$1:$W$14,RIGHT(LEFT(L11,3),1)*2+1,FALSE)</f>
        <v>45143.807638888888</v>
      </c>
      <c r="M17" s="46"/>
      <c r="N17" s="2"/>
      <c r="P17" s="3"/>
      <c r="W17" s="35"/>
    </row>
    <row r="18" spans="2:23" ht="14.25" customHeight="1" x14ac:dyDescent="0.15">
      <c r="B18" s="2"/>
      <c r="D18" s="3"/>
      <c r="E18" s="2"/>
      <c r="G18" s="3"/>
      <c r="H18" s="2"/>
      <c r="J18" s="3"/>
      <c r="K18" s="2"/>
      <c r="L18" s="66">
        <f>HLOOKUP($M$1,$V$1:$W$14,RIGHT(LEFT(L11,3),1)*2+2,FALSE)</f>
        <v>45143.90625</v>
      </c>
      <c r="M18" s="44"/>
      <c r="N18" s="2"/>
      <c r="P18" s="3"/>
      <c r="W18" s="35"/>
    </row>
    <row r="19" spans="2:23" ht="14.25" customHeight="1" thickBot="1" x14ac:dyDescent="0.2">
      <c r="B19" s="51"/>
      <c r="C19" s="52"/>
      <c r="D19" s="15">
        <f>$M$1+D12/15/24</f>
        <v>45143.827499999999</v>
      </c>
      <c r="E19" s="51"/>
      <c r="F19" s="52"/>
      <c r="G19" s="15">
        <f t="shared" ref="G19" si="3">$M$1+G12/15/24</f>
        <v>45143.879444444443</v>
      </c>
      <c r="H19" s="51"/>
      <c r="I19" s="52"/>
      <c r="J19" s="15">
        <f t="shared" ref="J19" si="4">$M$1+J12/15/24</f>
        <v>45143.884166666663</v>
      </c>
      <c r="K19" s="51"/>
      <c r="L19" s="52"/>
      <c r="M19" s="15"/>
      <c r="N19" s="51"/>
      <c r="O19" s="52"/>
      <c r="P19" s="15">
        <f t="shared" ref="P19" si="5">$M$1+P12/15/24</f>
        <v>45143.968888888892</v>
      </c>
      <c r="W19" s="35"/>
    </row>
    <row r="20" spans="2:23" ht="14.25" customHeight="1" x14ac:dyDescent="0.15">
      <c r="B20" s="12">
        <v>10</v>
      </c>
      <c r="C20" s="47" t="s">
        <v>18</v>
      </c>
      <c r="D20" s="48"/>
      <c r="E20" s="12">
        <f>B20+1</f>
        <v>11</v>
      </c>
      <c r="F20" s="47" t="s">
        <v>31</v>
      </c>
      <c r="G20" s="48"/>
      <c r="H20" s="12">
        <f>E20+1</f>
        <v>12</v>
      </c>
      <c r="I20" s="47" t="s">
        <v>32</v>
      </c>
      <c r="J20" s="48"/>
      <c r="K20" s="12">
        <f>H20+1</f>
        <v>13</v>
      </c>
      <c r="L20" s="47" t="s">
        <v>33</v>
      </c>
      <c r="M20" s="48"/>
      <c r="N20" s="12">
        <f>K20+1</f>
        <v>14</v>
      </c>
      <c r="O20" s="47"/>
      <c r="P20" s="48"/>
      <c r="W20" s="35"/>
    </row>
    <row r="21" spans="2:23" ht="14.25" customHeight="1" x14ac:dyDescent="0.15">
      <c r="B21" s="49">
        <v>14.2</v>
      </c>
      <c r="C21" s="50"/>
      <c r="D21" s="5">
        <f>P12+B21</f>
        <v>93</v>
      </c>
      <c r="E21" s="49">
        <v>0.6</v>
      </c>
      <c r="F21" s="50"/>
      <c r="G21" s="5">
        <f t="shared" ref="G21" si="6">D21+E21</f>
        <v>93.6</v>
      </c>
      <c r="H21" s="49">
        <v>3.2</v>
      </c>
      <c r="I21" s="50"/>
      <c r="J21" s="5">
        <f t="shared" ref="J21" si="7">G21+H21</f>
        <v>96.8</v>
      </c>
      <c r="K21" s="49">
        <v>6.1</v>
      </c>
      <c r="L21" s="50"/>
      <c r="M21" s="5">
        <f t="shared" ref="M21" si="8">J21+K21</f>
        <v>102.89999999999999</v>
      </c>
      <c r="N21" s="49">
        <v>12.2</v>
      </c>
      <c r="O21" s="50"/>
      <c r="P21" s="5">
        <f t="shared" ref="P21" si="9">M21+N21</f>
        <v>115.1</v>
      </c>
      <c r="W21" s="35"/>
    </row>
    <row r="22" spans="2:23" ht="14.25" customHeight="1" x14ac:dyDescent="0.15">
      <c r="B22" s="2"/>
      <c r="D22" s="6">
        <v>187</v>
      </c>
      <c r="E22" s="2"/>
      <c r="G22" s="6">
        <v>183</v>
      </c>
      <c r="H22" s="2"/>
      <c r="J22" s="6">
        <v>212</v>
      </c>
      <c r="K22" s="2"/>
      <c r="M22" s="6">
        <v>230</v>
      </c>
      <c r="N22" s="2"/>
      <c r="P22" s="6">
        <v>146</v>
      </c>
      <c r="W22" s="35"/>
    </row>
    <row r="23" spans="2:23" ht="14.25" customHeight="1" x14ac:dyDescent="0.15">
      <c r="B23" s="2"/>
      <c r="D23" s="3"/>
      <c r="E23" s="2"/>
      <c r="G23" s="3"/>
      <c r="H23" s="2"/>
      <c r="J23" s="3"/>
      <c r="K23" s="2"/>
      <c r="M23" s="3"/>
      <c r="N23" s="2"/>
      <c r="P23" s="3"/>
      <c r="W23" s="35"/>
    </row>
    <row r="24" spans="2:23" ht="14.25" customHeight="1" x14ac:dyDescent="0.15">
      <c r="B24" s="2"/>
      <c r="D24" s="3"/>
      <c r="E24" s="2"/>
      <c r="G24" s="3"/>
      <c r="H24" s="2"/>
      <c r="J24" s="3"/>
      <c r="K24" s="2"/>
      <c r="M24" s="3"/>
      <c r="N24" s="2"/>
      <c r="P24" s="3"/>
      <c r="W24" s="35"/>
    </row>
    <row r="25" spans="2:23" ht="14.25" customHeight="1" x14ac:dyDescent="0.15">
      <c r="B25" s="2"/>
      <c r="D25" s="3"/>
      <c r="E25" s="2"/>
      <c r="G25" s="3"/>
      <c r="H25" s="2"/>
      <c r="J25" s="3"/>
      <c r="K25" s="2"/>
      <c r="M25" s="3"/>
      <c r="N25" s="2"/>
      <c r="P25" s="3"/>
      <c r="W25" s="35"/>
    </row>
    <row r="26" spans="2:23" ht="14.25" customHeight="1" x14ac:dyDescent="0.15">
      <c r="B26" s="2"/>
      <c r="D26" s="3"/>
      <c r="E26" s="2"/>
      <c r="G26" s="3"/>
      <c r="H26" s="2"/>
      <c r="J26" s="3"/>
      <c r="K26" s="2"/>
      <c r="M26" s="3"/>
      <c r="N26" s="2"/>
      <c r="P26" s="3"/>
      <c r="W26" s="35"/>
    </row>
    <row r="27" spans="2:23" ht="14.25" customHeight="1" x14ac:dyDescent="0.15">
      <c r="B27" s="2"/>
      <c r="D27" s="3"/>
      <c r="E27" s="2"/>
      <c r="G27" s="3"/>
      <c r="H27" s="2"/>
      <c r="J27" s="3"/>
      <c r="K27" s="2"/>
      <c r="M27" s="3"/>
      <c r="N27" s="2"/>
      <c r="P27" s="3"/>
      <c r="W27" s="35"/>
    </row>
    <row r="28" spans="2:23" ht="14.25" customHeight="1" thickBot="1" x14ac:dyDescent="0.2">
      <c r="B28" s="51"/>
      <c r="C28" s="52"/>
      <c r="D28" s="15">
        <f t="shared" ref="D28" si="10">$M$1+D21/15/24</f>
        <v>45144.008333333331</v>
      </c>
      <c r="E28" s="51"/>
      <c r="F28" s="52"/>
      <c r="G28" s="15">
        <f t="shared" ref="G28" si="11">$M$1+G21/15/24</f>
        <v>45144.01</v>
      </c>
      <c r="H28" s="51"/>
      <c r="I28" s="52"/>
      <c r="J28" s="15">
        <f t="shared" ref="J28" si="12">$M$1+J21/15/24</f>
        <v>45144.018888888888</v>
      </c>
      <c r="K28" s="51"/>
      <c r="L28" s="52"/>
      <c r="M28" s="15">
        <f t="shared" ref="M28" si="13">$M$1+M21/15/24</f>
        <v>45144.035833333335</v>
      </c>
      <c r="N28" s="51"/>
      <c r="O28" s="52"/>
      <c r="P28" s="15">
        <f t="shared" ref="P28" si="14">$M$1+P21/15/24</f>
        <v>45144.069722222222</v>
      </c>
      <c r="W28" s="35"/>
    </row>
    <row r="29" spans="2:23" ht="14.25" customHeight="1" x14ac:dyDescent="0.15">
      <c r="B29" s="30">
        <f>N20+1</f>
        <v>15</v>
      </c>
      <c r="C29" s="42" t="s">
        <v>34</v>
      </c>
      <c r="D29" s="53"/>
      <c r="E29" s="12">
        <f>B29+1</f>
        <v>16</v>
      </c>
      <c r="F29" s="47" t="s">
        <v>35</v>
      </c>
      <c r="G29" s="48"/>
      <c r="H29" s="12">
        <f>E29+1</f>
        <v>17</v>
      </c>
      <c r="I29" s="47" t="s">
        <v>36</v>
      </c>
      <c r="J29" s="48"/>
      <c r="K29" s="12">
        <f>H29+1</f>
        <v>18</v>
      </c>
      <c r="L29" s="47" t="s">
        <v>37</v>
      </c>
      <c r="M29" s="48"/>
      <c r="N29" s="12">
        <f>K29+1</f>
        <v>19</v>
      </c>
      <c r="O29" s="47" t="s">
        <v>38</v>
      </c>
      <c r="P29" s="48"/>
      <c r="Q29" s="2"/>
      <c r="W29" s="35"/>
    </row>
    <row r="30" spans="2:23" ht="14.25" customHeight="1" x14ac:dyDescent="0.15">
      <c r="B30" s="49">
        <v>6.1</v>
      </c>
      <c r="C30" s="50"/>
      <c r="D30" s="5">
        <f>P21+B30</f>
        <v>121.19999999999999</v>
      </c>
      <c r="E30" s="49">
        <v>0.7</v>
      </c>
      <c r="F30" s="50"/>
      <c r="G30" s="5">
        <f t="shared" ref="G30" si="15">D30+E30</f>
        <v>121.89999999999999</v>
      </c>
      <c r="H30" s="49">
        <v>9.3000000000000007</v>
      </c>
      <c r="I30" s="50"/>
      <c r="J30" s="5">
        <f>G30+H30</f>
        <v>131.19999999999999</v>
      </c>
      <c r="K30" s="49">
        <v>4</v>
      </c>
      <c r="L30" s="50"/>
      <c r="M30" s="5">
        <f>J30+K30</f>
        <v>135.19999999999999</v>
      </c>
      <c r="N30" s="49">
        <v>3.3</v>
      </c>
      <c r="O30" s="50"/>
      <c r="P30" s="5">
        <f t="shared" ref="P30" si="16">M30+N30</f>
        <v>138.5</v>
      </c>
      <c r="Q30" s="2"/>
      <c r="W30" s="35"/>
    </row>
    <row r="31" spans="2:23" ht="14.25" customHeight="1" x14ac:dyDescent="0.15">
      <c r="B31" s="2"/>
      <c r="C31" s="64"/>
      <c r="D31" s="6"/>
      <c r="E31" s="2"/>
      <c r="G31" s="6">
        <v>131</v>
      </c>
      <c r="H31" s="2"/>
      <c r="J31" s="7">
        <v>181</v>
      </c>
      <c r="K31" s="2"/>
      <c r="L31" s="17"/>
      <c r="M31" s="6">
        <v>145</v>
      </c>
      <c r="N31" s="2"/>
      <c r="O31" s="17"/>
      <c r="P31" s="6">
        <v>145</v>
      </c>
      <c r="Q31" s="2"/>
      <c r="W31" s="35"/>
    </row>
    <row r="32" spans="2:23" ht="14.25" customHeight="1" x14ac:dyDescent="0.15">
      <c r="B32" s="2"/>
      <c r="C32" s="64"/>
      <c r="D32" s="3"/>
      <c r="E32" s="2"/>
      <c r="G32" s="3"/>
      <c r="H32" s="2"/>
      <c r="J32" s="3"/>
      <c r="K32" s="2"/>
      <c r="L32" s="60"/>
      <c r="M32" s="61"/>
      <c r="N32" s="2"/>
      <c r="O32" s="60"/>
      <c r="P32" s="61"/>
      <c r="Q32" s="2"/>
      <c r="W32" s="35"/>
    </row>
    <row r="33" spans="2:23" ht="14.25" customHeight="1" x14ac:dyDescent="0.15">
      <c r="B33" s="2"/>
      <c r="C33" s="64"/>
      <c r="D33" s="3"/>
      <c r="E33" s="2"/>
      <c r="G33" s="3"/>
      <c r="H33" s="2"/>
      <c r="J33" s="10"/>
      <c r="K33" s="2"/>
      <c r="M33" s="3"/>
      <c r="N33" s="2"/>
      <c r="P33" s="3"/>
      <c r="Q33" s="2"/>
      <c r="W33" s="35"/>
    </row>
    <row r="34" spans="2:23" ht="14.25" customHeight="1" x14ac:dyDescent="0.15">
      <c r="B34" s="2"/>
      <c r="C34" s="64"/>
      <c r="D34" s="3"/>
      <c r="E34" s="2"/>
      <c r="G34" s="3"/>
      <c r="H34" s="2"/>
      <c r="I34" s="56"/>
      <c r="J34" s="57"/>
      <c r="K34" s="2"/>
      <c r="M34" s="3"/>
      <c r="N34" s="2"/>
      <c r="P34" s="3"/>
      <c r="Q34" s="2"/>
      <c r="W34" s="35"/>
    </row>
    <row r="35" spans="2:23" ht="14.25" customHeight="1" x14ac:dyDescent="0.15">
      <c r="B35" s="2"/>
      <c r="C35" s="65">
        <f>HLOOKUP($M$1,$V$1:$W$14,RIGHT(LEFT(C29,3),1)*2+1,FALSE)</f>
        <v>45143.898611111108</v>
      </c>
      <c r="D35" s="46"/>
      <c r="E35" s="2"/>
      <c r="G35" s="3"/>
      <c r="H35" s="2"/>
      <c r="I35" s="58"/>
      <c r="J35" s="59"/>
      <c r="K35" s="2"/>
      <c r="M35" s="3"/>
      <c r="N35" s="2"/>
      <c r="P35" s="3"/>
      <c r="Q35" s="2"/>
      <c r="W35" s="35"/>
    </row>
    <row r="36" spans="2:23" ht="14.25" customHeight="1" x14ac:dyDescent="0.15">
      <c r="B36" s="2"/>
      <c r="C36" s="66">
        <f>HLOOKUP($M$1,$V$1:$W$14,RIGHT(LEFT(C29,3),1)*2+2,FALSE)</f>
        <v>45144.086111111108</v>
      </c>
      <c r="D36" s="44"/>
      <c r="E36" s="2"/>
      <c r="G36" s="3"/>
      <c r="H36" s="2"/>
      <c r="J36" s="3"/>
      <c r="K36" s="2"/>
      <c r="M36" s="3"/>
      <c r="N36" s="2"/>
      <c r="P36" s="3"/>
      <c r="Q36" s="2"/>
      <c r="W36" s="35"/>
    </row>
    <row r="37" spans="2:23" ht="14.25" customHeight="1" thickBot="1" x14ac:dyDescent="0.2">
      <c r="B37" s="51"/>
      <c r="C37" s="52"/>
      <c r="D37" s="15"/>
      <c r="E37" s="51"/>
      <c r="F37" s="52"/>
      <c r="G37" s="15">
        <f t="shared" ref="G37" si="17">$M$1+G30/15/24</f>
        <v>45144.08861111111</v>
      </c>
      <c r="H37" s="51"/>
      <c r="I37" s="52"/>
      <c r="J37" s="15">
        <f>$M$1+J30/15/24</f>
        <v>45144.114444444444</v>
      </c>
      <c r="K37" s="51"/>
      <c r="L37" s="52"/>
      <c r="M37" s="15">
        <f>$M$1+M30/15/24</f>
        <v>45144.125555555554</v>
      </c>
      <c r="N37" s="51"/>
      <c r="O37" s="52"/>
      <c r="P37" s="15">
        <f t="shared" ref="P37" si="18">$M$1+P30/15/24</f>
        <v>45144.134722222225</v>
      </c>
      <c r="Q37" s="2"/>
      <c r="W37" s="35"/>
    </row>
    <row r="38" spans="2:23" ht="14.25" customHeight="1" x14ac:dyDescent="0.15">
      <c r="B38" s="12" t="s">
        <v>53</v>
      </c>
      <c r="C38" s="47" t="s">
        <v>39</v>
      </c>
      <c r="D38" s="48"/>
      <c r="E38" s="12">
        <v>22</v>
      </c>
      <c r="F38" s="47" t="s">
        <v>23</v>
      </c>
      <c r="G38" s="48"/>
      <c r="H38" s="12">
        <f>E38+1</f>
        <v>23</v>
      </c>
      <c r="I38" s="47" t="s">
        <v>40</v>
      </c>
      <c r="J38" s="48"/>
      <c r="K38" s="12" t="s">
        <v>54</v>
      </c>
      <c r="L38" s="47"/>
      <c r="M38" s="48"/>
      <c r="N38" s="12" t="s">
        <v>55</v>
      </c>
      <c r="O38" s="47" t="s">
        <v>41</v>
      </c>
      <c r="P38" s="48"/>
    </row>
    <row r="39" spans="2:23" ht="14.25" customHeight="1" x14ac:dyDescent="0.15">
      <c r="B39" s="49">
        <v>10.4</v>
      </c>
      <c r="C39" s="50"/>
      <c r="D39" s="5">
        <f>P30+B39</f>
        <v>148.9</v>
      </c>
      <c r="E39" s="49">
        <v>0.9</v>
      </c>
      <c r="F39" s="50"/>
      <c r="G39" s="5">
        <f t="shared" ref="G39" si="19">D39+E39</f>
        <v>149.80000000000001</v>
      </c>
      <c r="H39" s="49">
        <v>12.8</v>
      </c>
      <c r="I39" s="50"/>
      <c r="J39" s="5">
        <f t="shared" ref="J39" si="20">G39+H39</f>
        <v>162.60000000000002</v>
      </c>
      <c r="K39" s="49">
        <v>6.4</v>
      </c>
      <c r="L39" s="50"/>
      <c r="M39" s="5">
        <f t="shared" ref="M39" si="21">J39+K39</f>
        <v>169.00000000000003</v>
      </c>
      <c r="N39" s="49">
        <v>3.8</v>
      </c>
      <c r="O39" s="50"/>
      <c r="P39" s="5">
        <f t="shared" ref="P39" si="22">M39+N39</f>
        <v>172.80000000000004</v>
      </c>
    </row>
    <row r="40" spans="2:23" ht="14.25" customHeight="1" x14ac:dyDescent="0.15">
      <c r="B40" s="2"/>
      <c r="C40" s="17"/>
      <c r="D40" s="6"/>
      <c r="E40" s="2"/>
      <c r="F40" s="17"/>
      <c r="G40" s="6">
        <v>137</v>
      </c>
      <c r="H40" s="2"/>
      <c r="I40" s="17"/>
      <c r="J40" s="6">
        <v>38</v>
      </c>
      <c r="K40" s="2"/>
      <c r="L40" s="17"/>
      <c r="M40" s="6"/>
      <c r="N40" s="2"/>
      <c r="O40" s="17"/>
      <c r="P40" s="6"/>
    </row>
    <row r="41" spans="2:23" ht="14.25" customHeight="1" x14ac:dyDescent="0.15">
      <c r="B41" s="2"/>
      <c r="C41" s="60"/>
      <c r="D41" s="61"/>
      <c r="E41" s="2"/>
      <c r="F41" s="60"/>
      <c r="G41" s="61"/>
      <c r="H41" s="2"/>
      <c r="I41" s="60"/>
      <c r="J41" s="61"/>
      <c r="K41" s="2"/>
      <c r="L41" s="60"/>
      <c r="M41" s="61"/>
      <c r="N41" s="2"/>
      <c r="O41" s="60"/>
      <c r="P41" s="61"/>
    </row>
    <row r="42" spans="2:23" ht="14.25" customHeight="1" x14ac:dyDescent="0.15">
      <c r="B42" s="2"/>
      <c r="D42" s="3"/>
      <c r="E42" s="2"/>
      <c r="G42" s="3"/>
      <c r="H42" s="2"/>
      <c r="J42" s="3"/>
      <c r="K42" s="2"/>
      <c r="M42" s="3"/>
      <c r="N42" s="2"/>
      <c r="P42" s="3"/>
    </row>
    <row r="43" spans="2:23" ht="14.25" customHeight="1" x14ac:dyDescent="0.15">
      <c r="B43" s="2"/>
      <c r="D43" s="3"/>
      <c r="E43" s="2"/>
      <c r="G43" s="3"/>
      <c r="H43" s="2"/>
      <c r="J43" s="3"/>
      <c r="K43" s="2"/>
      <c r="M43" s="3"/>
      <c r="N43" s="2"/>
      <c r="P43" s="3"/>
    </row>
    <row r="44" spans="2:23" ht="14.25" customHeight="1" x14ac:dyDescent="0.15">
      <c r="B44" s="2"/>
      <c r="D44" s="3"/>
      <c r="E44" s="2"/>
      <c r="G44" s="3"/>
      <c r="H44" s="2"/>
      <c r="J44" s="3"/>
      <c r="K44" s="2"/>
      <c r="M44" s="3"/>
      <c r="N44" s="2"/>
      <c r="P44" s="3"/>
    </row>
    <row r="45" spans="2:23" ht="14.25" customHeight="1" x14ac:dyDescent="0.15">
      <c r="B45" s="2"/>
      <c r="D45" s="3"/>
      <c r="E45" s="2"/>
      <c r="G45" s="3"/>
      <c r="H45" s="2"/>
      <c r="J45" s="3"/>
      <c r="K45" s="2"/>
      <c r="M45" s="3"/>
      <c r="N45" s="2"/>
      <c r="P45" s="3"/>
    </row>
    <row r="46" spans="2:23" ht="14.25" customHeight="1" thickBot="1" x14ac:dyDescent="0.2">
      <c r="B46" s="51"/>
      <c r="C46" s="52"/>
      <c r="D46" s="15">
        <f t="shared" ref="D46" si="23">$M$1+D39/15/24</f>
        <v>45144.163611111115</v>
      </c>
      <c r="E46" s="51"/>
      <c r="F46" s="52"/>
      <c r="G46" s="15">
        <f t="shared" ref="G46" si="24">$M$1+G39/15/24</f>
        <v>45144.16611111111</v>
      </c>
      <c r="H46" s="51"/>
      <c r="I46" s="52"/>
      <c r="J46" s="15">
        <f t="shared" ref="J46" si="25">$M$1+J39/15/24</f>
        <v>45144.201666666668</v>
      </c>
      <c r="K46" s="51"/>
      <c r="L46" s="52"/>
      <c r="M46" s="15">
        <f t="shared" ref="M46" si="26">$M$1+M39/15/24</f>
        <v>45144.219444444447</v>
      </c>
      <c r="N46" s="51"/>
      <c r="O46" s="52"/>
      <c r="P46" s="15">
        <f t="shared" ref="P46" si="27">$M$1+P39/15/24</f>
        <v>45144.23</v>
      </c>
    </row>
    <row r="47" spans="2:23" ht="14.25" customHeight="1" x14ac:dyDescent="0.15">
      <c r="B47" s="30">
        <v>28</v>
      </c>
      <c r="C47" s="42" t="s">
        <v>42</v>
      </c>
      <c r="D47" s="53"/>
      <c r="E47" s="12">
        <f>B47+1</f>
        <v>29</v>
      </c>
      <c r="F47" s="47" t="s">
        <v>43</v>
      </c>
      <c r="G47" s="48"/>
      <c r="H47" s="12">
        <f>E47+1</f>
        <v>30</v>
      </c>
      <c r="I47" s="47"/>
      <c r="J47" s="48"/>
      <c r="K47" s="12">
        <f>H47+1</f>
        <v>31</v>
      </c>
      <c r="L47" s="47"/>
      <c r="M47" s="48"/>
      <c r="N47" s="12" t="s">
        <v>56</v>
      </c>
      <c r="O47" s="47" t="s">
        <v>44</v>
      </c>
      <c r="P47" s="48"/>
    </row>
    <row r="48" spans="2:23" ht="14.25" customHeight="1" x14ac:dyDescent="0.15">
      <c r="B48" s="49">
        <v>0.9</v>
      </c>
      <c r="C48" s="50"/>
      <c r="D48" s="5">
        <f>P39+B48</f>
        <v>173.70000000000005</v>
      </c>
      <c r="E48" s="49">
        <v>0.5</v>
      </c>
      <c r="F48" s="50"/>
      <c r="G48" s="5">
        <f t="shared" ref="G48" si="28">D48+E48</f>
        <v>174.20000000000005</v>
      </c>
      <c r="H48" s="49">
        <v>0.6</v>
      </c>
      <c r="I48" s="50"/>
      <c r="J48" s="5">
        <f t="shared" ref="J48" si="29">G48+H48</f>
        <v>174.80000000000004</v>
      </c>
      <c r="K48" s="49">
        <v>14.9</v>
      </c>
      <c r="L48" s="50"/>
      <c r="M48" s="5">
        <f t="shared" ref="M48" si="30">J48+K48</f>
        <v>189.70000000000005</v>
      </c>
      <c r="N48" s="49">
        <v>0.6</v>
      </c>
      <c r="O48" s="50"/>
      <c r="P48" s="5">
        <f t="shared" ref="P48" si="31">M48+N48</f>
        <v>190.30000000000004</v>
      </c>
    </row>
    <row r="49" spans="2:16" ht="14.25" customHeight="1" x14ac:dyDescent="0.15">
      <c r="B49" s="2"/>
      <c r="C49" s="64"/>
      <c r="D49" s="6"/>
      <c r="E49" s="2"/>
      <c r="F49" s="17"/>
      <c r="G49" s="6"/>
      <c r="H49" s="2"/>
      <c r="I49" s="17"/>
      <c r="J49" s="6"/>
      <c r="K49" s="2"/>
      <c r="L49" s="17"/>
      <c r="M49" s="6">
        <v>67</v>
      </c>
      <c r="N49" s="2"/>
      <c r="O49" s="17"/>
      <c r="P49" s="6">
        <v>57</v>
      </c>
    </row>
    <row r="50" spans="2:16" ht="14.25" customHeight="1" x14ac:dyDescent="0.15">
      <c r="B50" s="2"/>
      <c r="C50" s="64"/>
      <c r="D50" s="3"/>
      <c r="E50" s="2"/>
      <c r="F50" s="60"/>
      <c r="G50" s="61"/>
      <c r="H50" s="2"/>
      <c r="I50" s="60"/>
      <c r="J50" s="61"/>
      <c r="K50" s="2"/>
      <c r="L50" s="60"/>
      <c r="M50" s="61"/>
      <c r="N50" s="2"/>
      <c r="O50" s="60"/>
      <c r="P50" s="61"/>
    </row>
    <row r="51" spans="2:16" ht="14.25" customHeight="1" x14ac:dyDescent="0.15">
      <c r="B51" s="2"/>
      <c r="C51" s="64"/>
      <c r="D51" s="3"/>
      <c r="E51" s="2"/>
      <c r="G51" s="3"/>
      <c r="H51" s="2"/>
      <c r="J51" s="3"/>
      <c r="K51" s="2"/>
      <c r="M51" s="3"/>
      <c r="N51" s="2"/>
      <c r="P51" s="3"/>
    </row>
    <row r="52" spans="2:16" ht="14.25" customHeight="1" x14ac:dyDescent="0.15">
      <c r="B52" s="2"/>
      <c r="C52" s="64"/>
      <c r="D52" s="3"/>
      <c r="E52" s="2"/>
      <c r="G52" s="3"/>
      <c r="H52" s="2"/>
      <c r="J52" s="3"/>
      <c r="K52" s="2"/>
      <c r="M52" s="3"/>
      <c r="N52" s="2"/>
      <c r="P52" s="3"/>
    </row>
    <row r="53" spans="2:16" ht="14.25" customHeight="1" x14ac:dyDescent="0.15">
      <c r="B53" s="2"/>
      <c r="C53" s="65">
        <f>HLOOKUP($M$1,$V$1:$W$14,RIGHT(LEFT(C47,3),1)*2+1,FALSE)</f>
        <v>45143.963194444441</v>
      </c>
      <c r="D53" s="46"/>
      <c r="E53" s="2"/>
      <c r="G53" s="3"/>
      <c r="H53" s="2"/>
      <c r="J53" s="3"/>
      <c r="K53" s="2"/>
      <c r="M53" s="3"/>
      <c r="N53" s="2"/>
      <c r="P53" s="3"/>
    </row>
    <row r="54" spans="2:16" ht="14.25" customHeight="1" x14ac:dyDescent="0.15">
      <c r="B54" s="2"/>
      <c r="C54" s="66">
        <f>HLOOKUP($M$1,$V$1:$W$14,RIGHT(LEFT(C47,3),1)*2+2,FALSE)</f>
        <v>45144.23333333333</v>
      </c>
      <c r="D54" s="44"/>
      <c r="E54" s="2"/>
      <c r="G54" s="3"/>
      <c r="H54" s="2"/>
      <c r="J54" s="3"/>
      <c r="K54" s="2"/>
      <c r="M54" s="3"/>
      <c r="N54" s="2"/>
      <c r="P54" s="3"/>
    </row>
    <row r="55" spans="2:16" ht="14.25" customHeight="1" thickBot="1" x14ac:dyDescent="0.2">
      <c r="B55" s="51"/>
      <c r="C55" s="52"/>
      <c r="D55" s="15"/>
      <c r="E55" s="51"/>
      <c r="F55" s="52"/>
      <c r="G55" s="15">
        <f t="shared" ref="G55" si="32">$M$1+G48/15/24</f>
        <v>45144.233888888892</v>
      </c>
      <c r="H55" s="51"/>
      <c r="I55" s="52"/>
      <c r="J55" s="15">
        <f t="shared" ref="J55" si="33">$M$1+J48/15/24</f>
        <v>45144.235555555555</v>
      </c>
      <c r="K55" s="51"/>
      <c r="L55" s="52"/>
      <c r="M55" s="15">
        <f t="shared" ref="M55" si="34">$M$1+M48/15/24</f>
        <v>45144.276944444442</v>
      </c>
      <c r="N55" s="51"/>
      <c r="O55" s="52"/>
      <c r="P55" s="15">
        <f t="shared" ref="P55" si="35">$M$1+P48/15/24</f>
        <v>45144.278611111113</v>
      </c>
    </row>
    <row r="56" spans="2:16" ht="14.25" customHeight="1" x14ac:dyDescent="0.15">
      <c r="B56" s="12">
        <v>34</v>
      </c>
      <c r="C56" s="47" t="s">
        <v>45</v>
      </c>
      <c r="D56" s="48"/>
      <c r="E56" s="12" t="s">
        <v>29</v>
      </c>
      <c r="F56" s="47"/>
      <c r="G56" s="48"/>
      <c r="H56" s="12">
        <v>35</v>
      </c>
      <c r="I56" s="47" t="s">
        <v>46</v>
      </c>
      <c r="J56" s="48"/>
      <c r="K56" s="12">
        <f>H56+1</f>
        <v>36</v>
      </c>
      <c r="L56" s="47" t="s">
        <v>47</v>
      </c>
      <c r="M56" s="48"/>
      <c r="N56" s="30">
        <f>K56+1</f>
        <v>37</v>
      </c>
      <c r="O56" s="42" t="s">
        <v>48</v>
      </c>
      <c r="P56" s="53"/>
    </row>
    <row r="57" spans="2:16" ht="14.25" customHeight="1" x14ac:dyDescent="0.15">
      <c r="B57" s="49">
        <v>4.5</v>
      </c>
      <c r="C57" s="50"/>
      <c r="D57" s="5">
        <f>P48+B57</f>
        <v>194.80000000000004</v>
      </c>
      <c r="E57" s="49">
        <v>24.5</v>
      </c>
      <c r="F57" s="50"/>
      <c r="G57" s="5">
        <f t="shared" ref="G57" si="36">D57+E57</f>
        <v>219.30000000000004</v>
      </c>
      <c r="H57" s="49">
        <v>7.7</v>
      </c>
      <c r="I57" s="50"/>
      <c r="J57" s="5">
        <f t="shared" ref="J57" si="37">G57+H57</f>
        <v>227.00000000000003</v>
      </c>
      <c r="K57" s="49">
        <v>5.2</v>
      </c>
      <c r="L57" s="50"/>
      <c r="M57" s="5">
        <f t="shared" ref="M57" si="38">J57+K57</f>
        <v>232.20000000000002</v>
      </c>
      <c r="N57" s="49">
        <v>1.4</v>
      </c>
      <c r="O57" s="50"/>
      <c r="P57" s="5">
        <f>M57+N57</f>
        <v>233.60000000000002</v>
      </c>
    </row>
    <row r="58" spans="2:16" ht="14.25" customHeight="1" x14ac:dyDescent="0.15">
      <c r="B58" s="2"/>
      <c r="C58" s="17"/>
      <c r="D58" s="6">
        <v>106</v>
      </c>
      <c r="E58" s="39"/>
      <c r="F58" s="39"/>
      <c r="G58" s="39">
        <v>296</v>
      </c>
      <c r="H58" s="2"/>
      <c r="I58" s="17"/>
      <c r="J58" s="6">
        <v>38</v>
      </c>
      <c r="K58" s="2"/>
      <c r="L58" s="17"/>
      <c r="M58" s="6"/>
      <c r="N58" s="2"/>
      <c r="O58" s="64"/>
      <c r="P58" s="6"/>
    </row>
    <row r="59" spans="2:16" ht="14.25" customHeight="1" x14ac:dyDescent="0.15">
      <c r="B59" s="2"/>
      <c r="C59" s="60"/>
      <c r="D59" s="61"/>
      <c r="E59" s="38"/>
      <c r="F59" s="38"/>
      <c r="G59" s="38"/>
      <c r="H59" s="2"/>
      <c r="I59" s="60"/>
      <c r="J59" s="61"/>
      <c r="K59" s="2"/>
      <c r="L59" s="60"/>
      <c r="M59" s="61"/>
      <c r="N59" s="2"/>
      <c r="O59" s="64"/>
      <c r="P59" s="3"/>
    </row>
    <row r="60" spans="2:16" ht="14.25" customHeight="1" x14ac:dyDescent="0.15">
      <c r="B60" s="2"/>
      <c r="D60" s="3"/>
      <c r="H60" s="2"/>
      <c r="J60" s="3"/>
      <c r="K60" s="2"/>
      <c r="M60" s="3"/>
      <c r="N60" s="2"/>
      <c r="O60" s="64"/>
      <c r="P60" s="3"/>
    </row>
    <row r="61" spans="2:16" ht="14.25" customHeight="1" x14ac:dyDescent="0.15">
      <c r="B61" s="2"/>
      <c r="D61" s="3"/>
      <c r="H61" s="2"/>
      <c r="J61" s="3"/>
      <c r="K61" s="2"/>
      <c r="M61" s="3"/>
      <c r="N61" s="2"/>
      <c r="O61" s="64"/>
      <c r="P61" s="3"/>
    </row>
    <row r="62" spans="2:16" ht="14.25" customHeight="1" x14ac:dyDescent="0.15">
      <c r="B62" s="2"/>
      <c r="D62" s="3"/>
      <c r="H62" s="2"/>
      <c r="J62" s="3"/>
      <c r="K62" s="2"/>
      <c r="M62" s="3"/>
      <c r="N62" s="2"/>
      <c r="O62" s="65">
        <f>HLOOKUP($M$1,$V$1:$W$14,RIGHT(LEFT(O56,3),1)*2+1,FALSE)</f>
        <v>45144.039583333331</v>
      </c>
      <c r="P62" s="46"/>
    </row>
    <row r="63" spans="2:16" ht="14.25" customHeight="1" x14ac:dyDescent="0.15">
      <c r="B63" s="2"/>
      <c r="D63" s="3"/>
      <c r="H63" s="2"/>
      <c r="J63" s="3"/>
      <c r="K63" s="2"/>
      <c r="M63" s="3"/>
      <c r="N63" s="2"/>
      <c r="O63" s="66">
        <f>HLOOKUP($M$1,$V$1:$W$14,RIGHT(LEFT(O56,3),1)*2+2,FALSE)</f>
        <v>45144.4</v>
      </c>
      <c r="P63" s="44"/>
    </row>
    <row r="64" spans="2:16" ht="14.25" customHeight="1" thickBot="1" x14ac:dyDescent="0.2">
      <c r="B64" s="51"/>
      <c r="C64" s="52"/>
      <c r="D64" s="15">
        <f t="shared" ref="D64" si="39">$M$1+D57/15/24</f>
        <v>45144.29111111111</v>
      </c>
      <c r="E64" s="33"/>
      <c r="F64" s="33"/>
      <c r="G64" s="15">
        <f t="shared" ref="G64" si="40">$M$1+G57/15/24</f>
        <v>45144.359166666669</v>
      </c>
      <c r="H64" s="51"/>
      <c r="I64" s="52"/>
      <c r="J64" s="15">
        <f t="shared" ref="J64" si="41">$M$1+J57/15/24</f>
        <v>45144.380555555559</v>
      </c>
      <c r="K64" s="51"/>
      <c r="L64" s="52"/>
      <c r="M64" s="15">
        <f t="shared" ref="M64" si="42">$M$1+M57/15/24</f>
        <v>45144.394999999997</v>
      </c>
      <c r="N64" s="51"/>
      <c r="O64" s="52"/>
      <c r="P64" s="15"/>
    </row>
    <row r="65" spans="2:16" ht="15" customHeight="1" x14ac:dyDescent="0.15">
      <c r="B65" s="12">
        <f>N56+1</f>
        <v>38</v>
      </c>
      <c r="C65" s="47"/>
      <c r="D65" s="48"/>
      <c r="E65" s="12">
        <f>B65+1</f>
        <v>39</v>
      </c>
      <c r="F65" s="47"/>
      <c r="G65" s="48"/>
      <c r="H65" s="12">
        <f>E65+1</f>
        <v>40</v>
      </c>
      <c r="I65" s="47" t="s">
        <v>49</v>
      </c>
      <c r="J65" s="48"/>
      <c r="K65" s="12">
        <f>H65+1</f>
        <v>41</v>
      </c>
      <c r="L65" s="29"/>
      <c r="M65" s="26"/>
      <c r="N65" s="12">
        <f>K65+1</f>
        <v>42</v>
      </c>
      <c r="O65" s="29"/>
      <c r="P65" s="31"/>
    </row>
    <row r="66" spans="2:16" ht="15" customHeight="1" x14ac:dyDescent="0.15">
      <c r="B66" s="49">
        <v>14.4</v>
      </c>
      <c r="C66" s="50"/>
      <c r="D66" s="5">
        <f>P57+B66</f>
        <v>248.00000000000003</v>
      </c>
      <c r="E66" s="49">
        <v>4</v>
      </c>
      <c r="F66" s="50"/>
      <c r="G66" s="5">
        <f>D66+E66</f>
        <v>252.00000000000003</v>
      </c>
      <c r="H66" s="49">
        <v>2.7</v>
      </c>
      <c r="I66" s="50"/>
      <c r="J66" s="5">
        <f>G66+H66</f>
        <v>254.70000000000002</v>
      </c>
      <c r="K66" s="49">
        <v>18.7</v>
      </c>
      <c r="L66" s="50"/>
      <c r="M66" s="5">
        <f>J66+K66</f>
        <v>273.40000000000003</v>
      </c>
      <c r="N66" s="49">
        <v>4.5</v>
      </c>
      <c r="O66" s="50"/>
      <c r="P66" s="5">
        <f>M66+N66</f>
        <v>277.90000000000003</v>
      </c>
    </row>
    <row r="67" spans="2:16" ht="15" customHeight="1" x14ac:dyDescent="0.15">
      <c r="B67" s="2"/>
      <c r="D67" s="7"/>
      <c r="E67" s="2"/>
      <c r="F67" s="17"/>
      <c r="G67" s="6"/>
      <c r="H67" s="2"/>
      <c r="J67" s="6"/>
      <c r="K67" s="2"/>
      <c r="M67" s="6"/>
      <c r="N67" s="2"/>
      <c r="P67" s="6"/>
    </row>
    <row r="68" spans="2:16" ht="15" customHeight="1" x14ac:dyDescent="0.15">
      <c r="B68" s="2"/>
      <c r="D68" s="3"/>
      <c r="E68" s="2"/>
      <c r="F68" s="60"/>
      <c r="G68" s="61"/>
      <c r="H68" s="2"/>
      <c r="J68" s="3"/>
      <c r="K68" s="2"/>
      <c r="M68" s="3"/>
      <c r="N68" s="2"/>
      <c r="P68" s="3"/>
    </row>
    <row r="69" spans="2:16" ht="15" customHeight="1" x14ac:dyDescent="0.15">
      <c r="B69" s="2"/>
      <c r="D69" s="10"/>
      <c r="E69" s="2"/>
      <c r="G69" s="3"/>
      <c r="H69" s="2"/>
      <c r="J69" s="3"/>
      <c r="K69" s="2"/>
      <c r="M69" s="3"/>
      <c r="N69" s="2"/>
      <c r="P69" s="3"/>
    </row>
    <row r="70" spans="2:16" ht="15" customHeight="1" x14ac:dyDescent="0.15">
      <c r="B70" s="2"/>
      <c r="C70" s="56"/>
      <c r="D70" s="57"/>
      <c r="E70" s="2"/>
      <c r="G70" s="3"/>
      <c r="H70" s="2"/>
      <c r="J70" s="3"/>
      <c r="K70" s="2"/>
      <c r="M70" s="3"/>
      <c r="N70" s="2"/>
      <c r="P70" s="3"/>
    </row>
    <row r="71" spans="2:16" ht="15" customHeight="1" x14ac:dyDescent="0.15">
      <c r="B71" s="2"/>
      <c r="C71" s="58"/>
      <c r="D71" s="59"/>
      <c r="E71" s="2"/>
      <c r="G71" s="3"/>
      <c r="H71" s="2"/>
      <c r="J71" s="3"/>
      <c r="K71" s="2"/>
      <c r="M71" s="3"/>
      <c r="N71" s="2"/>
      <c r="P71" s="3"/>
    </row>
    <row r="72" spans="2:16" ht="15" customHeight="1" x14ac:dyDescent="0.15">
      <c r="B72" s="2"/>
      <c r="D72" s="3"/>
      <c r="E72" s="2"/>
      <c r="G72" s="3"/>
      <c r="H72" s="2"/>
      <c r="J72" s="3"/>
      <c r="K72" s="2"/>
      <c r="M72" s="3"/>
      <c r="N72" s="2"/>
      <c r="P72" s="3"/>
    </row>
    <row r="73" spans="2:16" ht="15" customHeight="1" thickBot="1" x14ac:dyDescent="0.2">
      <c r="B73" s="51"/>
      <c r="C73" s="52"/>
      <c r="D73" s="15">
        <f>$O$63+($O$81-$O$63)/($M$75-$P$57)*(D66-$P$57)</f>
        <v>45144.439111111111</v>
      </c>
      <c r="E73" s="51"/>
      <c r="F73" s="52"/>
      <c r="G73" s="15">
        <f>$O$63+($O$81-$O$63)/($M$75-$P$57)*(G66-$P$57)</f>
        <v>45144.449975308642</v>
      </c>
      <c r="H73" s="51"/>
      <c r="I73" s="52"/>
      <c r="J73" s="15">
        <f>$O$63+($O$81-$O$63)/($M$75-$P$57)*(J66-$P$57)</f>
        <v>45144.457308641977</v>
      </c>
      <c r="K73" s="51"/>
      <c r="L73" s="52"/>
      <c r="M73" s="15">
        <f>$O$63+($O$81-$O$63)/($M$75-$P$57)*(M66-$P$57)</f>
        <v>45144.508098765436</v>
      </c>
      <c r="N73" s="51"/>
      <c r="O73" s="52"/>
      <c r="P73" s="15">
        <f>$O$63+($O$81-$O$63)/($M$75-$P$57)*(P66-$P$57)</f>
        <v>45144.520320987656</v>
      </c>
    </row>
    <row r="74" spans="2:16" ht="15" customHeight="1" x14ac:dyDescent="0.15">
      <c r="B74" s="12" t="s">
        <v>57</v>
      </c>
      <c r="C74" s="29"/>
      <c r="D74" s="31"/>
      <c r="E74" s="12">
        <v>45</v>
      </c>
      <c r="F74" s="29"/>
      <c r="G74" s="31" t="s">
        <v>50</v>
      </c>
      <c r="H74" s="12">
        <f>E74+1</f>
        <v>46</v>
      </c>
      <c r="I74" s="29"/>
      <c r="J74" s="31"/>
      <c r="K74" s="30">
        <f>H74+1</f>
        <v>47</v>
      </c>
      <c r="L74" s="42" t="s">
        <v>20</v>
      </c>
      <c r="M74" s="42"/>
      <c r="N74" s="34"/>
      <c r="O74" s="41"/>
      <c r="P74" s="37"/>
    </row>
    <row r="75" spans="2:16" ht="15" customHeight="1" x14ac:dyDescent="0.15">
      <c r="B75" s="49">
        <v>3.3</v>
      </c>
      <c r="C75" s="50"/>
      <c r="D75" s="5">
        <f>P66+B75</f>
        <v>281.20000000000005</v>
      </c>
      <c r="E75" s="49">
        <v>7.3</v>
      </c>
      <c r="F75" s="50"/>
      <c r="G75" s="5">
        <f>D75+E75</f>
        <v>288.50000000000006</v>
      </c>
      <c r="H75" s="49">
        <v>11.7</v>
      </c>
      <c r="I75" s="50"/>
      <c r="J75" s="5">
        <f t="shared" ref="J75" si="43">G75+H75</f>
        <v>300.20000000000005</v>
      </c>
      <c r="K75" s="49">
        <v>0.9</v>
      </c>
      <c r="L75" s="50"/>
      <c r="M75" s="32">
        <f>J75+K75</f>
        <v>301.10000000000002</v>
      </c>
      <c r="N75" s="50"/>
      <c r="O75" s="50"/>
      <c r="P75" s="5"/>
    </row>
    <row r="76" spans="2:16" ht="15" customHeight="1" x14ac:dyDescent="0.15">
      <c r="B76" s="2"/>
      <c r="D76" s="6"/>
      <c r="E76" s="2"/>
      <c r="G76" s="6"/>
      <c r="H76" s="2"/>
      <c r="J76" s="6"/>
      <c r="K76" s="2"/>
      <c r="M76" s="39"/>
      <c r="O76" s="40" t="s">
        <v>51</v>
      </c>
      <c r="P76" s="6"/>
    </row>
    <row r="77" spans="2:16" ht="15" customHeight="1" x14ac:dyDescent="0.15">
      <c r="B77" s="2"/>
      <c r="D77" s="3"/>
      <c r="E77" s="2"/>
      <c r="G77" s="3"/>
      <c r="H77" s="2"/>
      <c r="J77" s="3"/>
      <c r="K77" s="2"/>
      <c r="O77" s="45">
        <f>HLOOKUP($M$1,$V$1:$W$14,V11,FALSE)</f>
        <v>45144.125</v>
      </c>
      <c r="P77" s="46"/>
    </row>
    <row r="78" spans="2:16" ht="15" customHeight="1" x14ac:dyDescent="0.15">
      <c r="B78" s="2"/>
      <c r="D78" s="3"/>
      <c r="E78" s="2"/>
      <c r="G78" s="3"/>
      <c r="H78" s="2"/>
      <c r="J78" s="3"/>
      <c r="K78" s="2"/>
      <c r="O78" s="43">
        <f>HLOOKUP($M$1,$V$1:$W$14,V12,FALSE)</f>
        <v>45144.583333333336</v>
      </c>
      <c r="P78" s="44"/>
    </row>
    <row r="79" spans="2:16" ht="15" customHeight="1" x14ac:dyDescent="0.15">
      <c r="B79" s="2"/>
      <c r="C79" s="45"/>
      <c r="D79" s="46"/>
      <c r="E79" s="2"/>
      <c r="G79" s="3"/>
      <c r="H79" s="2"/>
      <c r="I79" s="45"/>
      <c r="J79" s="46"/>
      <c r="K79" s="2"/>
      <c r="O79" s="54" t="s">
        <v>52</v>
      </c>
      <c r="P79" s="55"/>
    </row>
    <row r="80" spans="2:16" ht="15" customHeight="1" x14ac:dyDescent="0.15">
      <c r="B80" s="2"/>
      <c r="C80" s="43"/>
      <c r="D80" s="44"/>
      <c r="E80" s="2"/>
      <c r="G80" s="3"/>
      <c r="H80" s="2"/>
      <c r="I80" s="43"/>
      <c r="J80" s="44"/>
      <c r="K80" s="2"/>
      <c r="O80" s="45">
        <f>HLOOKUP($M$1,$V$1:$W$14,V13,FALSE)</f>
        <v>45144.375</v>
      </c>
      <c r="P80" s="46"/>
    </row>
    <row r="81" spans="2:16" ht="15" customHeight="1" x14ac:dyDescent="0.15">
      <c r="B81" s="2"/>
      <c r="D81" s="3"/>
      <c r="E81" s="2"/>
      <c r="G81" s="3"/>
      <c r="H81" s="2"/>
      <c r="J81" s="3"/>
      <c r="K81" s="2"/>
      <c r="O81" s="43">
        <f>HLOOKUP($M$1,$V$1:$W$14,V14,FALSE)</f>
        <v>45144.583333333336</v>
      </c>
      <c r="P81" s="44"/>
    </row>
    <row r="82" spans="2:16" ht="15" customHeight="1" thickBot="1" x14ac:dyDescent="0.2">
      <c r="B82" s="51"/>
      <c r="C82" s="52"/>
      <c r="D82" s="15">
        <f>$O$63+($O$81-$O$63)/($M$75-$P$57)*(D75-$P$57)</f>
        <v>45144.529283950622</v>
      </c>
      <c r="E82" s="51"/>
      <c r="F82" s="52"/>
      <c r="G82" s="15">
        <f>$O$63+($O$81-$O$63)/($M$75-$P$57)*(G75-$P$57)</f>
        <v>45144.549111111111</v>
      </c>
      <c r="H82" s="51"/>
      <c r="I82" s="52"/>
      <c r="J82" s="15">
        <f>$O$63+($O$81-$O$63)/($M$75-$P$57)*(J75-$P$57)</f>
        <v>45144.580888888893</v>
      </c>
      <c r="K82" s="51"/>
      <c r="L82" s="52"/>
      <c r="M82" s="33"/>
      <c r="N82" s="52"/>
      <c r="O82" s="52"/>
      <c r="P82" s="15"/>
    </row>
    <row r="83" spans="2:16" ht="15" customHeight="1" x14ac:dyDescent="0.15"/>
    <row r="84" spans="2:16" ht="15" customHeight="1" x14ac:dyDescent="0.15"/>
    <row r="85" spans="2:16" ht="15" customHeight="1" x14ac:dyDescent="0.15"/>
    <row r="86" spans="2:16" ht="15" customHeight="1" x14ac:dyDescent="0.15"/>
    <row r="87" spans="2:16" ht="15" customHeight="1" x14ac:dyDescent="0.15"/>
    <row r="88" spans="2:16" ht="15" customHeight="1" x14ac:dyDescent="0.15"/>
    <row r="89" spans="2:16" ht="15" customHeight="1" x14ac:dyDescent="0.15"/>
    <row r="90" spans="2:16" ht="15" customHeight="1" x14ac:dyDescent="0.15"/>
    <row r="91" spans="2:16" ht="15" customHeight="1" x14ac:dyDescent="0.15"/>
    <row r="92" spans="2:16" ht="15" customHeight="1" x14ac:dyDescent="0.15"/>
    <row r="93" spans="2:16" ht="15" customHeight="1" x14ac:dyDescent="0.15"/>
    <row r="94" spans="2:16" ht="15" customHeight="1" x14ac:dyDescent="0.15"/>
    <row r="95" spans="2:16" ht="15" customHeight="1" x14ac:dyDescent="0.15"/>
    <row r="96" spans="2:1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</sheetData>
  <mergeCells count="166">
    <mergeCell ref="K64:L64"/>
    <mergeCell ref="N64:O64"/>
    <mergeCell ref="C53:D53"/>
    <mergeCell ref="C54:D54"/>
    <mergeCell ref="O62:P62"/>
    <mergeCell ref="O63:P63"/>
    <mergeCell ref="L59:M59"/>
    <mergeCell ref="N37:O37"/>
    <mergeCell ref="B46:C46"/>
    <mergeCell ref="E46:F46"/>
    <mergeCell ref="H46:I46"/>
    <mergeCell ref="K46:L46"/>
    <mergeCell ref="N46:O46"/>
    <mergeCell ref="B55:C55"/>
    <mergeCell ref="E55:F55"/>
    <mergeCell ref="H55:I55"/>
    <mergeCell ref="K55:L55"/>
    <mergeCell ref="N55:O55"/>
    <mergeCell ref="K57:L57"/>
    <mergeCell ref="N57:O57"/>
    <mergeCell ref="C41:D41"/>
    <mergeCell ref="F41:G41"/>
    <mergeCell ref="I41:J41"/>
    <mergeCell ref="L41:M41"/>
    <mergeCell ref="O41:P41"/>
    <mergeCell ref="F50:G50"/>
    <mergeCell ref="I50:J50"/>
    <mergeCell ref="L50:M50"/>
    <mergeCell ref="O50:P50"/>
    <mergeCell ref="L47:M47"/>
    <mergeCell ref="O47:P47"/>
    <mergeCell ref="C56:D56"/>
    <mergeCell ref="I56:J56"/>
    <mergeCell ref="L56:M56"/>
    <mergeCell ref="O56:P56"/>
    <mergeCell ref="N30:O30"/>
    <mergeCell ref="B39:C39"/>
    <mergeCell ref="E39:F39"/>
    <mergeCell ref="H39:I39"/>
    <mergeCell ref="K39:L39"/>
    <mergeCell ref="N39:O39"/>
    <mergeCell ref="B48:C48"/>
    <mergeCell ref="E48:F48"/>
    <mergeCell ref="H48:I48"/>
    <mergeCell ref="K48:L48"/>
    <mergeCell ref="N48:O48"/>
    <mergeCell ref="L32:M32"/>
    <mergeCell ref="I34:J34"/>
    <mergeCell ref="I35:J35"/>
    <mergeCell ref="H37:I37"/>
    <mergeCell ref="K37:L37"/>
    <mergeCell ref="O29:P29"/>
    <mergeCell ref="C38:D38"/>
    <mergeCell ref="F38:G38"/>
    <mergeCell ref="L38:M38"/>
    <mergeCell ref="O38:P38"/>
    <mergeCell ref="F2:G2"/>
    <mergeCell ref="E3:F3"/>
    <mergeCell ref="E10:F10"/>
    <mergeCell ref="I2:J2"/>
    <mergeCell ref="H3:I3"/>
    <mergeCell ref="N10:O10"/>
    <mergeCell ref="C7:D7"/>
    <mergeCell ref="C8:D8"/>
    <mergeCell ref="B3:C3"/>
    <mergeCell ref="F5:G5"/>
    <mergeCell ref="L2:M2"/>
    <mergeCell ref="K3:L3"/>
    <mergeCell ref="N3:O3"/>
    <mergeCell ref="O2:P2"/>
    <mergeCell ref="H10:I10"/>
    <mergeCell ref="K10:L10"/>
    <mergeCell ref="B10:C10"/>
    <mergeCell ref="I65:J65"/>
    <mergeCell ref="B66:C66"/>
    <mergeCell ref="H66:I66"/>
    <mergeCell ref="C70:D70"/>
    <mergeCell ref="C71:D71"/>
    <mergeCell ref="B73:C73"/>
    <mergeCell ref="H73:I73"/>
    <mergeCell ref="E66:F66"/>
    <mergeCell ref="E73:F73"/>
    <mergeCell ref="C65:D65"/>
    <mergeCell ref="F65:G65"/>
    <mergeCell ref="F68:G68"/>
    <mergeCell ref="I29:J29"/>
    <mergeCell ref="H30:I30"/>
    <mergeCell ref="C47:D47"/>
    <mergeCell ref="F47:G47"/>
    <mergeCell ref="I47:J47"/>
    <mergeCell ref="B57:C57"/>
    <mergeCell ref="H57:I57"/>
    <mergeCell ref="C59:D59"/>
    <mergeCell ref="I59:J59"/>
    <mergeCell ref="B64:C64"/>
    <mergeCell ref="H64:I64"/>
    <mergeCell ref="C11:D11"/>
    <mergeCell ref="B12:C12"/>
    <mergeCell ref="B19:C19"/>
    <mergeCell ref="B75:C75"/>
    <mergeCell ref="C79:D79"/>
    <mergeCell ref="C80:D80"/>
    <mergeCell ref="B82:C82"/>
    <mergeCell ref="I38:J38"/>
    <mergeCell ref="F56:G56"/>
    <mergeCell ref="E57:F57"/>
    <mergeCell ref="F11:G11"/>
    <mergeCell ref="I11:J11"/>
    <mergeCell ref="L11:M11"/>
    <mergeCell ref="O11:P11"/>
    <mergeCell ref="E12:F12"/>
    <mergeCell ref="H12:I12"/>
    <mergeCell ref="K12:L12"/>
    <mergeCell ref="N12:O12"/>
    <mergeCell ref="E19:F19"/>
    <mergeCell ref="H19:I19"/>
    <mergeCell ref="K19:L19"/>
    <mergeCell ref="N19:O19"/>
    <mergeCell ref="H28:I28"/>
    <mergeCell ref="K28:L28"/>
    <mergeCell ref="N28:O28"/>
    <mergeCell ref="I80:J80"/>
    <mergeCell ref="O78:P78"/>
    <mergeCell ref="O80:P80"/>
    <mergeCell ref="E82:F82"/>
    <mergeCell ref="H82:I82"/>
    <mergeCell ref="K82:L82"/>
    <mergeCell ref="N82:O82"/>
    <mergeCell ref="E75:F75"/>
    <mergeCell ref="H75:I75"/>
    <mergeCell ref="K75:L75"/>
    <mergeCell ref="N75:O75"/>
    <mergeCell ref="I79:J79"/>
    <mergeCell ref="O77:P77"/>
    <mergeCell ref="O79:P79"/>
    <mergeCell ref="K73:L73"/>
    <mergeCell ref="N73:O73"/>
    <mergeCell ref="N66:O66"/>
    <mergeCell ref="K66:L66"/>
    <mergeCell ref="O32:P32"/>
    <mergeCell ref="L29:M29"/>
    <mergeCell ref="K30:L30"/>
    <mergeCell ref="L74:M74"/>
    <mergeCell ref="O81:P81"/>
    <mergeCell ref="L17:M17"/>
    <mergeCell ref="L18:M18"/>
    <mergeCell ref="C35:D35"/>
    <mergeCell ref="C36:D36"/>
    <mergeCell ref="F29:G29"/>
    <mergeCell ref="E30:F30"/>
    <mergeCell ref="E37:F37"/>
    <mergeCell ref="C29:D29"/>
    <mergeCell ref="B30:C30"/>
    <mergeCell ref="B37:C37"/>
    <mergeCell ref="C20:D20"/>
    <mergeCell ref="F20:G20"/>
    <mergeCell ref="I20:J20"/>
    <mergeCell ref="L20:M20"/>
    <mergeCell ref="O20:P20"/>
    <mergeCell ref="B21:C21"/>
    <mergeCell ref="E21:F21"/>
    <mergeCell ref="H21:I21"/>
    <mergeCell ref="K21:L21"/>
    <mergeCell ref="N21:O21"/>
    <mergeCell ref="B28:C28"/>
    <mergeCell ref="E28:F28"/>
  </mergeCells>
  <phoneticPr fontId="3"/>
  <dataValidations disablePrompts="1" count="1">
    <dataValidation type="list" allowBlank="1" showInputMessage="1" showErrorMessage="1" sqref="M1" xr:uid="{00000000-0002-0000-0000-000000000000}">
      <formula1>"2023/8/5 18:00"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BRM805コマ図</vt:lpstr>
      <vt:lpstr>BRM805コマ図!Print_Area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2023-07-23T13:45:20Z</cp:lastPrinted>
  <dcterms:created xsi:type="dcterms:W3CDTF">2014-03-16T15:19:14Z</dcterms:created>
  <dcterms:modified xsi:type="dcterms:W3CDTF">2023-07-23T13:51:00Z</dcterms:modified>
</cp:coreProperties>
</file>