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/>
  <mc:AlternateContent xmlns:mc="http://schemas.openxmlformats.org/markup-compatibility/2006">
    <mc:Choice Requires="x15">
      <x15ac:absPath xmlns:x15ac="http://schemas.microsoft.com/office/spreadsheetml/2010/11/ac" url="C:\Users\tkita\Desktop\自転車\近畿\近畿2024\'24-300㎞\"/>
    </mc:Choice>
  </mc:AlternateContent>
  <xr:revisionPtr revIDLastSave="0" documentId="13_ncr:1_{7FC256FA-7EDD-44D8-A0A4-F09FD33A53CD}" xr6:coauthVersionLast="47" xr6:coauthVersionMax="47" xr10:uidLastSave="{00000000-0000-0000-0000-000000000000}"/>
  <bookViews>
    <workbookView xWindow="-108" yWindow="-108" windowWidth="23256" windowHeight="12456" tabRatio="591" xr2:uid="{00000000-000D-0000-FFFF-FFFF00000000}"/>
  </bookViews>
  <sheets>
    <sheet name="2024BRM518茨木300.5.14" sheetId="75" r:id="rId1"/>
    <sheet name="Sheet1" sheetId="32" r:id="rId2"/>
  </sheets>
  <definedNames>
    <definedName name="_xlnm.Print_Area" localSheetId="0">'2024BRM518茨木300.5.14'!$A$1:$U$65</definedName>
  </definedNames>
  <calcPr calcId="191029"/>
</workbook>
</file>

<file path=xl/calcChain.xml><?xml version="1.0" encoding="utf-8"?>
<calcChain xmlns="http://schemas.openxmlformats.org/spreadsheetml/2006/main">
  <c r="H34" i="75" l="1"/>
  <c r="M11" i="75"/>
  <c r="U3" i="75"/>
  <c r="U4" i="75" s="1"/>
  <c r="R52" i="75" l="1"/>
  <c r="AA17" i="75"/>
  <c r="Y17" i="75"/>
  <c r="AA16" i="75"/>
  <c r="Y16" i="75"/>
  <c r="AA15" i="75"/>
  <c r="Y15" i="75"/>
  <c r="AA14" i="75"/>
  <c r="Y14" i="75"/>
  <c r="Y12" i="75"/>
  <c r="P60" i="75" s="1"/>
  <c r="AA11" i="75"/>
  <c r="AA12" i="75" s="1"/>
  <c r="Q60" i="75" s="1"/>
  <c r="Y11" i="75"/>
  <c r="AA4" i="75"/>
  <c r="Y4" i="75"/>
  <c r="G4" i="75"/>
  <c r="E4" i="75"/>
  <c r="K3" i="75"/>
  <c r="C11" i="75" s="1"/>
  <c r="E11" i="75" s="1"/>
  <c r="I3" i="75"/>
  <c r="I4" i="75" s="1"/>
  <c r="G3" i="75"/>
  <c r="L1" i="75"/>
  <c r="E12" i="75" l="1"/>
  <c r="G11" i="75"/>
  <c r="C12" i="75"/>
  <c r="K4" i="75"/>
  <c r="G12" i="75" l="1"/>
  <c r="I11" i="75"/>
  <c r="K11" i="75" l="1"/>
  <c r="I12" i="75"/>
  <c r="C19" i="75" l="1"/>
  <c r="K12" i="75"/>
  <c r="C20" i="75" l="1"/>
  <c r="E19" i="75"/>
  <c r="G19" i="75" l="1"/>
  <c r="E20" i="75"/>
  <c r="G20" i="75" l="1"/>
  <c r="I19" i="75"/>
  <c r="I20" i="75" l="1"/>
  <c r="K19" i="75"/>
  <c r="C27" i="75" l="1"/>
  <c r="K20" i="75"/>
  <c r="E27" i="75" l="1"/>
  <c r="C28" i="75"/>
  <c r="G27" i="75" l="1"/>
  <c r="E28" i="75"/>
  <c r="G28" i="75" l="1"/>
  <c r="I27" i="75"/>
  <c r="K27" i="75" l="1"/>
  <c r="I28" i="75"/>
  <c r="C35" i="75" l="1"/>
  <c r="K28" i="75"/>
  <c r="E35" i="75" l="1"/>
  <c r="C36" i="75"/>
  <c r="E36" i="75" l="1"/>
  <c r="I35" i="75"/>
  <c r="I37" i="75" l="1"/>
  <c r="C43" i="75"/>
  <c r="X5" i="75"/>
  <c r="AC4" i="75" l="1"/>
  <c r="AA5" i="75"/>
  <c r="H36" i="75" s="1"/>
  <c r="Y5" i="75"/>
  <c r="C44" i="75"/>
  <c r="E43" i="75"/>
  <c r="E44" i="75" l="1"/>
  <c r="G43" i="75"/>
  <c r="C9" i="75"/>
  <c r="AD4" i="75"/>
  <c r="G44" i="75" l="1"/>
  <c r="I43" i="75"/>
  <c r="K43" i="75" l="1"/>
  <c r="I44" i="75"/>
  <c r="K44" i="75" l="1"/>
  <c r="C51" i="75"/>
  <c r="C52" i="75" l="1"/>
  <c r="E51" i="75"/>
  <c r="G51" i="75" l="1"/>
  <c r="E52" i="75"/>
  <c r="I51" i="75" l="1"/>
  <c r="G52" i="75"/>
  <c r="X6" i="75" l="1"/>
  <c r="I53" i="75"/>
  <c r="K51" i="75"/>
  <c r="C59" i="75" l="1"/>
  <c r="K52" i="75"/>
  <c r="X24" i="75"/>
  <c r="AC5" i="75"/>
  <c r="X19" i="75"/>
  <c r="AA6" i="75"/>
  <c r="H52" i="75" s="1"/>
  <c r="Y6" i="75"/>
  <c r="Y19" i="75" l="1"/>
  <c r="AA19" i="75"/>
  <c r="AD5" i="75"/>
  <c r="AA24" i="75"/>
  <c r="Y24" i="75"/>
  <c r="E59" i="75"/>
  <c r="C60" i="75"/>
  <c r="E60" i="75" l="1"/>
  <c r="G59" i="75"/>
  <c r="I59" i="75" l="1"/>
  <c r="G60" i="75"/>
  <c r="K59" i="75" l="1"/>
  <c r="I60" i="75"/>
  <c r="K60" i="75" l="1"/>
  <c r="M3" i="75"/>
  <c r="M4" i="75" l="1"/>
  <c r="O3" i="75"/>
  <c r="X7" i="75" l="1"/>
  <c r="S3" i="75"/>
  <c r="S4" i="75" s="1"/>
  <c r="O5" i="75"/>
  <c r="O11" i="75" l="1"/>
  <c r="AA7" i="75"/>
  <c r="N4" i="75" s="1"/>
  <c r="AC6" i="75"/>
  <c r="AD6" i="75" s="1"/>
  <c r="Y7" i="75"/>
  <c r="O12" i="75" l="1"/>
  <c r="Q11" i="75"/>
  <c r="M12" i="75"/>
  <c r="S11" i="75" l="1"/>
  <c r="Q12" i="75"/>
  <c r="U11" i="75" l="1"/>
  <c r="S12" i="75"/>
  <c r="U13" i="75" l="1"/>
  <c r="M19" i="75"/>
  <c r="X8" i="75"/>
  <c r="AC7" i="75" l="1"/>
  <c r="X20" i="75"/>
  <c r="AA8" i="75"/>
  <c r="T12" i="75" s="1"/>
  <c r="X25" i="75"/>
  <c r="Y8" i="75"/>
  <c r="M20" i="75"/>
  <c r="O19" i="75"/>
  <c r="Q19" i="75" l="1"/>
  <c r="O20" i="75"/>
  <c r="AA25" i="75"/>
  <c r="Y25" i="75"/>
  <c r="Y20" i="75"/>
  <c r="AA20" i="75"/>
  <c r="H50" i="75"/>
  <c r="N2" i="75"/>
  <c r="AD7" i="75"/>
  <c r="S19" i="75" l="1"/>
  <c r="Q20" i="75"/>
  <c r="S20" i="75" l="1"/>
  <c r="U19" i="75"/>
  <c r="M27" i="75" l="1"/>
  <c r="U20" i="75"/>
  <c r="O27" i="75" l="1"/>
  <c r="M28" i="75"/>
  <c r="O28" i="75" l="1"/>
  <c r="S27" i="75"/>
  <c r="X9" i="75" l="1"/>
  <c r="U27" i="75"/>
  <c r="S29" i="75"/>
  <c r="U28" i="75" l="1"/>
  <c r="M35" i="75"/>
  <c r="AC8" i="75"/>
  <c r="AA9" i="75"/>
  <c r="R28" i="75" s="1"/>
  <c r="Y9" i="75"/>
  <c r="AD8" i="75" l="1"/>
  <c r="T10" i="75"/>
  <c r="O35" i="75"/>
  <c r="M36" i="75"/>
  <c r="Q35" i="75" l="1"/>
  <c r="X10" i="75"/>
  <c r="O37" i="75"/>
  <c r="AA10" i="75" l="1"/>
  <c r="N36" i="75" s="1"/>
  <c r="Y10" i="75"/>
  <c r="AC9" i="75"/>
  <c r="X26" i="75"/>
  <c r="X21" i="75"/>
  <c r="S35" i="75"/>
  <c r="Q36" i="75"/>
  <c r="AA21" i="75" l="1"/>
  <c r="Y21" i="75"/>
  <c r="S36" i="75"/>
  <c r="U35" i="75"/>
  <c r="Y26" i="75"/>
  <c r="AA26" i="75"/>
  <c r="AD9" i="75"/>
  <c r="R26" i="75"/>
  <c r="U36" i="75" l="1"/>
  <c r="M43" i="75"/>
  <c r="M44" i="75" l="1"/>
  <c r="O43" i="75"/>
  <c r="O44" i="75" l="1"/>
  <c r="Q43" i="75"/>
  <c r="S43" i="75" l="1"/>
  <c r="Q44" i="75"/>
  <c r="S44" i="75" l="1"/>
  <c r="U43" i="75"/>
  <c r="U44" i="75" l="1"/>
  <c r="M51" i="75"/>
  <c r="M52" i="75" l="1"/>
  <c r="O51" i="75"/>
  <c r="Q51" i="75" l="1"/>
  <c r="O52" i="75"/>
  <c r="Q52" i="75" l="1"/>
  <c r="S51" i="75"/>
  <c r="X11" i="75" l="1"/>
  <c r="S53" i="75"/>
  <c r="U51" i="75"/>
  <c r="M59" i="75" l="1"/>
  <c r="U52" i="75"/>
  <c r="X22" i="75"/>
  <c r="X27" i="75"/>
  <c r="AC10" i="75"/>
  <c r="AD10" i="75" l="1"/>
  <c r="N34" i="75"/>
  <c r="AA27" i="75"/>
  <c r="Y27" i="75"/>
  <c r="AA22" i="75"/>
  <c r="Y22" i="75"/>
  <c r="O59" i="75"/>
  <c r="M60" i="75"/>
  <c r="Q59" i="75" l="1"/>
  <c r="O60" i="75"/>
  <c r="Q61" i="75" l="1"/>
  <c r="X12" i="75"/>
  <c r="AC11" i="75" s="1"/>
  <c r="AD11" i="75" s="1"/>
  <c r="M61" i="32" l="1"/>
  <c r="L61" i="32"/>
  <c r="AC60" i="32"/>
  <c r="AB60" i="32"/>
  <c r="L60" i="32"/>
  <c r="G53" i="32"/>
  <c r="F53" i="32"/>
  <c r="F52" i="32"/>
  <c r="AE45" i="32"/>
  <c r="AD45" i="32"/>
  <c r="AD44" i="32"/>
  <c r="Q37" i="32"/>
  <c r="P37" i="32"/>
  <c r="G37" i="32"/>
  <c r="F37" i="32"/>
  <c r="P36" i="32"/>
  <c r="F36" i="32"/>
  <c r="Y29" i="32"/>
  <c r="X29" i="32"/>
  <c r="X28" i="32"/>
  <c r="AK17" i="32"/>
  <c r="AI17" i="32"/>
  <c r="AK16" i="32"/>
  <c r="AI16" i="32"/>
  <c r="AK15" i="32"/>
  <c r="AI15" i="32"/>
  <c r="AK14" i="32"/>
  <c r="AI14" i="32"/>
  <c r="AK12" i="32"/>
  <c r="AI12" i="32"/>
  <c r="D9" i="32"/>
  <c r="AK4" i="32"/>
  <c r="AI4" i="32"/>
  <c r="E4" i="32"/>
  <c r="G3" i="32"/>
  <c r="I3" i="32" s="1"/>
  <c r="K3" i="32" l="1"/>
  <c r="I4" i="32"/>
  <c r="G4" i="32"/>
  <c r="C11" i="32" l="1"/>
  <c r="K4" i="32"/>
  <c r="E11" i="32" l="1"/>
  <c r="C12" i="32"/>
  <c r="G11" i="32" l="1"/>
  <c r="E12" i="32"/>
  <c r="I11" i="32" l="1"/>
  <c r="G12" i="32"/>
  <c r="I12" i="32" l="1"/>
  <c r="K11" i="32"/>
  <c r="C19" i="32" l="1"/>
  <c r="K12" i="32"/>
  <c r="C20" i="32" l="1"/>
  <c r="E19" i="32"/>
  <c r="C21" i="32"/>
  <c r="G19" i="32" l="1"/>
  <c r="E20" i="32"/>
  <c r="E21" i="32" s="1"/>
  <c r="G20" i="32" l="1"/>
  <c r="I19" i="32"/>
  <c r="I20" i="32" l="1"/>
  <c r="E8" i="32"/>
  <c r="K19" i="32"/>
  <c r="C27" i="32" l="1"/>
  <c r="K20" i="32"/>
  <c r="K21" i="32" s="1"/>
  <c r="C28" i="32" l="1"/>
  <c r="E27" i="32"/>
  <c r="E28" i="32" l="1"/>
  <c r="G27" i="32"/>
  <c r="I27" i="32" l="1"/>
  <c r="G28" i="32"/>
  <c r="I28" i="32" l="1"/>
  <c r="K27" i="32"/>
  <c r="K28" i="32" l="1"/>
  <c r="C35" i="32"/>
  <c r="E35" i="32" l="1"/>
  <c r="C36" i="32"/>
  <c r="G35" i="32" l="1"/>
  <c r="E36" i="32"/>
  <c r="I35" i="32" l="1"/>
  <c r="AH5" i="32"/>
  <c r="AH19" i="32" l="1"/>
  <c r="AK5" i="32"/>
  <c r="AH24" i="32"/>
  <c r="AI5" i="32"/>
  <c r="H18" i="32" s="1"/>
  <c r="AM4" i="32"/>
  <c r="AN4" i="32" s="1"/>
  <c r="C8" i="32" s="1"/>
  <c r="K35" i="32"/>
  <c r="I36" i="32"/>
  <c r="C43" i="32" l="1"/>
  <c r="K36" i="32"/>
  <c r="AK24" i="32"/>
  <c r="AI24" i="32"/>
  <c r="AK19" i="32"/>
  <c r="AI19" i="32"/>
  <c r="E43" i="32" l="1"/>
  <c r="C44" i="32"/>
  <c r="E44" i="32" l="1"/>
  <c r="G43" i="32"/>
  <c r="G44" i="32" l="1"/>
  <c r="I43" i="32"/>
  <c r="I44" i="32" l="1"/>
  <c r="K43" i="32"/>
  <c r="C51" i="32" l="1"/>
  <c r="K44" i="32"/>
  <c r="C52" i="32" l="1"/>
  <c r="E51" i="32"/>
  <c r="E52" i="32" l="1"/>
  <c r="G51" i="32"/>
  <c r="AH6" i="32" l="1"/>
  <c r="I51" i="32"/>
  <c r="K51" i="32" l="1"/>
  <c r="I52" i="32"/>
  <c r="AH20" i="32"/>
  <c r="AH25" i="32"/>
  <c r="AM5" i="32"/>
  <c r="AK6" i="32"/>
  <c r="AI6" i="32"/>
  <c r="AK25" i="32" l="1"/>
  <c r="AI25" i="32"/>
  <c r="AN5" i="32"/>
  <c r="F34" i="32" s="1"/>
  <c r="AI20" i="32"/>
  <c r="AK20" i="32"/>
  <c r="K52" i="32"/>
  <c r="C59" i="32"/>
  <c r="C60" i="32" l="1"/>
  <c r="E59" i="32"/>
  <c r="G59" i="32" l="1"/>
  <c r="E60" i="32"/>
  <c r="I59" i="32" l="1"/>
  <c r="G60" i="32"/>
  <c r="K59" i="32" l="1"/>
  <c r="I60" i="32"/>
  <c r="K60" i="32" l="1"/>
  <c r="M3" i="32"/>
  <c r="O3" i="32" l="1"/>
  <c r="M4" i="32"/>
  <c r="O4" i="32" l="1"/>
  <c r="Q3" i="32"/>
  <c r="Q4" i="32" l="1"/>
  <c r="S3" i="32"/>
  <c r="S4" i="32" l="1"/>
  <c r="U3" i="32"/>
  <c r="M11" i="32" l="1"/>
  <c r="U4" i="32"/>
  <c r="M12" i="32" l="1"/>
  <c r="O11" i="32"/>
  <c r="O12" i="32" l="1"/>
  <c r="Q11" i="32"/>
  <c r="S11" i="32" l="1"/>
  <c r="Q12" i="32"/>
  <c r="U11" i="32" l="1"/>
  <c r="AH7" i="32"/>
  <c r="AK7" i="32" l="1"/>
  <c r="S13" i="32" s="1"/>
  <c r="AI7" i="32"/>
  <c r="R13" i="32" s="1"/>
  <c r="AM6" i="32"/>
  <c r="AN6" i="32" s="1"/>
  <c r="F50" i="32" s="1"/>
  <c r="M19" i="32"/>
  <c r="U12" i="32"/>
  <c r="M20" i="32" l="1"/>
  <c r="O19" i="32"/>
  <c r="O20" i="32" l="1"/>
  <c r="Q19" i="32"/>
  <c r="Q20" i="32" l="1"/>
  <c r="S19" i="32"/>
  <c r="S20" i="32" l="1"/>
  <c r="U19" i="32"/>
  <c r="M27" i="32" l="1"/>
  <c r="U20" i="32"/>
  <c r="O27" i="32" l="1"/>
  <c r="M28" i="32"/>
  <c r="O28" i="32" l="1"/>
  <c r="Q27" i="32"/>
  <c r="Q28" i="32" l="1"/>
  <c r="S27" i="32"/>
  <c r="S28" i="32" l="1"/>
  <c r="U27" i="32"/>
  <c r="U28" i="32" l="1"/>
  <c r="M35" i="32"/>
  <c r="O35" i="32" l="1"/>
  <c r="M36" i="32"/>
  <c r="O36" i="32" l="1"/>
  <c r="Q35" i="32"/>
  <c r="AH8" i="32" l="1"/>
  <c r="S35" i="32"/>
  <c r="U35" i="32" l="1"/>
  <c r="S36" i="32"/>
  <c r="AK8" i="32"/>
  <c r="AH21" i="32"/>
  <c r="AI8" i="32"/>
  <c r="AH26" i="32"/>
  <c r="AM7" i="32"/>
  <c r="AK26" i="32" l="1"/>
  <c r="AI26" i="32"/>
  <c r="AK21" i="32"/>
  <c r="AI21" i="32"/>
  <c r="R10" i="32"/>
  <c r="AN7" i="32"/>
  <c r="R12" i="32" s="1"/>
  <c r="M43" i="32"/>
  <c r="U36" i="32"/>
  <c r="M44" i="32" l="1"/>
  <c r="O43" i="32"/>
  <c r="Q43" i="32" l="1"/>
  <c r="O44" i="32"/>
  <c r="S43" i="32" l="1"/>
  <c r="Q44" i="32"/>
  <c r="U43" i="32" l="1"/>
  <c r="S44" i="32"/>
  <c r="U44" i="32" l="1"/>
  <c r="M51" i="32"/>
  <c r="P38" i="32"/>
  <c r="O51" i="32" l="1"/>
  <c r="M52" i="32"/>
  <c r="Q51" i="32" l="1"/>
  <c r="O52" i="32"/>
  <c r="S51" i="32" l="1"/>
  <c r="Q52" i="32"/>
  <c r="S52" i="32" l="1"/>
  <c r="U51" i="32"/>
  <c r="U52" i="32" l="1"/>
  <c r="M59" i="32"/>
  <c r="O59" i="32" l="1"/>
  <c r="T42" i="32"/>
  <c r="AH9" i="32"/>
  <c r="AM8" i="32" l="1"/>
  <c r="AI9" i="32"/>
  <c r="AK9" i="32"/>
  <c r="O60" i="32"/>
  <c r="Q59" i="32"/>
  <c r="Q60" i="32" l="1"/>
  <c r="S59" i="32"/>
  <c r="AN8" i="32"/>
  <c r="P34" i="32" s="1"/>
  <c r="S60" i="32" l="1"/>
  <c r="U59" i="32"/>
  <c r="W3" i="32" l="1"/>
  <c r="U60" i="32"/>
  <c r="Y3" i="32" l="1"/>
  <c r="W4" i="32"/>
  <c r="Y4" i="32" l="1"/>
  <c r="AA3" i="32"/>
  <c r="AA4" i="32" l="1"/>
  <c r="AC3" i="32"/>
  <c r="AC4" i="32" l="1"/>
  <c r="AE3" i="32"/>
  <c r="W11" i="32" l="1"/>
  <c r="AE4" i="32"/>
  <c r="Y11" i="32" l="1"/>
  <c r="W12" i="32"/>
  <c r="Y12" i="32" l="1"/>
  <c r="AA11" i="32"/>
  <c r="AA12" i="32" l="1"/>
  <c r="AC11" i="32"/>
  <c r="AC12" i="32" l="1"/>
  <c r="AE11" i="32"/>
  <c r="W19" i="32" l="1"/>
  <c r="AE12" i="32"/>
  <c r="W20" i="32" l="1"/>
  <c r="Y19" i="32"/>
  <c r="Y20" i="32" l="1"/>
  <c r="AA19" i="32"/>
  <c r="AA20" i="32" l="1"/>
  <c r="AC19" i="32"/>
  <c r="AC20" i="32" l="1"/>
  <c r="AE19" i="32"/>
  <c r="W27" i="32" l="1"/>
  <c r="AE20" i="32"/>
  <c r="Y27" i="32" l="1"/>
  <c r="W28" i="32"/>
  <c r="AH10" i="32" l="1"/>
  <c r="AA27" i="32"/>
  <c r="AA28" i="32" l="1"/>
  <c r="AC27" i="32"/>
  <c r="AM9" i="32"/>
  <c r="AK10" i="32"/>
  <c r="AI10" i="32"/>
  <c r="AN9" i="32" l="1"/>
  <c r="L58" i="32" s="1"/>
  <c r="AC28" i="32"/>
  <c r="AE27" i="32"/>
  <c r="AE28" i="32" l="1"/>
  <c r="W35" i="32"/>
  <c r="W36" i="32" l="1"/>
  <c r="Y35" i="32"/>
  <c r="AA35" i="32" l="1"/>
  <c r="Y36" i="32"/>
  <c r="AC35" i="32" l="1"/>
  <c r="AA36" i="32"/>
  <c r="AE35" i="32" l="1"/>
  <c r="AC36" i="32"/>
  <c r="AE36" i="32" l="1"/>
  <c r="W43" i="32"/>
  <c r="W44" i="32" l="1"/>
  <c r="Y43" i="32"/>
  <c r="AA43" i="32" l="1"/>
  <c r="Y44" i="32"/>
  <c r="AC43" i="32" l="1"/>
  <c r="AA44" i="32"/>
  <c r="AE43" i="32" l="1"/>
  <c r="AC44" i="32"/>
  <c r="AH11" i="32" l="1"/>
  <c r="W51" i="32"/>
  <c r="Y51" i="32" l="1"/>
  <c r="W52" i="32"/>
  <c r="AM10" i="32"/>
  <c r="AK11" i="32"/>
  <c r="AI11" i="32"/>
  <c r="AN10" i="32" l="1"/>
  <c r="X26" i="32" s="1"/>
  <c r="AA51" i="32"/>
  <c r="Y52" i="32"/>
  <c r="AA52" i="32" l="1"/>
  <c r="AC51" i="32"/>
  <c r="AE51" i="32" l="1"/>
  <c r="AC52" i="32"/>
  <c r="AE52" i="32" l="1"/>
  <c r="W59" i="32"/>
  <c r="Y59" i="32" l="1"/>
  <c r="W60" i="32"/>
  <c r="AA59" i="32" l="1"/>
  <c r="Y60" i="32"/>
  <c r="AC59" i="32" l="1"/>
  <c r="AA60" i="32"/>
  <c r="AH12" i="32" l="1"/>
  <c r="AC58" i="32"/>
  <c r="AH22" i="32" l="1"/>
  <c r="AM11" i="32"/>
  <c r="AN11" i="32" s="1"/>
  <c r="AD42" i="32" s="1"/>
  <c r="AH27" i="32"/>
  <c r="AK27" i="32" l="1"/>
  <c r="AI27" i="32"/>
  <c r="AK22" i="32"/>
  <c r="AI22" i="3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tkita</author>
  </authors>
  <commentList>
    <comment ref="N3" authorId="0" shapeId="0" xr:uid="{64BEE087-4E54-4BF7-89E8-885F7906536C}">
      <text>
        <r>
          <rPr>
            <b/>
            <sz val="9"/>
            <color indexed="81"/>
            <rFont val="MS P ゴシック"/>
            <family val="3"/>
            <charset val="128"/>
          </rPr>
          <t>tkita: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<sst xmlns="http://schemas.openxmlformats.org/spreadsheetml/2006/main" count="150" uniqueCount="74">
  <si>
    <t>交差点名</t>
  </si>
  <si>
    <t>　</t>
  </si>
  <si>
    <t>信号有り</t>
  </si>
  <si>
    <t xml:space="preserve">  </t>
  </si>
  <si>
    <t>信号無し</t>
  </si>
  <si>
    <t>参加者位置</t>
  </si>
  <si>
    <t>距離　㎞</t>
    <rPh sb="0" eb="2">
      <t>キョリ</t>
    </rPh>
    <phoneticPr fontId="2"/>
  </si>
  <si>
    <t>時刻</t>
    <rPh sb="0" eb="2">
      <t>ジコク</t>
    </rPh>
    <phoneticPr fontId="2"/>
  </si>
  <si>
    <t>距離</t>
    <rPh sb="0" eb="2">
      <t>キョリ</t>
    </rPh>
    <phoneticPr fontId="2"/>
  </si>
  <si>
    <t>速度㎞/h</t>
    <rPh sb="0" eb="2">
      <t>ソクド</t>
    </rPh>
    <phoneticPr fontId="2"/>
  </si>
  <si>
    <t>次区間迄の</t>
    <rPh sb="0" eb="1">
      <t>ジ</t>
    </rPh>
    <rPh sb="1" eb="3">
      <t>クカン</t>
    </rPh>
    <rPh sb="3" eb="4">
      <t>マデ</t>
    </rPh>
    <phoneticPr fontId="2"/>
  </si>
  <si>
    <t>オープン</t>
    <phoneticPr fontId="2"/>
  </si>
  <si>
    <t>クローズ</t>
    <phoneticPr fontId="2"/>
  </si>
  <si>
    <t>PC No.</t>
    <phoneticPr fontId="2"/>
  </si>
  <si>
    <t>スタート</t>
    <phoneticPr fontId="2"/>
  </si>
  <si>
    <t>区間距離㎞</t>
    <phoneticPr fontId="2"/>
  </si>
  <si>
    <t>積算距離㎞</t>
    <phoneticPr fontId="2"/>
  </si>
  <si>
    <t>Ｖ１５時刻</t>
    <rPh sb="3" eb="5">
      <t>ジコク</t>
    </rPh>
    <phoneticPr fontId="2"/>
  </si>
  <si>
    <t>-</t>
    <phoneticPr fontId="2"/>
  </si>
  <si>
    <t xml:space="preserve"> </t>
    <phoneticPr fontId="2"/>
  </si>
  <si>
    <t>ゴール受付</t>
    <rPh sb="3" eb="5">
      <t>ウケツケ</t>
    </rPh>
    <phoneticPr fontId="2"/>
  </si>
  <si>
    <t>標高ｍ</t>
    <rPh sb="0" eb="2">
      <t>ヒョウコウ</t>
    </rPh>
    <phoneticPr fontId="2"/>
  </si>
  <si>
    <t>市場</t>
    <rPh sb="0" eb="2">
      <t>イチバ</t>
    </rPh>
    <phoneticPr fontId="2"/>
  </si>
  <si>
    <t>ｷｭｰｼｰﾄNo</t>
    <phoneticPr fontId="2"/>
  </si>
  <si>
    <t>'15BRM523京都600㎞  5/25暦（京都）日出4：48日没18:59  月齢4.9月出9：23正中15：30月没23：11</t>
    <rPh sb="9" eb="11">
      <t>キョウト</t>
    </rPh>
    <rPh sb="23" eb="25">
      <t>キョウト</t>
    </rPh>
    <rPh sb="47" eb="48">
      <t>デ</t>
    </rPh>
    <rPh sb="52" eb="53">
      <t>セイ</t>
    </rPh>
    <rPh sb="53" eb="54">
      <t>チュウ</t>
    </rPh>
    <rPh sb="59" eb="60">
      <t>ツキ</t>
    </rPh>
    <rPh sb="60" eb="61">
      <t>ボツ</t>
    </rPh>
    <phoneticPr fontId="2"/>
  </si>
  <si>
    <t>参　　　　考</t>
    <rPh sb="0" eb="1">
      <t>サン</t>
    </rPh>
    <rPh sb="5" eb="6">
      <t>コウ</t>
    </rPh>
    <phoneticPr fontId="2"/>
  </si>
  <si>
    <t>ｷｭｰｼｰﾄNo交差点名</t>
    <phoneticPr fontId="2"/>
  </si>
  <si>
    <t>東本町</t>
    <rPh sb="0" eb="1">
      <t>ヒガシ</t>
    </rPh>
    <rPh sb="1" eb="3">
      <t>ホンマチ</t>
    </rPh>
    <phoneticPr fontId="2"/>
  </si>
  <si>
    <t xml:space="preserve">区間距離km </t>
    <phoneticPr fontId="2"/>
  </si>
  <si>
    <t>積算距離km</t>
    <phoneticPr fontId="2"/>
  </si>
  <si>
    <t>標高</t>
    <rPh sb="0" eb="2">
      <t>ヒョウコウ</t>
    </rPh>
    <phoneticPr fontId="2"/>
  </si>
  <si>
    <t>ｺﾞｰﾙ</t>
    <phoneticPr fontId="2"/>
  </si>
  <si>
    <t>ゴール時刻</t>
    <rPh sb="3" eb="5">
      <t>ジコク</t>
    </rPh>
    <phoneticPr fontId="2"/>
  </si>
  <si>
    <t>200km</t>
    <phoneticPr fontId="2"/>
  </si>
  <si>
    <t>300km</t>
    <phoneticPr fontId="2"/>
  </si>
  <si>
    <t>400km</t>
    <phoneticPr fontId="2"/>
  </si>
  <si>
    <t>600km</t>
    <phoneticPr fontId="2"/>
  </si>
  <si>
    <t>PC時刻〈最遅）</t>
    <rPh sb="2" eb="4">
      <t>ジコク</t>
    </rPh>
    <rPh sb="5" eb="7">
      <t>サイチ</t>
    </rPh>
    <phoneticPr fontId="2"/>
  </si>
  <si>
    <t>PC時刻〈最早）</t>
    <rPh sb="2" eb="4">
      <t>ジコク</t>
    </rPh>
    <rPh sb="5" eb="6">
      <t>サイ</t>
    </rPh>
    <rPh sb="6" eb="7">
      <t>ソウ</t>
    </rPh>
    <phoneticPr fontId="2"/>
  </si>
  <si>
    <t>竹万南</t>
    <rPh sb="0" eb="1">
      <t>タケ</t>
    </rPh>
    <rPh sb="1" eb="2">
      <t>マン</t>
    </rPh>
    <rPh sb="2" eb="3">
      <t>ナン</t>
    </rPh>
    <phoneticPr fontId="2"/>
  </si>
  <si>
    <t>ARIVEE</t>
  </si>
  <si>
    <t>猪崎</t>
    <rPh sb="0" eb="1">
      <t>イ</t>
    </rPh>
    <rPh sb="1" eb="2">
      <t>サキ</t>
    </rPh>
    <phoneticPr fontId="2"/>
  </si>
  <si>
    <t>ｺﾞｰﾙ受付</t>
    <rPh sb="4" eb="6">
      <t>ウケツケ</t>
    </rPh>
    <phoneticPr fontId="2"/>
  </si>
  <si>
    <t>ARIVEE</t>
    <phoneticPr fontId="2"/>
  </si>
  <si>
    <t>西河原西</t>
    <rPh sb="0" eb="1">
      <t>ニシ</t>
    </rPh>
    <rPh sb="1" eb="3">
      <t>カワラ</t>
    </rPh>
    <rPh sb="3" eb="4">
      <t>ニシ</t>
    </rPh>
    <phoneticPr fontId="2"/>
  </si>
  <si>
    <t>白瀬橋南</t>
    <rPh sb="0" eb="3">
      <t>シラセバシ</t>
    </rPh>
    <rPh sb="3" eb="4">
      <t>ナン</t>
    </rPh>
    <phoneticPr fontId="2"/>
  </si>
  <si>
    <t>田中橋</t>
    <rPh sb="0" eb="3">
      <t>タナカバシ</t>
    </rPh>
    <phoneticPr fontId="2"/>
  </si>
  <si>
    <t>中河原</t>
    <rPh sb="0" eb="3">
      <t>ナカガワラ</t>
    </rPh>
    <phoneticPr fontId="2"/>
  </si>
  <si>
    <t>千提寺口</t>
    <rPh sb="0" eb="1">
      <t>セン</t>
    </rPh>
    <rPh sb="1" eb="2">
      <t>テイ</t>
    </rPh>
    <rPh sb="2" eb="4">
      <t>テラグチ</t>
    </rPh>
    <phoneticPr fontId="2"/>
  </si>
  <si>
    <t>木代口</t>
    <rPh sb="0" eb="1">
      <t>キ</t>
    </rPh>
    <rPh sb="1" eb="2">
      <t>シロ</t>
    </rPh>
    <rPh sb="2" eb="3">
      <t>グチ</t>
    </rPh>
    <phoneticPr fontId="2"/>
  </si>
  <si>
    <t>大河内</t>
    <rPh sb="0" eb="3">
      <t>オオカワチ</t>
    </rPh>
    <phoneticPr fontId="2"/>
  </si>
  <si>
    <t>広野</t>
    <rPh sb="0" eb="2">
      <t>ヒロノ</t>
    </rPh>
    <phoneticPr fontId="2"/>
  </si>
  <si>
    <t>南有路</t>
    <rPh sb="0" eb="1">
      <t>ナン</t>
    </rPh>
    <rPh sb="1" eb="2">
      <t>アリ</t>
    </rPh>
    <rPh sb="2" eb="3">
      <t>ジ</t>
    </rPh>
    <phoneticPr fontId="2"/>
  </si>
  <si>
    <t>内記一丁目</t>
    <rPh sb="0" eb="1">
      <t>ナイ</t>
    </rPh>
    <rPh sb="1" eb="2">
      <t>キ</t>
    </rPh>
    <rPh sb="2" eb="3">
      <t>１</t>
    </rPh>
    <rPh sb="3" eb="5">
      <t>チョウメ</t>
    </rPh>
    <phoneticPr fontId="2"/>
  </si>
  <si>
    <t>味方南</t>
    <rPh sb="0" eb="2">
      <t>ミカタ</t>
    </rPh>
    <rPh sb="2" eb="3">
      <t>ミナミ</t>
    </rPh>
    <phoneticPr fontId="2"/>
  </si>
  <si>
    <t>るり渓口</t>
    <rPh sb="2" eb="3">
      <t>ケイ</t>
    </rPh>
    <rPh sb="3" eb="4">
      <t>クチ</t>
    </rPh>
    <phoneticPr fontId="2"/>
  </si>
  <si>
    <t>安田西</t>
    <rPh sb="0" eb="2">
      <t>ヤスダ</t>
    </rPh>
    <rPh sb="2" eb="3">
      <t>ニシ</t>
    </rPh>
    <phoneticPr fontId="2"/>
  </si>
  <si>
    <t>下野村</t>
    <rPh sb="0" eb="1">
      <t>シモ</t>
    </rPh>
    <rPh sb="1" eb="3">
      <t>ノムラ</t>
    </rPh>
    <phoneticPr fontId="2"/>
  </si>
  <si>
    <t>市島北</t>
    <rPh sb="0" eb="2">
      <t>イチジマ</t>
    </rPh>
    <rPh sb="2" eb="3">
      <t>キタ</t>
    </rPh>
    <phoneticPr fontId="2"/>
  </si>
  <si>
    <t>東堀</t>
    <rPh sb="0" eb="1">
      <t>ヒガシ</t>
    </rPh>
    <rPh sb="1" eb="2">
      <t>ホリ</t>
    </rPh>
    <phoneticPr fontId="2"/>
  </si>
  <si>
    <t>佐里Sazato</t>
    <rPh sb="0" eb="2">
      <t>サリ</t>
    </rPh>
    <phoneticPr fontId="2"/>
  </si>
  <si>
    <t>静原</t>
    <rPh sb="0" eb="2">
      <t>シズハラ</t>
    </rPh>
    <phoneticPr fontId="2"/>
  </si>
  <si>
    <t>案掛</t>
    <phoneticPr fontId="2"/>
  </si>
  <si>
    <t>花脊</t>
    <rPh sb="0" eb="2">
      <t>ハナセ</t>
    </rPh>
    <phoneticPr fontId="2"/>
  </si>
  <si>
    <t>　</t>
    <phoneticPr fontId="2"/>
  </si>
  <si>
    <t>三俣</t>
    <rPh sb="0" eb="2">
      <t>ミマタ</t>
    </rPh>
    <phoneticPr fontId="2"/>
  </si>
  <si>
    <t>平の沢池</t>
    <rPh sb="0" eb="1">
      <t>ヒラ</t>
    </rPh>
    <rPh sb="2" eb="3">
      <t>サワ</t>
    </rPh>
    <rPh sb="3" eb="4">
      <t>イケ</t>
    </rPh>
    <phoneticPr fontId="2"/>
  </si>
  <si>
    <t>下矢田</t>
    <rPh sb="0" eb="3">
      <t>シモヤタ</t>
    </rPh>
    <phoneticPr fontId="2"/>
  </si>
  <si>
    <t>大岩</t>
    <rPh sb="0" eb="2">
      <t>オオイワ</t>
    </rPh>
    <phoneticPr fontId="2"/>
  </si>
  <si>
    <t>郡3丁目</t>
    <rPh sb="0" eb="1">
      <t>グン</t>
    </rPh>
    <rPh sb="2" eb="4">
      <t>チョウメ</t>
    </rPh>
    <phoneticPr fontId="2"/>
  </si>
  <si>
    <t>～24:00</t>
    <phoneticPr fontId="2"/>
  </si>
  <si>
    <t>金星</t>
    <rPh sb="0" eb="2">
      <t>キンセイ</t>
    </rPh>
    <phoneticPr fontId="2"/>
  </si>
  <si>
    <t>諏訪神社前</t>
    <rPh sb="0" eb="4">
      <t>スワジンジャ</t>
    </rPh>
    <rPh sb="4" eb="5">
      <t>マエ</t>
    </rPh>
    <phoneticPr fontId="2"/>
  </si>
  <si>
    <t>’24BRM518近畿300㎞茨木おいでよ北摂の森、5.14 コマ図は4：00ｽﾀｰﾄ｡</t>
    <rPh sb="9" eb="11">
      <t>キンキ</t>
    </rPh>
    <rPh sb="15" eb="17">
      <t>イバラキ</t>
    </rPh>
    <rPh sb="21" eb="23">
      <t>ホクセツ</t>
    </rPh>
    <rPh sb="24" eb="25">
      <t>モリ</t>
    </rPh>
    <rPh sb="33" eb="34">
      <t>ズ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</si>
</sst>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5">
    <numFmt numFmtId="176" formatCode="0.0&quot;㎞&quot;"/>
    <numFmt numFmtId="177" formatCode="0.0&quot;km&quot;"/>
    <numFmt numFmtId="178" formatCode="0.0&quot;㎞/h&quot;"/>
    <numFmt numFmtId="179" formatCode="&quot;閉鎖時基準ﾃﾞ&quot;0.0&quot;㎞/h&quot;"/>
    <numFmt numFmtId="180" formatCode="&quot;【PC２】 PC3迄&quot;0.0&quot;㎞&quot;"/>
    <numFmt numFmtId="181" formatCode="&quot;閉鎖時間基準ﾃﾞ&quot;0.0&quot;㎞/h&quot;"/>
    <numFmt numFmtId="182" formatCode="0.0"/>
    <numFmt numFmtId="183" formatCode="&quot;～&quot;h:mm"/>
    <numFmt numFmtId="184" formatCode="&quot;Open&quot;h:mm"/>
    <numFmt numFmtId="185" formatCode="0&quot;ｍ&quot;"/>
    <numFmt numFmtId="186" formatCode="&quot;Dep&quot;h:mm&quot;~5:30&quot;"/>
    <numFmt numFmtId="187" formatCode="&quot;【PC３】&quot;0.0&quot;㎞ to PC４&quot;"/>
    <numFmt numFmtId="188" formatCode="d\ h:mm"/>
    <numFmt numFmtId="189" formatCode="&quot;PC1&quot;&quot;迄&quot;0.0&quot;㎞&quot;"/>
    <numFmt numFmtId="190" formatCode="&quot;通過ﾁｪｯｸ迄&quot;0.0&quot;㎞&quot;"/>
    <numFmt numFmtId="191" formatCode="&quot;ｽﾀｰﾄ~PC1閉鎖時間基準ﾃﾞ&quot;0.0&quot;㎞/h&quot;"/>
    <numFmt numFmtId="192" formatCode="&quot;【PC２】PC3迄&quot;0.0&quot;㎞&quot;"/>
    <numFmt numFmtId="193" formatCode="&quot;  【PC3】PC4迄&quot;0.0&quot;㎞&quot;"/>
    <numFmt numFmtId="194" formatCode="&quot;【PC4】&quot;0.0&quot;㎞ to Finish&quot;"/>
    <numFmt numFmtId="195" formatCode="&quot;閉鎖時間基ﾆ&quot;0.0&quot;㎞/h&quot;"/>
    <numFmt numFmtId="196" formatCode="0.0_ "/>
    <numFmt numFmtId="197" formatCode="&quot; 【通過ﾁｪｯｸ】PC1迄&quot;0.0&quot;㎞&quot;"/>
    <numFmt numFmtId="198" formatCode="&quot;【通過ﾁｪｯｸ】PC1迄&quot;0.0&quot;㎞&quot;"/>
    <numFmt numFmtId="199" formatCode="&quot;【PC２】PC３迄&quot;0.0&quot;㎞&quot;"/>
    <numFmt numFmtId="200" formatCode="&quot;(&quot;h:mm&quot;)&quot;"/>
    <numFmt numFmtId="201" formatCode="&quot;通過ﾁｪｯｸ,次ﾁｪｯｸ迄&quot;0.0&quot;㎞&quot;"/>
    <numFmt numFmtId="202" formatCode="&quot;　【PC６】ARIVEE迄&quot;0.0&quot;㎞&quot;"/>
    <numFmt numFmtId="203" formatCode="&quot;～翌&quot;h:mm"/>
    <numFmt numFmtId="204" formatCode="&quot;　【PC1】PC２ 迄&quot;0.0&quot;㎞&quot;"/>
    <numFmt numFmtId="205" formatCode="&quot;　【PC４】PC５迄&quot;0.0&quot;㎞&quot;"/>
    <numFmt numFmtId="206" formatCode="&quot;【PC２】&quot;0.0&quot;㎞ to PC3&quot;"/>
    <numFmt numFmtId="207" formatCode="&quot;【PC5】&quot;0.0&quot;㎞ to Finish&quot;"/>
    <numFmt numFmtId="208" formatCode="&quot;　【通過ﾁｪｯｸ】PC5迄&quot;0.0&quot;㎞&quot;"/>
    <numFmt numFmtId="209" formatCode="&quot;   【PC７】ARIVEE迄&quot;0.0&quot;㎞&quot;"/>
    <numFmt numFmtId="210" formatCode="0.0&quot;㎞ to PC3&quot;"/>
    <numFmt numFmtId="211" formatCode="&quot;　【PC２】PC３迄&quot;0.0&quot;㎞&quot;"/>
    <numFmt numFmtId="212" formatCode="&quot;【PC1】PC２ 迄&quot;0.0&quot;㎞&quot;"/>
    <numFmt numFmtId="213" formatCode="&quot;【PC1】　PC２&quot;&quot;迄&quot;0.0&quot;㎞&quot;"/>
    <numFmt numFmtId="214" formatCode="&quot;　【PC５】PC６迄&quot;0.0&quot;㎞&quot;"/>
    <numFmt numFmtId="215" formatCode="&quot;  　Dep&quot;h:mm&quot;(8:00)~7:30(8:30）&quot;"/>
    <numFmt numFmtId="216" formatCode="&quot;【PC3】&quot;0.0&quot;㎞ to Finish&quot;"/>
    <numFmt numFmtId="217" formatCode="&quot;ARIVEE&quot;"/>
    <numFmt numFmtId="218" formatCode="0&quot;m&quot;"/>
    <numFmt numFmtId="219" formatCode="&quot;　　【PC1】PC２ 迄&quot;0.0&quot;㎞&quot;"/>
    <numFmt numFmtId="220" formatCode="&quot;閉鎖時間基準&quot;0.0&quot;㎞/h&quot;"/>
    <numFmt numFmtId="221" formatCode="&quot;PC1&quot;&quot;迄&quot;0.0&quot;㎞&quot;\ \ \ \ \ "/>
    <numFmt numFmtId="222" formatCode="\ \ &quot;次ﾁｪｯｸ迄&quot;0.0&quot;㎞&quot;"/>
    <numFmt numFmtId="223" formatCode="&quot;  　Dep&quot;h:mm&quot;(5:00)~4:30(5:30）&quot;"/>
    <numFmt numFmtId="224" formatCode="&quot;　　【PC２】PC３ 迄&quot;0.0&quot;㎞&quot;"/>
    <numFmt numFmtId="225" formatCode="&quot;仮想ｸﾛｰｽﾞ&quot;h:mm"/>
    <numFmt numFmtId="226" formatCode="&quot;   【PC6】ｺﾞｰﾙ迄&quot;0.0&quot;㎞&quot;"/>
    <numFmt numFmtId="227" formatCode="&quot;~&quot;d\ h:mm&quot;頃&quot;"/>
    <numFmt numFmtId="228" formatCode="&quot;　　【PC4】PC5迄&quot;0.0&quot;㎞&quot;"/>
    <numFmt numFmtId="229" formatCode="&quot;　　【PC3】PC4迄&quot;0.0&quot;㎞&quot;"/>
    <numFmt numFmtId="230" formatCode="&quot;　　【PC5】PC6迄&quot;0.0&quot;㎞&quot;"/>
  </numFmts>
  <fonts count="35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6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0"/>
      <name val="ＭＳ Ｐゴシック"/>
      <family val="3"/>
      <charset val="128"/>
    </font>
    <font>
      <b/>
      <i/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9"/>
      <color rgb="FF000000"/>
      <name val="ＭＳ Ｐゴシック"/>
      <family val="3"/>
      <charset val="128"/>
    </font>
    <font>
      <b/>
      <i/>
      <sz val="10"/>
      <color theme="3"/>
      <name val="HG明朝E"/>
      <family val="1"/>
      <charset val="128"/>
    </font>
    <font>
      <b/>
      <i/>
      <sz val="9"/>
      <color theme="3"/>
      <name val="HG明朝E"/>
      <family val="1"/>
      <charset val="128"/>
    </font>
    <font>
      <b/>
      <i/>
      <sz val="11"/>
      <color theme="3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8"/>
      <name val="ＭＳ Ｐゴシック"/>
      <family val="3"/>
      <charset val="128"/>
    </font>
    <font>
      <i/>
      <sz val="10"/>
      <color theme="3"/>
      <name val="HG明朝E"/>
      <family val="1"/>
      <charset val="128"/>
    </font>
    <font>
      <b/>
      <i/>
      <sz val="8"/>
      <color theme="3"/>
      <name val="HG明朝E"/>
      <family val="1"/>
      <charset val="128"/>
    </font>
    <font>
      <b/>
      <i/>
      <sz val="9"/>
      <color rgb="FF0000FF"/>
      <name val="ＭＳ Ｐゴシック"/>
      <family val="3"/>
      <charset val="128"/>
    </font>
    <font>
      <b/>
      <i/>
      <sz val="8"/>
      <color rgb="FF0000FF"/>
      <name val="ＭＳ Ｐゴシック"/>
      <family val="3"/>
      <charset val="128"/>
    </font>
    <font>
      <b/>
      <i/>
      <sz val="12"/>
      <color theme="3"/>
      <name val="HG明朝E"/>
      <family val="1"/>
      <charset val="128"/>
    </font>
    <font>
      <i/>
      <sz val="11"/>
      <name val="ＭＳ Ｐゴシック"/>
      <family val="3"/>
      <charset val="128"/>
    </font>
    <font>
      <b/>
      <sz val="12"/>
      <color rgb="FF000000"/>
      <name val="ＭＳ Ｐゴシック"/>
      <family val="3"/>
      <charset val="128"/>
    </font>
    <font>
      <i/>
      <sz val="12"/>
      <color theme="3"/>
      <name val="HG明朝E"/>
      <family val="1"/>
      <charset val="128"/>
    </font>
    <font>
      <b/>
      <sz val="11"/>
      <color rgb="FFFF0000"/>
      <name val="ＭＳ Ｐゴシック"/>
      <family val="3"/>
      <charset val="128"/>
    </font>
    <font>
      <b/>
      <i/>
      <sz val="9"/>
      <color theme="3"/>
      <name val="HG創英角ｺﾞｼｯｸUB"/>
      <family val="3"/>
      <charset val="128"/>
    </font>
    <font>
      <b/>
      <sz val="9"/>
      <name val="HG創英角ｺﾞｼｯｸUB"/>
      <family val="3"/>
      <charset val="128"/>
    </font>
    <font>
      <b/>
      <sz val="8"/>
      <color rgb="FF000000"/>
      <name val="ＭＳ Ｐゴシック"/>
      <family val="3"/>
      <charset val="128"/>
    </font>
    <font>
      <sz val="14"/>
      <name val="ＭＳ Ｐゴシック"/>
      <family val="3"/>
      <charset val="128"/>
    </font>
    <font>
      <b/>
      <i/>
      <sz val="6"/>
      <color rgb="FF0000FF"/>
      <name val="ＭＳ Ｐゴシック"/>
      <family val="3"/>
      <charset val="128"/>
    </font>
    <font>
      <b/>
      <sz val="9"/>
      <color rgb="FF000000"/>
      <name val="HG創英角ﾎﾟｯﾌﾟ体"/>
      <family val="3"/>
      <charset val="128"/>
    </font>
    <font>
      <sz val="9"/>
      <color indexed="81"/>
      <name val="MS P ゴシック"/>
      <family val="3"/>
      <charset val="128"/>
    </font>
    <font>
      <b/>
      <sz val="9"/>
      <color indexed="81"/>
      <name val="MS P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70">
    <border>
      <left/>
      <right/>
      <top/>
      <bottom/>
      <diagonal/>
    </border>
    <border>
      <left/>
      <right style="double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dashed">
        <color indexed="64"/>
      </left>
      <right/>
      <top style="medium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/>
      <diagonal/>
    </border>
    <border>
      <left style="dashed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dotted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dashed">
        <color indexed="64"/>
      </left>
      <right/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799">
    <xf numFmtId="0" fontId="0" fillId="0" borderId="0" xfId="0">
      <alignment vertical="center"/>
    </xf>
    <xf numFmtId="0" fontId="4" fillId="0" borderId="0" xfId="0" applyFont="1">
      <alignment vertical="center"/>
    </xf>
    <xf numFmtId="176" fontId="4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3" fillId="0" borderId="0" xfId="0" applyFont="1" applyAlignment="1">
      <alignment horizontal="left" vertical="center"/>
    </xf>
    <xf numFmtId="176" fontId="4" fillId="0" borderId="2" xfId="0" applyNumberFormat="1" applyFont="1" applyBorder="1" applyAlignment="1">
      <alignment horizontal="right" vertical="center"/>
    </xf>
    <xf numFmtId="176" fontId="4" fillId="0" borderId="2" xfId="0" applyNumberFormat="1" applyFont="1" applyBorder="1" applyAlignment="1">
      <alignment horizontal="left" vertical="center"/>
    </xf>
    <xf numFmtId="176" fontId="4" fillId="0" borderId="3" xfId="0" applyNumberFormat="1" applyFont="1" applyBorder="1" applyAlignment="1">
      <alignment horizontal="right" vertical="center"/>
    </xf>
    <xf numFmtId="176" fontId="4" fillId="0" borderId="0" xfId="0" applyNumberFormat="1" applyFont="1" applyAlignment="1">
      <alignment horizontal="left" vertical="center"/>
    </xf>
    <xf numFmtId="0" fontId="4" fillId="0" borderId="0" xfId="0" quotePrefix="1" applyFont="1" applyAlignment="1">
      <alignment horizontal="right" vertical="center"/>
    </xf>
    <xf numFmtId="0" fontId="4" fillId="0" borderId="1" xfId="0" applyFont="1" applyBorder="1" applyAlignment="1">
      <alignment horizontal="right" vertical="center"/>
    </xf>
    <xf numFmtId="0" fontId="4" fillId="0" borderId="0" xfId="0" applyFont="1" applyAlignment="1">
      <alignment horizontal="left" vertical="top"/>
    </xf>
    <xf numFmtId="0" fontId="4" fillId="0" borderId="5" xfId="0" applyFont="1" applyBorder="1" applyAlignment="1">
      <alignment horizontal="right" vertical="center"/>
    </xf>
    <xf numFmtId="176" fontId="4" fillId="0" borderId="4" xfId="0" applyNumberFormat="1" applyFont="1" applyBorder="1" applyAlignment="1">
      <alignment horizontal="right" vertical="center"/>
    </xf>
    <xf numFmtId="0" fontId="4" fillId="0" borderId="0" xfId="0" applyFont="1" applyAlignment="1"/>
    <xf numFmtId="176" fontId="4" fillId="0" borderId="9" xfId="0" applyNumberFormat="1" applyFont="1" applyBorder="1" applyAlignment="1">
      <alignment horizontal="left" vertical="center"/>
    </xf>
    <xf numFmtId="0" fontId="4" fillId="0" borderId="8" xfId="0" applyFont="1" applyBorder="1">
      <alignment vertical="center"/>
    </xf>
    <xf numFmtId="176" fontId="4" fillId="0" borderId="11" xfId="0" applyNumberFormat="1" applyFont="1" applyBorder="1" applyAlignment="1">
      <alignment horizontal="right" vertical="center"/>
    </xf>
    <xf numFmtId="0" fontId="4" fillId="0" borderId="12" xfId="0" applyFont="1" applyBorder="1" applyAlignment="1">
      <alignment horizontal="right" vertical="center"/>
    </xf>
    <xf numFmtId="177" fontId="4" fillId="0" borderId="0" xfId="0" applyNumberFormat="1" applyFont="1">
      <alignment vertical="center"/>
    </xf>
    <xf numFmtId="0" fontId="4" fillId="0" borderId="1" xfId="0" applyFont="1" applyBorder="1" applyAlignment="1">
      <alignment horizontal="left" vertical="top"/>
    </xf>
    <xf numFmtId="0" fontId="4" fillId="0" borderId="13" xfId="0" applyFont="1" applyBorder="1" applyAlignment="1">
      <alignment horizontal="left" vertical="center"/>
    </xf>
    <xf numFmtId="0" fontId="1" fillId="0" borderId="8" xfId="0" applyFont="1" applyBorder="1" applyAlignment="1">
      <alignment horizontal="right" vertical="center"/>
    </xf>
    <xf numFmtId="177" fontId="1" fillId="0" borderId="0" xfId="0" applyNumberFormat="1" applyFont="1" applyAlignment="1">
      <alignment horizontal="center" vertical="center"/>
    </xf>
    <xf numFmtId="178" fontId="5" fillId="0" borderId="0" xfId="0" applyNumberFormat="1" applyFont="1" applyAlignment="1">
      <alignment horizontal="right" vertical="center"/>
    </xf>
    <xf numFmtId="0" fontId="4" fillId="0" borderId="7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19" xfId="0" applyFont="1" applyBorder="1" applyAlignment="1">
      <alignment horizontal="right" vertical="center"/>
    </xf>
    <xf numFmtId="0" fontId="4" fillId="0" borderId="20" xfId="0" applyFont="1" applyBorder="1" applyAlignment="1">
      <alignment horizontal="right" vertical="center"/>
    </xf>
    <xf numFmtId="176" fontId="4" fillId="0" borderId="21" xfId="0" applyNumberFormat="1" applyFont="1" applyBorder="1" applyAlignment="1">
      <alignment horizontal="right" vertical="center"/>
    </xf>
    <xf numFmtId="176" fontId="4" fillId="0" borderId="22" xfId="0" applyNumberFormat="1" applyFont="1" applyBorder="1">
      <alignment vertical="center"/>
    </xf>
    <xf numFmtId="176" fontId="4" fillId="0" borderId="23" xfId="0" applyNumberFormat="1" applyFont="1" applyBorder="1">
      <alignment vertical="center"/>
    </xf>
    <xf numFmtId="176" fontId="4" fillId="0" borderId="9" xfId="0" applyNumberFormat="1" applyFont="1" applyBorder="1" applyAlignment="1">
      <alignment horizontal="right" vertical="center"/>
    </xf>
    <xf numFmtId="177" fontId="6" fillId="0" borderId="6" xfId="0" applyNumberFormat="1" applyFont="1" applyBorder="1">
      <alignment vertical="center"/>
    </xf>
    <xf numFmtId="177" fontId="11" fillId="0" borderId="6" xfId="0" applyNumberFormat="1" applyFont="1" applyBorder="1" applyAlignment="1">
      <alignment horizontal="center" vertical="center"/>
    </xf>
    <xf numFmtId="177" fontId="11" fillId="0" borderId="14" xfId="0" applyNumberFormat="1" applyFont="1" applyBorder="1" applyAlignment="1">
      <alignment horizontal="center" vertical="center"/>
    </xf>
    <xf numFmtId="177" fontId="11" fillId="0" borderId="6" xfId="0" applyNumberFormat="1" applyFont="1" applyBorder="1" applyAlignment="1">
      <alignment horizontal="left" vertical="center"/>
    </xf>
    <xf numFmtId="177" fontId="6" fillId="0" borderId="10" xfId="0" applyNumberFormat="1" applyFont="1" applyBorder="1">
      <alignment vertical="center"/>
    </xf>
    <xf numFmtId="177" fontId="11" fillId="0" borderId="14" xfId="0" applyNumberFormat="1" applyFont="1" applyBorder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20" fontId="13" fillId="0" borderId="1" xfId="0" applyNumberFormat="1" applyFont="1" applyBorder="1" applyAlignment="1">
      <alignment horizontal="right" vertical="center"/>
    </xf>
    <xf numFmtId="0" fontId="4" fillId="0" borderId="0" xfId="0" quotePrefix="1" applyFont="1">
      <alignment vertical="center"/>
    </xf>
    <xf numFmtId="20" fontId="13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left" vertical="center"/>
    </xf>
    <xf numFmtId="0" fontId="7" fillId="0" borderId="9" xfId="0" applyFont="1" applyBorder="1">
      <alignment vertical="center"/>
    </xf>
    <xf numFmtId="0" fontId="3" fillId="0" borderId="1" xfId="0" applyFont="1" applyBorder="1" applyAlignment="1">
      <alignment horizontal="left" vertical="center"/>
    </xf>
    <xf numFmtId="0" fontId="4" fillId="0" borderId="0" xfId="0" applyFont="1" applyAlignment="1">
      <alignment horizontal="right"/>
    </xf>
    <xf numFmtId="176" fontId="4" fillId="0" borderId="0" xfId="0" applyNumberFormat="1" applyFont="1">
      <alignment vertical="center"/>
    </xf>
    <xf numFmtId="0" fontId="4" fillId="0" borderId="1" xfId="0" applyFont="1" applyBorder="1" applyAlignment="1">
      <alignment horizontal="left" vertical="center"/>
    </xf>
    <xf numFmtId="0" fontId="4" fillId="0" borderId="27" xfId="0" applyFont="1" applyBorder="1" applyAlignment="1">
      <alignment horizontal="left" vertical="center"/>
    </xf>
    <xf numFmtId="176" fontId="4" fillId="0" borderId="28" xfId="0" applyNumberFormat="1" applyFont="1" applyBorder="1" applyAlignment="1">
      <alignment horizontal="right" vertical="center"/>
    </xf>
    <xf numFmtId="177" fontId="11" fillId="0" borderId="29" xfId="0" applyNumberFormat="1" applyFont="1" applyBorder="1" applyAlignment="1">
      <alignment horizontal="center" vertical="center"/>
    </xf>
    <xf numFmtId="177" fontId="6" fillId="0" borderId="30" xfId="0" applyNumberFormat="1" applyFont="1" applyBorder="1">
      <alignment vertical="center"/>
    </xf>
    <xf numFmtId="20" fontId="13" fillId="0" borderId="32" xfId="0" applyNumberFormat="1" applyFont="1" applyBorder="1" applyAlignment="1">
      <alignment horizontal="right" vertical="center"/>
    </xf>
    <xf numFmtId="0" fontId="4" fillId="0" borderId="31" xfId="0" applyFont="1" applyBorder="1">
      <alignment vertical="center"/>
    </xf>
    <xf numFmtId="0" fontId="4" fillId="0" borderId="32" xfId="0" applyFont="1" applyBorder="1">
      <alignment vertical="center"/>
    </xf>
    <xf numFmtId="0" fontId="4" fillId="0" borderId="33" xfId="0" applyFont="1" applyBorder="1">
      <alignment vertical="center"/>
    </xf>
    <xf numFmtId="0" fontId="4" fillId="2" borderId="31" xfId="0" applyFont="1" applyFill="1" applyBorder="1" applyAlignment="1">
      <alignment horizontal="left" vertical="center"/>
    </xf>
    <xf numFmtId="176" fontId="4" fillId="2" borderId="33" xfId="0" applyNumberFormat="1" applyFont="1" applyFill="1" applyBorder="1" applyAlignment="1">
      <alignment horizontal="left" vertical="center"/>
    </xf>
    <xf numFmtId="0" fontId="4" fillId="0" borderId="36" xfId="0" applyFont="1" applyBorder="1" applyAlignment="1">
      <alignment horizontal="right" vertical="center"/>
    </xf>
    <xf numFmtId="176" fontId="4" fillId="0" borderId="34" xfId="0" applyNumberFormat="1" applyFont="1" applyBorder="1" applyAlignment="1">
      <alignment horizontal="right" vertical="center"/>
    </xf>
    <xf numFmtId="0" fontId="4" fillId="2" borderId="32" xfId="0" applyFont="1" applyFill="1" applyBorder="1" applyAlignment="1">
      <alignment horizontal="left" vertical="center"/>
    </xf>
    <xf numFmtId="0" fontId="3" fillId="0" borderId="32" xfId="0" applyFont="1" applyBorder="1" applyAlignment="1">
      <alignment horizontal="left" vertical="center"/>
    </xf>
    <xf numFmtId="0" fontId="4" fillId="0" borderId="32" xfId="0" applyFont="1" applyBorder="1" applyAlignment="1">
      <alignment horizontal="right" vertical="center"/>
    </xf>
    <xf numFmtId="176" fontId="4" fillId="0" borderId="33" xfId="0" applyNumberFormat="1" applyFont="1" applyBorder="1" applyAlignment="1">
      <alignment horizontal="left" vertical="center"/>
    </xf>
    <xf numFmtId="176" fontId="4" fillId="0" borderId="33" xfId="0" applyNumberFormat="1" applyFont="1" applyBorder="1" applyAlignment="1">
      <alignment horizontal="right" vertical="center"/>
    </xf>
    <xf numFmtId="0" fontId="3" fillId="0" borderId="31" xfId="0" applyFont="1" applyBorder="1" applyAlignment="1">
      <alignment horizontal="left" vertical="center"/>
    </xf>
    <xf numFmtId="0" fontId="4" fillId="0" borderId="31" xfId="0" applyFont="1" applyBorder="1" applyAlignment="1">
      <alignment horizontal="right" vertical="center"/>
    </xf>
    <xf numFmtId="177" fontId="11" fillId="0" borderId="29" xfId="0" applyNumberFormat="1" applyFont="1" applyBorder="1" applyAlignment="1">
      <alignment horizontal="left" vertical="center"/>
    </xf>
    <xf numFmtId="0" fontId="5" fillId="0" borderId="0" xfId="0" applyFont="1" applyAlignment="1">
      <alignment horizontal="center" vertical="top"/>
    </xf>
    <xf numFmtId="0" fontId="4" fillId="0" borderId="32" xfId="0" applyFont="1" applyBorder="1" applyAlignment="1">
      <alignment horizontal="left" vertical="top"/>
    </xf>
    <xf numFmtId="0" fontId="4" fillId="0" borderId="34" xfId="0" applyFont="1" applyBorder="1" applyAlignment="1">
      <alignment horizontal="left" vertical="center"/>
    </xf>
    <xf numFmtId="176" fontId="4" fillId="0" borderId="32" xfId="0" applyNumberFormat="1" applyFont="1" applyBorder="1" applyAlignment="1">
      <alignment horizontal="right" vertical="center"/>
    </xf>
    <xf numFmtId="0" fontId="7" fillId="0" borderId="5" xfId="0" applyFont="1" applyBorder="1" applyAlignment="1">
      <alignment horizontal="right" vertical="center"/>
    </xf>
    <xf numFmtId="177" fontId="1" fillId="0" borderId="6" xfId="0" applyNumberFormat="1" applyFont="1" applyBorder="1" applyAlignment="1">
      <alignment horizontal="left" vertical="center"/>
    </xf>
    <xf numFmtId="177" fontId="4" fillId="0" borderId="6" xfId="0" applyNumberFormat="1" applyFont="1" applyBorder="1">
      <alignment vertical="center"/>
    </xf>
    <xf numFmtId="0" fontId="4" fillId="0" borderId="37" xfId="0" applyFont="1" applyBorder="1" applyAlignment="1">
      <alignment horizontal="right" vertical="center"/>
    </xf>
    <xf numFmtId="177" fontId="4" fillId="0" borderId="30" xfId="0" applyNumberFormat="1" applyFont="1" applyBorder="1">
      <alignment vertical="center"/>
    </xf>
    <xf numFmtId="177" fontId="1" fillId="0" borderId="29" xfId="0" applyNumberFormat="1" applyFont="1" applyBorder="1" applyAlignment="1">
      <alignment horizontal="center" vertical="center"/>
    </xf>
    <xf numFmtId="0" fontId="4" fillId="0" borderId="31" xfId="0" applyFont="1" applyBorder="1" applyAlignment="1">
      <alignment vertical="top"/>
    </xf>
    <xf numFmtId="0" fontId="4" fillId="0" borderId="8" xfId="0" applyFont="1" applyBorder="1" applyAlignment="1">
      <alignment horizontal="center" vertical="center"/>
    </xf>
    <xf numFmtId="177" fontId="4" fillId="0" borderId="10" xfId="0" applyNumberFormat="1" applyFont="1" applyBorder="1">
      <alignment vertical="center"/>
    </xf>
    <xf numFmtId="0" fontId="4" fillId="0" borderId="7" xfId="0" applyFont="1" applyBorder="1" applyAlignment="1">
      <alignment horizontal="left" vertical="center"/>
    </xf>
    <xf numFmtId="177" fontId="1" fillId="0" borderId="14" xfId="0" applyNumberFormat="1" applyFont="1" applyBorder="1" applyAlignment="1">
      <alignment horizontal="left" vertical="center"/>
    </xf>
    <xf numFmtId="176" fontId="4" fillId="0" borderId="39" xfId="0" applyNumberFormat="1" applyFont="1" applyBorder="1" applyAlignment="1">
      <alignment horizontal="right" vertical="center"/>
    </xf>
    <xf numFmtId="0" fontId="4" fillId="0" borderId="1" xfId="0" applyFont="1" applyBorder="1">
      <alignment vertical="center"/>
    </xf>
    <xf numFmtId="176" fontId="4" fillId="0" borderId="40" xfId="0" applyNumberFormat="1" applyFont="1" applyBorder="1" applyAlignment="1">
      <alignment horizontal="left" vertical="center"/>
    </xf>
    <xf numFmtId="0" fontId="4" fillId="0" borderId="2" xfId="0" applyFont="1" applyBorder="1">
      <alignment vertical="center"/>
    </xf>
    <xf numFmtId="177" fontId="6" fillId="0" borderId="10" xfId="0" applyNumberFormat="1" applyFont="1" applyBorder="1" applyAlignment="1">
      <alignment horizontal="right" vertical="center"/>
    </xf>
    <xf numFmtId="177" fontId="11" fillId="2" borderId="6" xfId="0" applyNumberFormat="1" applyFont="1" applyFill="1" applyBorder="1" applyAlignment="1">
      <alignment horizontal="left" vertical="center"/>
    </xf>
    <xf numFmtId="176" fontId="4" fillId="2" borderId="2" xfId="0" applyNumberFormat="1" applyFont="1" applyFill="1" applyBorder="1" applyAlignment="1">
      <alignment horizontal="left" vertical="center"/>
    </xf>
    <xf numFmtId="177" fontId="1" fillId="0" borderId="6" xfId="0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176" fontId="4" fillId="2" borderId="3" xfId="0" applyNumberFormat="1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right" vertical="center"/>
    </xf>
    <xf numFmtId="0" fontId="4" fillId="2" borderId="31" xfId="0" applyFont="1" applyFill="1" applyBorder="1">
      <alignment vertical="center"/>
    </xf>
    <xf numFmtId="0" fontId="4" fillId="0" borderId="2" xfId="0" applyFont="1" applyBorder="1" applyAlignment="1">
      <alignment horizontal="left" vertical="center"/>
    </xf>
    <xf numFmtId="0" fontId="4" fillId="0" borderId="6" xfId="0" applyFont="1" applyBorder="1" applyAlignment="1">
      <alignment horizontal="right" vertical="center" shrinkToFit="1"/>
    </xf>
    <xf numFmtId="0" fontId="6" fillId="0" borderId="8" xfId="0" applyFont="1" applyBorder="1" applyAlignment="1">
      <alignment vertical="top"/>
    </xf>
    <xf numFmtId="185" fontId="21" fillId="0" borderId="1" xfId="0" applyNumberFormat="1" applyFont="1" applyBorder="1" applyAlignment="1">
      <alignment horizontal="right" vertical="top"/>
    </xf>
    <xf numFmtId="185" fontId="21" fillId="0" borderId="32" xfId="0" applyNumberFormat="1" applyFont="1" applyBorder="1" applyAlignment="1">
      <alignment horizontal="right" vertical="top"/>
    </xf>
    <xf numFmtId="185" fontId="21" fillId="0" borderId="0" xfId="0" applyNumberFormat="1" applyFont="1" applyAlignment="1">
      <alignment horizontal="right" vertical="top"/>
    </xf>
    <xf numFmtId="0" fontId="4" fillId="0" borderId="31" xfId="0" applyFont="1" applyBorder="1" applyAlignment="1"/>
    <xf numFmtId="0" fontId="4" fillId="0" borderId="35" xfId="0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20" fontId="18" fillId="0" borderId="0" xfId="0" applyNumberFormat="1" applyFont="1" applyAlignment="1">
      <alignment horizontal="right" vertical="center"/>
    </xf>
    <xf numFmtId="20" fontId="13" fillId="0" borderId="0" xfId="0" applyNumberFormat="1" applyFont="1" applyAlignment="1">
      <alignment horizontal="center" vertical="center"/>
    </xf>
    <xf numFmtId="176" fontId="4" fillId="0" borderId="31" xfId="0" applyNumberFormat="1" applyFont="1" applyBorder="1" applyAlignment="1">
      <alignment horizontal="right" vertical="center"/>
    </xf>
    <xf numFmtId="0" fontId="6" fillId="0" borderId="31" xfId="0" applyFont="1" applyBorder="1">
      <alignment vertical="center"/>
    </xf>
    <xf numFmtId="0" fontId="4" fillId="0" borderId="32" xfId="0" applyFont="1" applyBorder="1" applyAlignment="1">
      <alignment horizontal="left" vertical="center"/>
    </xf>
    <xf numFmtId="0" fontId="4" fillId="0" borderId="31" xfId="0" applyFont="1" applyBorder="1" applyAlignment="1">
      <alignment horizontal="left" vertical="center"/>
    </xf>
    <xf numFmtId="0" fontId="4" fillId="0" borderId="33" xfId="0" applyFont="1" applyBorder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177" fontId="1" fillId="0" borderId="14" xfId="0" applyNumberFormat="1" applyFont="1" applyBorder="1" applyAlignment="1">
      <alignment horizontal="center" vertical="center"/>
    </xf>
    <xf numFmtId="0" fontId="4" fillId="0" borderId="32" xfId="0" applyFont="1" applyBorder="1" applyAlignment="1">
      <alignment horizontal="left"/>
    </xf>
    <xf numFmtId="0" fontId="4" fillId="0" borderId="5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6" fontId="4" fillId="0" borderId="1" xfId="0" applyNumberFormat="1" applyFont="1" applyBorder="1" applyAlignment="1">
      <alignment horizontal="right" vertical="center"/>
    </xf>
    <xf numFmtId="0" fontId="7" fillId="0" borderId="0" xfId="0" quotePrefix="1" applyFont="1">
      <alignment vertical="center"/>
    </xf>
    <xf numFmtId="0" fontId="17" fillId="0" borderId="7" xfId="0" applyFont="1" applyBorder="1">
      <alignment vertical="center"/>
    </xf>
    <xf numFmtId="176" fontId="4" fillId="0" borderId="44" xfId="0" applyNumberFormat="1" applyFont="1" applyBorder="1" applyAlignment="1">
      <alignment horizontal="right" vertical="center"/>
    </xf>
    <xf numFmtId="0" fontId="4" fillId="0" borderId="45" xfId="0" applyFont="1" applyBorder="1" applyAlignment="1">
      <alignment horizontal="left" vertical="center"/>
    </xf>
    <xf numFmtId="0" fontId="4" fillId="0" borderId="44" xfId="0" applyFont="1" applyBorder="1" applyAlignment="1">
      <alignment horizontal="right" vertical="center"/>
    </xf>
    <xf numFmtId="0" fontId="4" fillId="0" borderId="46" xfId="0" applyFont="1" applyBorder="1" applyAlignment="1">
      <alignment horizontal="left" vertical="center"/>
    </xf>
    <xf numFmtId="176" fontId="5" fillId="0" borderId="11" xfId="0" applyNumberFormat="1" applyFont="1" applyBorder="1" applyAlignment="1">
      <alignment horizontal="right" vertical="center"/>
    </xf>
    <xf numFmtId="0" fontId="12" fillId="0" borderId="43" xfId="0" applyFont="1" applyBorder="1" applyAlignment="1">
      <alignment horizontal="right" vertical="center" readingOrder="1"/>
    </xf>
    <xf numFmtId="0" fontId="4" fillId="0" borderId="13" xfId="0" applyFont="1" applyBorder="1">
      <alignment vertical="center"/>
    </xf>
    <xf numFmtId="0" fontId="4" fillId="0" borderId="4" xfId="0" applyFont="1" applyBorder="1">
      <alignment vertical="center"/>
    </xf>
    <xf numFmtId="0" fontId="4" fillId="0" borderId="11" xfId="0" applyFont="1" applyBorder="1">
      <alignment vertical="center"/>
    </xf>
    <xf numFmtId="187" fontId="4" fillId="0" borderId="7" xfId="0" applyNumberFormat="1" applyFont="1" applyBorder="1" applyAlignment="1">
      <alignment vertical="center" shrinkToFit="1"/>
    </xf>
    <xf numFmtId="0" fontId="4" fillId="0" borderId="45" xfId="0" applyFont="1" applyBorder="1">
      <alignment vertical="center"/>
    </xf>
    <xf numFmtId="0" fontId="4" fillId="0" borderId="43" xfId="0" applyFont="1" applyBorder="1" applyAlignment="1">
      <alignment horizontal="left" vertical="center"/>
    </xf>
    <xf numFmtId="176" fontId="9" fillId="0" borderId="14" xfId="0" applyNumberFormat="1" applyFont="1" applyBorder="1" applyAlignment="1">
      <alignment horizontal="center" vertical="center"/>
    </xf>
    <xf numFmtId="0" fontId="5" fillId="0" borderId="47" xfId="0" applyFont="1" applyBorder="1" applyAlignment="1">
      <alignment horizontal="right" vertical="center"/>
    </xf>
    <xf numFmtId="177" fontId="1" fillId="2" borderId="48" xfId="0" applyNumberFormat="1" applyFont="1" applyFill="1" applyBorder="1" applyAlignment="1">
      <alignment horizontal="left" vertical="center"/>
    </xf>
    <xf numFmtId="177" fontId="4" fillId="0" borderId="47" xfId="0" applyNumberFormat="1" applyFont="1" applyBorder="1" applyAlignment="1">
      <alignment horizontal="left" vertical="center"/>
    </xf>
    <xf numFmtId="177" fontId="11" fillId="0" borderId="48" xfId="0" applyNumberFormat="1" applyFont="1" applyBorder="1" applyAlignment="1">
      <alignment horizontal="center" vertical="center"/>
    </xf>
    <xf numFmtId="177" fontId="1" fillId="0" borderId="49" xfId="0" applyNumberFormat="1" applyFont="1" applyBorder="1" applyAlignment="1">
      <alignment horizontal="left" vertical="center"/>
    </xf>
    <xf numFmtId="177" fontId="4" fillId="0" borderId="6" xfId="0" applyNumberFormat="1" applyFont="1" applyBorder="1" applyAlignment="1">
      <alignment horizontal="right" vertical="center"/>
    </xf>
    <xf numFmtId="177" fontId="1" fillId="0" borderId="48" xfId="0" applyNumberFormat="1" applyFont="1" applyBorder="1" applyAlignment="1">
      <alignment horizontal="left" vertical="center"/>
    </xf>
    <xf numFmtId="177" fontId="5" fillId="0" borderId="10" xfId="0" applyNumberFormat="1" applyFont="1" applyBorder="1" applyAlignment="1">
      <alignment horizontal="right"/>
    </xf>
    <xf numFmtId="177" fontId="4" fillId="0" borderId="6" xfId="0" applyNumberFormat="1" applyFont="1" applyBorder="1" applyAlignment="1">
      <alignment horizontal="center" vertical="center"/>
    </xf>
    <xf numFmtId="177" fontId="4" fillId="0" borderId="47" xfId="0" applyNumberFormat="1" applyFont="1" applyBorder="1" applyAlignment="1">
      <alignment horizontal="right" vertical="center"/>
    </xf>
    <xf numFmtId="177" fontId="11" fillId="0" borderId="48" xfId="0" applyNumberFormat="1" applyFont="1" applyBorder="1" applyAlignment="1">
      <alignment horizontal="left" vertical="center"/>
    </xf>
    <xf numFmtId="177" fontId="6" fillId="0" borderId="47" xfId="0" applyNumberFormat="1" applyFont="1" applyBorder="1">
      <alignment vertical="center"/>
    </xf>
    <xf numFmtId="176" fontId="6" fillId="0" borderId="17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6" fillId="0" borderId="18" xfId="0" applyFont="1" applyBorder="1">
      <alignment vertical="center"/>
    </xf>
    <xf numFmtId="20" fontId="14" fillId="0" borderId="38" xfId="0" applyNumberFormat="1" applyFont="1" applyBorder="1" applyAlignment="1">
      <alignment horizontal="right" vertical="center"/>
    </xf>
    <xf numFmtId="0" fontId="4" fillId="2" borderId="37" xfId="0" applyFont="1" applyFill="1" applyBorder="1" applyAlignment="1">
      <alignment horizontal="left"/>
    </xf>
    <xf numFmtId="188" fontId="13" fillId="0" borderId="38" xfId="0" applyNumberFormat="1" applyFont="1" applyBorder="1" applyAlignment="1">
      <alignment horizontal="right" vertical="center"/>
    </xf>
    <xf numFmtId="0" fontId="4" fillId="0" borderId="37" xfId="0" applyFont="1" applyBorder="1" applyAlignment="1">
      <alignment horizontal="left" vertical="top"/>
    </xf>
    <xf numFmtId="0" fontId="4" fillId="0" borderId="50" xfId="0" applyFont="1" applyBorder="1" applyAlignment="1">
      <alignment horizontal="left" vertical="top"/>
    </xf>
    <xf numFmtId="0" fontId="4" fillId="0" borderId="37" xfId="0" applyFont="1" applyBorder="1">
      <alignment vertical="center"/>
    </xf>
    <xf numFmtId="0" fontId="6" fillId="0" borderId="31" xfId="0" applyFont="1" applyBorder="1" applyAlignment="1">
      <alignment horizontal="center" vertical="top"/>
    </xf>
    <xf numFmtId="0" fontId="6" fillId="0" borderId="0" xfId="0" applyFont="1" applyAlignment="1">
      <alignment horizontal="center" vertical="top"/>
    </xf>
    <xf numFmtId="20" fontId="13" fillId="0" borderId="38" xfId="0" applyNumberFormat="1" applyFont="1" applyBorder="1" applyAlignment="1">
      <alignment horizontal="right" vertical="center"/>
    </xf>
    <xf numFmtId="0" fontId="6" fillId="0" borderId="37" xfId="0" applyFont="1" applyBorder="1" applyAlignment="1">
      <alignment horizontal="center" vertical="top"/>
    </xf>
    <xf numFmtId="0" fontId="4" fillId="0" borderId="37" xfId="0" applyFont="1" applyBorder="1" applyAlignment="1">
      <alignment horizontal="left" vertical="center"/>
    </xf>
    <xf numFmtId="0" fontId="4" fillId="0" borderId="8" xfId="0" applyFont="1" applyBorder="1" applyAlignment="1">
      <alignment horizontal="right" vertical="center"/>
    </xf>
    <xf numFmtId="182" fontId="4" fillId="0" borderId="39" xfId="0" applyNumberFormat="1" applyFont="1" applyBorder="1" applyAlignment="1">
      <alignment horizontal="center" vertical="center"/>
    </xf>
    <xf numFmtId="0" fontId="4" fillId="2" borderId="37" xfId="0" applyFont="1" applyFill="1" applyBorder="1" applyAlignment="1">
      <alignment horizontal="left" vertical="center"/>
    </xf>
    <xf numFmtId="0" fontId="4" fillId="2" borderId="38" xfId="0" applyFont="1" applyFill="1" applyBorder="1" applyAlignment="1">
      <alignment horizontal="left" vertical="center"/>
    </xf>
    <xf numFmtId="0" fontId="0" fillId="0" borderId="37" xfId="0" applyBorder="1">
      <alignment vertical="center"/>
    </xf>
    <xf numFmtId="182" fontId="4" fillId="0" borderId="51" xfId="0" applyNumberFormat="1" applyFont="1" applyBorder="1" applyAlignment="1">
      <alignment horizontal="center" vertical="center"/>
    </xf>
    <xf numFmtId="0" fontId="4" fillId="0" borderId="38" xfId="0" applyFont="1" applyBorder="1" applyAlignment="1">
      <alignment horizontal="right" vertical="center"/>
    </xf>
    <xf numFmtId="0" fontId="4" fillId="0" borderId="50" xfId="0" applyFont="1" applyBorder="1">
      <alignment vertical="center"/>
    </xf>
    <xf numFmtId="0" fontId="4" fillId="0" borderId="38" xfId="0" applyFont="1" applyBorder="1">
      <alignment vertical="center"/>
    </xf>
    <xf numFmtId="0" fontId="4" fillId="0" borderId="52" xfId="0" applyFont="1" applyBorder="1" applyAlignment="1">
      <alignment horizontal="right" vertical="center"/>
    </xf>
    <xf numFmtId="176" fontId="4" fillId="0" borderId="53" xfId="0" applyNumberFormat="1" applyFont="1" applyBorder="1" applyAlignment="1">
      <alignment horizontal="right" vertical="center"/>
    </xf>
    <xf numFmtId="176" fontId="4" fillId="0" borderId="54" xfId="0" applyNumberFormat="1" applyFont="1" applyBorder="1">
      <alignment vertical="center"/>
    </xf>
    <xf numFmtId="182" fontId="4" fillId="0" borderId="55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4" fillId="0" borderId="50" xfId="0" applyFont="1" applyBorder="1" applyAlignment="1">
      <alignment horizontal="right" vertical="center"/>
    </xf>
    <xf numFmtId="182" fontId="4" fillId="0" borderId="56" xfId="0" applyNumberFormat="1" applyFont="1" applyBorder="1" applyAlignment="1">
      <alignment horizontal="center" vertical="center"/>
    </xf>
    <xf numFmtId="0" fontId="7" fillId="0" borderId="8" xfId="0" applyFont="1" applyBorder="1">
      <alignment vertical="center"/>
    </xf>
    <xf numFmtId="0" fontId="9" fillId="0" borderId="0" xfId="0" applyFont="1" applyAlignment="1">
      <alignment horizontal="left" vertical="center"/>
    </xf>
    <xf numFmtId="176" fontId="4" fillId="0" borderId="57" xfId="0" applyNumberFormat="1" applyFont="1" applyBorder="1" applyAlignment="1">
      <alignment horizontal="right" vertical="center"/>
    </xf>
    <xf numFmtId="191" fontId="5" fillId="0" borderId="2" xfId="0" applyNumberFormat="1" applyFont="1" applyBorder="1" applyAlignment="1">
      <alignment horizontal="right" vertical="center"/>
    </xf>
    <xf numFmtId="176" fontId="4" fillId="0" borderId="58" xfId="0" applyNumberFormat="1" applyFont="1" applyBorder="1" applyAlignment="1">
      <alignment horizontal="left" vertical="center"/>
    </xf>
    <xf numFmtId="0" fontId="4" fillId="0" borderId="9" xfId="0" applyFont="1" applyBorder="1">
      <alignment vertical="center"/>
    </xf>
    <xf numFmtId="0" fontId="7" fillId="0" borderId="4" xfId="0" applyFont="1" applyBorder="1" applyAlignment="1">
      <alignment horizontal="left" vertical="center"/>
    </xf>
    <xf numFmtId="176" fontId="4" fillId="0" borderId="27" xfId="0" applyNumberFormat="1" applyFont="1" applyBorder="1" applyAlignment="1">
      <alignment horizontal="left" vertical="center"/>
    </xf>
    <xf numFmtId="192" fontId="4" fillId="0" borderId="5" xfId="0" applyNumberFormat="1" applyFont="1" applyBorder="1">
      <alignment vertical="center"/>
    </xf>
    <xf numFmtId="192" fontId="4" fillId="0" borderId="5" xfId="0" applyNumberFormat="1" applyFont="1" applyBorder="1" applyAlignment="1">
      <alignment horizontal="right" vertical="center"/>
    </xf>
    <xf numFmtId="194" fontId="4" fillId="0" borderId="7" xfId="0" applyNumberFormat="1" applyFont="1" applyBorder="1">
      <alignment vertical="center"/>
    </xf>
    <xf numFmtId="0" fontId="4" fillId="0" borderId="4" xfId="0" applyFont="1" applyBorder="1" applyAlignment="1">
      <alignment horizontal="right" vertical="center"/>
    </xf>
    <xf numFmtId="176" fontId="4" fillId="0" borderId="59" xfId="0" applyNumberFormat="1" applyFont="1" applyBorder="1" applyAlignment="1">
      <alignment horizontal="right" vertical="center"/>
    </xf>
    <xf numFmtId="20" fontId="13" fillId="0" borderId="12" xfId="0" applyNumberFormat="1" applyFont="1" applyBorder="1" applyAlignment="1">
      <alignment horizontal="right" vertical="center"/>
    </xf>
    <xf numFmtId="177" fontId="6" fillId="0" borderId="6" xfId="0" applyNumberFormat="1" applyFont="1" applyBorder="1" applyAlignment="1">
      <alignment horizontal="right" vertical="center"/>
    </xf>
    <xf numFmtId="177" fontId="1" fillId="2" borderId="29" xfId="0" applyNumberFormat="1" applyFont="1" applyFill="1" applyBorder="1" applyAlignment="1">
      <alignment horizontal="left" vertical="center"/>
    </xf>
    <xf numFmtId="177" fontId="0" fillId="0" borderId="14" xfId="0" applyNumberFormat="1" applyBorder="1" applyAlignment="1">
      <alignment horizontal="center" vertical="top"/>
    </xf>
    <xf numFmtId="177" fontId="4" fillId="0" borderId="47" xfId="0" applyNumberFormat="1" applyFont="1" applyBorder="1">
      <alignment vertical="center"/>
    </xf>
    <xf numFmtId="177" fontId="1" fillId="0" borderId="48" xfId="0" applyNumberFormat="1" applyFont="1" applyBorder="1" applyAlignment="1">
      <alignment horizontal="center" vertical="center"/>
    </xf>
    <xf numFmtId="20" fontId="22" fillId="0" borderId="32" xfId="0" applyNumberFormat="1" applyFont="1" applyBorder="1" applyAlignment="1">
      <alignment horizontal="right" vertical="center"/>
    </xf>
    <xf numFmtId="0" fontId="6" fillId="0" borderId="0" xfId="0" applyFont="1" applyAlignment="1">
      <alignment horizontal="left" vertical="center"/>
    </xf>
    <xf numFmtId="20" fontId="22" fillId="0" borderId="0" xfId="0" applyNumberFormat="1" applyFont="1" applyAlignment="1">
      <alignment horizontal="right" vertical="center"/>
    </xf>
    <xf numFmtId="0" fontId="6" fillId="0" borderId="31" xfId="0" applyFont="1" applyBorder="1" applyAlignment="1">
      <alignment horizontal="left"/>
    </xf>
    <xf numFmtId="20" fontId="22" fillId="0" borderId="1" xfId="0" applyNumberFormat="1" applyFont="1" applyBorder="1" applyAlignment="1">
      <alignment horizontal="right" vertical="center"/>
    </xf>
    <xf numFmtId="184" fontId="4" fillId="0" borderId="0" xfId="0" applyNumberFormat="1" applyFont="1" applyAlignment="1">
      <alignment horizontal="right" vertical="top"/>
    </xf>
    <xf numFmtId="20" fontId="13" fillId="0" borderId="37" xfId="0" applyNumberFormat="1" applyFont="1" applyBorder="1" applyAlignment="1">
      <alignment horizontal="right" vertical="center"/>
    </xf>
    <xf numFmtId="0" fontId="4" fillId="0" borderId="60" xfId="0" applyFont="1" applyBorder="1" applyAlignment="1">
      <alignment horizontal="right" vertical="center"/>
    </xf>
    <xf numFmtId="176" fontId="4" fillId="0" borderId="61" xfId="0" applyNumberFormat="1" applyFont="1" applyBorder="1" applyAlignment="1">
      <alignment horizontal="right" vertical="center" shrinkToFit="1"/>
    </xf>
    <xf numFmtId="176" fontId="4" fillId="0" borderId="62" xfId="0" applyNumberFormat="1" applyFont="1" applyBorder="1" applyAlignment="1">
      <alignment horizontal="center" vertical="center"/>
    </xf>
    <xf numFmtId="182" fontId="4" fillId="0" borderId="61" xfId="0" applyNumberFormat="1" applyFont="1" applyBorder="1" applyAlignment="1">
      <alignment horizontal="center" vertical="center"/>
    </xf>
    <xf numFmtId="184" fontId="4" fillId="0" borderId="31" xfId="0" applyNumberFormat="1" applyFont="1" applyBorder="1" applyAlignment="1">
      <alignment horizontal="right" vertical="top" shrinkToFit="1"/>
    </xf>
    <xf numFmtId="183" fontId="6" fillId="0" borderId="32" xfId="0" applyNumberFormat="1" applyFont="1" applyBorder="1" applyAlignment="1">
      <alignment horizontal="center" vertical="top" shrinkToFit="1"/>
    </xf>
    <xf numFmtId="195" fontId="4" fillId="0" borderId="0" xfId="0" applyNumberFormat="1" applyFont="1">
      <alignment vertical="center"/>
    </xf>
    <xf numFmtId="0" fontId="4" fillId="0" borderId="6" xfId="0" applyFont="1" applyBorder="1" applyAlignment="1">
      <alignment horizontal="right" vertical="center"/>
    </xf>
    <xf numFmtId="176" fontId="4" fillId="0" borderId="6" xfId="0" applyNumberFormat="1" applyFont="1" applyBorder="1" applyAlignment="1">
      <alignment horizontal="right" vertical="center"/>
    </xf>
    <xf numFmtId="22" fontId="4" fillId="0" borderId="6" xfId="0" applyNumberFormat="1" applyFont="1" applyBorder="1" applyAlignment="1">
      <alignment horizontal="left" vertical="center"/>
    </xf>
    <xf numFmtId="176" fontId="4" fillId="0" borderId="6" xfId="0" applyNumberFormat="1" applyFont="1" applyBorder="1">
      <alignment vertical="center"/>
    </xf>
    <xf numFmtId="182" fontId="4" fillId="0" borderId="6" xfId="0" applyNumberFormat="1" applyFont="1" applyBorder="1" applyAlignment="1">
      <alignment horizontal="center" vertical="center"/>
    </xf>
    <xf numFmtId="0" fontId="4" fillId="0" borderId="38" xfId="0" applyFont="1" applyBorder="1" applyAlignment="1">
      <alignment horizontal="left" vertical="center"/>
    </xf>
    <xf numFmtId="176" fontId="4" fillId="2" borderId="34" xfId="0" applyNumberFormat="1" applyFont="1" applyFill="1" applyBorder="1" applyAlignment="1">
      <alignment horizontal="right" vertical="center"/>
    </xf>
    <xf numFmtId="176" fontId="4" fillId="0" borderId="37" xfId="0" applyNumberFormat="1" applyFont="1" applyBorder="1" applyAlignment="1">
      <alignment horizontal="right" vertical="center"/>
    </xf>
    <xf numFmtId="176" fontId="4" fillId="0" borderId="38" xfId="0" applyNumberFormat="1" applyFont="1" applyBorder="1" applyAlignment="1">
      <alignment horizontal="right" vertical="center"/>
    </xf>
    <xf numFmtId="196" fontId="4" fillId="0" borderId="0" xfId="0" applyNumberFormat="1" applyFont="1" applyAlignment="1">
      <alignment horizontal="right" vertical="center"/>
    </xf>
    <xf numFmtId="187" fontId="4" fillId="0" borderId="5" xfId="0" applyNumberFormat="1" applyFont="1" applyBorder="1" applyAlignment="1">
      <alignment vertical="center" shrinkToFit="1"/>
    </xf>
    <xf numFmtId="176" fontId="4" fillId="0" borderId="12" xfId="0" applyNumberFormat="1" applyFont="1" applyBorder="1" applyAlignment="1">
      <alignment horizontal="right" vertical="center"/>
    </xf>
    <xf numFmtId="177" fontId="1" fillId="3" borderId="48" xfId="0" applyNumberFormat="1" applyFont="1" applyFill="1" applyBorder="1" applyAlignment="1">
      <alignment horizontal="left" vertical="center"/>
    </xf>
    <xf numFmtId="177" fontId="6" fillId="3" borderId="47" xfId="0" applyNumberFormat="1" applyFont="1" applyFill="1" applyBorder="1">
      <alignment vertical="center"/>
    </xf>
    <xf numFmtId="177" fontId="1" fillId="0" borderId="29" xfId="0" applyNumberFormat="1" applyFont="1" applyBorder="1" applyAlignment="1">
      <alignment horizontal="left" vertical="center"/>
    </xf>
    <xf numFmtId="177" fontId="0" fillId="0" borderId="48" xfId="0" applyNumberFormat="1" applyBorder="1" applyAlignment="1">
      <alignment horizontal="left" vertical="center"/>
    </xf>
    <xf numFmtId="177" fontId="4" fillId="0" borderId="10" xfId="0" applyNumberFormat="1" applyFont="1" applyBorder="1" applyAlignment="1">
      <alignment horizontal="center" vertical="center"/>
    </xf>
    <xf numFmtId="179" fontId="5" fillId="3" borderId="37" xfId="0" applyNumberFormat="1" applyFont="1" applyFill="1" applyBorder="1">
      <alignment vertical="center"/>
    </xf>
    <xf numFmtId="22" fontId="4" fillId="0" borderId="37" xfId="0" applyNumberFormat="1" applyFont="1" applyBorder="1">
      <alignment vertical="center"/>
    </xf>
    <xf numFmtId="200" fontId="14" fillId="0" borderId="32" xfId="0" applyNumberFormat="1" applyFont="1" applyBorder="1" applyAlignment="1">
      <alignment horizontal="right" vertical="top"/>
    </xf>
    <xf numFmtId="200" fontId="19" fillId="0" borderId="32" xfId="0" applyNumberFormat="1" applyFont="1" applyBorder="1" applyAlignment="1">
      <alignment horizontal="right" vertical="top"/>
    </xf>
    <xf numFmtId="184" fontId="4" fillId="3" borderId="37" xfId="0" applyNumberFormat="1" applyFont="1" applyFill="1" applyBorder="1" applyAlignment="1">
      <alignment horizontal="right" vertical="top"/>
    </xf>
    <xf numFmtId="200" fontId="19" fillId="0" borderId="1" xfId="0" applyNumberFormat="1" applyFont="1" applyBorder="1" applyAlignment="1">
      <alignment horizontal="right" vertical="top"/>
    </xf>
    <xf numFmtId="0" fontId="4" fillId="3" borderId="37" xfId="0" applyFont="1" applyFill="1" applyBorder="1" applyAlignment="1">
      <alignment horizontal="left" vertical="center"/>
    </xf>
    <xf numFmtId="0" fontId="4" fillId="3" borderId="38" xfId="0" applyFont="1" applyFill="1" applyBorder="1" applyAlignment="1">
      <alignment horizontal="left" vertical="center"/>
    </xf>
    <xf numFmtId="22" fontId="23" fillId="0" borderId="38" xfId="0" applyNumberFormat="1" applyFont="1" applyBorder="1">
      <alignment vertical="center"/>
    </xf>
    <xf numFmtId="22" fontId="10" fillId="0" borderId="37" xfId="0" applyNumberFormat="1" applyFont="1" applyBorder="1">
      <alignment vertical="center"/>
    </xf>
    <xf numFmtId="22" fontId="10" fillId="0" borderId="38" xfId="0" applyNumberFormat="1" applyFont="1" applyBorder="1">
      <alignment vertical="center"/>
    </xf>
    <xf numFmtId="176" fontId="4" fillId="3" borderId="40" xfId="0" applyNumberFormat="1" applyFont="1" applyFill="1" applyBorder="1" applyAlignment="1">
      <alignment horizontal="right" vertical="center"/>
    </xf>
    <xf numFmtId="176" fontId="4" fillId="3" borderId="57" xfId="0" applyNumberFormat="1" applyFont="1" applyFill="1" applyBorder="1" applyAlignment="1">
      <alignment horizontal="right" vertical="center"/>
    </xf>
    <xf numFmtId="0" fontId="4" fillId="0" borderId="3" xfId="0" applyFont="1" applyBorder="1">
      <alignment vertical="center"/>
    </xf>
    <xf numFmtId="0" fontId="4" fillId="0" borderId="40" xfId="0" applyFont="1" applyBorder="1" applyAlignment="1">
      <alignment horizontal="right" vertical="center"/>
    </xf>
    <xf numFmtId="0" fontId="4" fillId="0" borderId="57" xfId="0" applyFont="1" applyBorder="1">
      <alignment vertical="center"/>
    </xf>
    <xf numFmtId="0" fontId="4" fillId="0" borderId="40" xfId="0" applyFont="1" applyBorder="1">
      <alignment vertical="center"/>
    </xf>
    <xf numFmtId="0" fontId="10" fillId="0" borderId="57" xfId="0" applyFont="1" applyBorder="1">
      <alignment vertical="center"/>
    </xf>
    <xf numFmtId="0" fontId="10" fillId="0" borderId="40" xfId="0" applyFont="1" applyBorder="1">
      <alignment vertical="center"/>
    </xf>
    <xf numFmtId="201" fontId="6" fillId="0" borderId="7" xfId="0" applyNumberFormat="1" applyFont="1" applyBorder="1" applyAlignment="1">
      <alignment vertical="center" shrinkToFit="1"/>
    </xf>
    <xf numFmtId="201" fontId="6" fillId="0" borderId="44" xfId="0" applyNumberFormat="1" applyFont="1" applyBorder="1" applyAlignment="1">
      <alignment horizontal="right" vertical="center" shrinkToFit="1"/>
    </xf>
    <xf numFmtId="0" fontId="6" fillId="0" borderId="5" xfId="0" applyFont="1" applyBorder="1" applyAlignment="1">
      <alignment horizontal="left" vertical="center"/>
    </xf>
    <xf numFmtId="0" fontId="6" fillId="0" borderId="5" xfId="0" applyFont="1" applyBorder="1" applyAlignment="1">
      <alignment horizontal="right" vertical="center"/>
    </xf>
    <xf numFmtId="0" fontId="6" fillId="0" borderId="43" xfId="0" applyFont="1" applyBorder="1" applyAlignment="1">
      <alignment horizontal="left" vertical="center"/>
    </xf>
    <xf numFmtId="0" fontId="6" fillId="0" borderId="12" xfId="0" applyFont="1" applyBorder="1" applyAlignment="1">
      <alignment horizontal="right" vertical="center"/>
    </xf>
    <xf numFmtId="194" fontId="6" fillId="0" borderId="7" xfId="0" applyNumberFormat="1" applyFont="1" applyBorder="1">
      <alignment vertical="center"/>
    </xf>
    <xf numFmtId="0" fontId="6" fillId="0" borderId="4" xfId="0" applyFont="1" applyBorder="1" applyAlignment="1">
      <alignment horizontal="right" vertical="center"/>
    </xf>
    <xf numFmtId="0" fontId="6" fillId="0" borderId="35" xfId="0" applyFont="1" applyBorder="1">
      <alignment vertical="center"/>
    </xf>
    <xf numFmtId="0" fontId="6" fillId="0" borderId="36" xfId="0" applyFont="1" applyBorder="1" applyAlignment="1">
      <alignment horizontal="right" vertical="center"/>
    </xf>
    <xf numFmtId="0" fontId="6" fillId="0" borderId="35" xfId="0" applyFont="1" applyBorder="1" applyAlignment="1">
      <alignment horizontal="center"/>
    </xf>
    <xf numFmtId="0" fontId="24" fillId="0" borderId="32" xfId="0" applyFont="1" applyBorder="1" applyAlignment="1">
      <alignment horizontal="right" vertical="center" readingOrder="1"/>
    </xf>
    <xf numFmtId="0" fontId="6" fillId="0" borderId="5" xfId="0" quotePrefix="1" applyFont="1" applyBorder="1" applyAlignment="1">
      <alignment horizontal="right" vertical="center"/>
    </xf>
    <xf numFmtId="177" fontId="6" fillId="0" borderId="6" xfId="0" applyNumberFormat="1" applyFont="1" applyBorder="1" applyAlignment="1">
      <alignment horizontal="center" vertical="center"/>
    </xf>
    <xf numFmtId="177" fontId="11" fillId="0" borderId="14" xfId="0" applyNumberFormat="1" applyFont="1" applyBorder="1" applyAlignment="1">
      <alignment horizontal="center" vertical="top"/>
    </xf>
    <xf numFmtId="177" fontId="6" fillId="0" borderId="30" xfId="0" applyNumberFormat="1" applyFont="1" applyBorder="1" applyAlignment="1">
      <alignment horizontal="right" vertical="center"/>
    </xf>
    <xf numFmtId="177" fontId="0" fillId="2" borderId="29" xfId="0" applyNumberFormat="1" applyFill="1" applyBorder="1" applyAlignment="1">
      <alignment horizontal="left" vertical="center"/>
    </xf>
    <xf numFmtId="0" fontId="6" fillId="0" borderId="8" xfId="0" applyFont="1" applyBorder="1" applyAlignment="1">
      <alignment horizontal="left" vertical="center"/>
    </xf>
    <xf numFmtId="0" fontId="6" fillId="0" borderId="37" xfId="0" applyFont="1" applyBorder="1" applyAlignment="1">
      <alignment horizontal="left" vertical="center"/>
    </xf>
    <xf numFmtId="20" fontId="22" fillId="0" borderId="0" xfId="0" applyNumberFormat="1" applyFont="1" applyAlignment="1">
      <alignment horizontal="left" vertical="center"/>
    </xf>
    <xf numFmtId="0" fontId="6" fillId="0" borderId="8" xfId="0" applyFont="1" applyBorder="1">
      <alignment vertical="center"/>
    </xf>
    <xf numFmtId="177" fontId="11" fillId="0" borderId="0" xfId="0" applyNumberFormat="1" applyFont="1" applyAlignment="1">
      <alignment horizontal="center" vertical="center"/>
    </xf>
    <xf numFmtId="20" fontId="25" fillId="0" borderId="0" xfId="0" applyNumberFormat="1" applyFont="1" applyAlignment="1">
      <alignment horizontal="right" vertical="center"/>
    </xf>
    <xf numFmtId="177" fontId="11" fillId="0" borderId="31" xfId="0" applyNumberFormat="1" applyFont="1" applyBorder="1" applyAlignment="1">
      <alignment horizontal="center" vertical="center"/>
    </xf>
    <xf numFmtId="20" fontId="25" fillId="0" borderId="32" xfId="0" applyNumberFormat="1" applyFont="1" applyBorder="1" applyAlignment="1">
      <alignment horizontal="right" vertical="center"/>
    </xf>
    <xf numFmtId="0" fontId="6" fillId="0" borderId="0" xfId="0" applyFont="1">
      <alignment vertical="center"/>
    </xf>
    <xf numFmtId="0" fontId="11" fillId="0" borderId="0" xfId="0" applyFont="1" applyAlignment="1">
      <alignment horizontal="left" vertical="top"/>
    </xf>
    <xf numFmtId="0" fontId="6" fillId="0" borderId="31" xfId="0" applyFont="1" applyBorder="1" applyAlignment="1">
      <alignment horizontal="left" vertical="top"/>
    </xf>
    <xf numFmtId="0" fontId="6" fillId="0" borderId="0" xfId="0" applyFont="1" applyAlignment="1">
      <alignment horizontal="right" vertical="center"/>
    </xf>
    <xf numFmtId="184" fontId="5" fillId="2" borderId="31" xfId="0" applyNumberFormat="1" applyFont="1" applyFill="1" applyBorder="1" applyAlignment="1">
      <alignment horizontal="right" vertical="top" shrinkToFit="1"/>
    </xf>
    <xf numFmtId="203" fontId="6" fillId="0" borderId="38" xfId="0" applyNumberFormat="1" applyFont="1" applyBorder="1" applyAlignment="1">
      <alignment horizontal="center" vertical="top" shrinkToFit="1"/>
    </xf>
    <xf numFmtId="0" fontId="0" fillId="0" borderId="0" xfId="0" applyAlignment="1">
      <alignment horizontal="left" vertical="top"/>
    </xf>
    <xf numFmtId="0" fontId="0" fillId="0" borderId="0" xfId="0" applyAlignment="1">
      <alignment horizontal="right" vertical="center"/>
    </xf>
    <xf numFmtId="0" fontId="4" fillId="0" borderId="31" xfId="0" applyFont="1" applyBorder="1" applyAlignment="1">
      <alignment horizontal="left" vertical="top"/>
    </xf>
    <xf numFmtId="0" fontId="4" fillId="0" borderId="37" xfId="0" applyFont="1" applyBorder="1" applyAlignment="1">
      <alignment horizontal="center" vertical="center"/>
    </xf>
    <xf numFmtId="176" fontId="0" fillId="0" borderId="0" xfId="0" applyNumberFormat="1" applyAlignment="1">
      <alignment horizontal="right" vertical="center"/>
    </xf>
    <xf numFmtId="0" fontId="4" fillId="0" borderId="34" xfId="0" applyFont="1" applyBorder="1">
      <alignment vertical="center"/>
    </xf>
    <xf numFmtId="176" fontId="0" fillId="0" borderId="2" xfId="0" applyNumberFormat="1" applyBorder="1" applyAlignment="1">
      <alignment horizontal="left" vertical="center"/>
    </xf>
    <xf numFmtId="176" fontId="0" fillId="0" borderId="2" xfId="0" applyNumberFormat="1" applyBorder="1" applyAlignment="1">
      <alignment horizontal="right" vertical="center"/>
    </xf>
    <xf numFmtId="176" fontId="4" fillId="2" borderId="33" xfId="0" applyNumberFormat="1" applyFont="1" applyFill="1" applyBorder="1" applyAlignment="1">
      <alignment horizontal="right" vertical="center"/>
    </xf>
    <xf numFmtId="176" fontId="4" fillId="2" borderId="57" xfId="0" applyNumberFormat="1" applyFont="1" applyFill="1" applyBorder="1" applyAlignment="1">
      <alignment horizontal="right" vertical="center"/>
    </xf>
    <xf numFmtId="0" fontId="4" fillId="0" borderId="44" xfId="0" applyFont="1" applyBorder="1" applyAlignment="1">
      <alignment horizontal="right" vertical="center" wrapText="1"/>
    </xf>
    <xf numFmtId="194" fontId="4" fillId="0" borderId="7" xfId="0" applyNumberFormat="1" applyFont="1" applyBorder="1" applyAlignment="1">
      <alignment vertical="center" shrinkToFit="1"/>
    </xf>
    <xf numFmtId="0" fontId="4" fillId="0" borderId="35" xfId="0" applyFont="1" applyBorder="1" applyAlignment="1">
      <alignment horizontal="right" vertical="center"/>
    </xf>
    <xf numFmtId="0" fontId="4" fillId="0" borderId="1" xfId="0" applyFont="1" applyBorder="1" applyAlignment="1">
      <alignment horizontal="right"/>
    </xf>
    <xf numFmtId="177" fontId="1" fillId="2" borderId="6" xfId="0" applyNumberFormat="1" applyFont="1" applyFill="1" applyBorder="1" applyAlignment="1">
      <alignment horizontal="left" vertical="center"/>
    </xf>
    <xf numFmtId="20" fontId="15" fillId="0" borderId="38" xfId="0" applyNumberFormat="1" applyFont="1" applyBorder="1" applyAlignment="1">
      <alignment horizontal="right" vertical="center"/>
    </xf>
    <xf numFmtId="20" fontId="13" fillId="0" borderId="1" xfId="0" applyNumberFormat="1" applyFont="1" applyBorder="1" applyAlignment="1">
      <alignment horizontal="center" vertical="center"/>
    </xf>
    <xf numFmtId="20" fontId="18" fillId="0" borderId="32" xfId="0" applyNumberFormat="1" applyFont="1" applyBorder="1" applyAlignment="1">
      <alignment horizontal="right" vertical="center"/>
    </xf>
    <xf numFmtId="20" fontId="18" fillId="0" borderId="1" xfId="0" applyNumberFormat="1" applyFont="1" applyBorder="1" applyAlignment="1">
      <alignment horizontal="right" vertical="center"/>
    </xf>
    <xf numFmtId="177" fontId="6" fillId="0" borderId="0" xfId="0" applyNumberFormat="1" applyFont="1">
      <alignment vertical="center"/>
    </xf>
    <xf numFmtId="177" fontId="11" fillId="0" borderId="0" xfId="0" applyNumberFormat="1" applyFont="1" applyAlignment="1">
      <alignment horizontal="left" vertical="center"/>
    </xf>
    <xf numFmtId="184" fontId="4" fillId="2" borderId="0" xfId="0" applyNumberFormat="1" applyFont="1" applyFill="1" applyAlignment="1">
      <alignment horizontal="right" vertical="top"/>
    </xf>
    <xf numFmtId="183" fontId="6" fillId="0" borderId="0" xfId="0" applyNumberFormat="1" applyFont="1" applyAlignment="1">
      <alignment horizontal="center" vertical="top" shrinkToFit="1"/>
    </xf>
    <xf numFmtId="195" fontId="4" fillId="0" borderId="8" xfId="0" applyNumberFormat="1" applyFont="1" applyBorder="1">
      <alignment vertical="center"/>
    </xf>
    <xf numFmtId="184" fontId="5" fillId="0" borderId="0" xfId="0" applyNumberFormat="1" applyFont="1" applyAlignment="1">
      <alignment horizontal="right" vertical="top"/>
    </xf>
    <xf numFmtId="203" fontId="6" fillId="0" borderId="0" xfId="0" applyNumberFormat="1" applyFont="1" applyAlignment="1">
      <alignment horizontal="center" vertical="top" shrinkToFit="1"/>
    </xf>
    <xf numFmtId="0" fontId="0" fillId="0" borderId="31" xfId="0" applyBorder="1" applyAlignment="1">
      <alignment horizontal="left" vertical="center"/>
    </xf>
    <xf numFmtId="0" fontId="0" fillId="0" borderId="1" xfId="0" applyBorder="1" applyAlignment="1">
      <alignment horizontal="right" vertical="center"/>
    </xf>
    <xf numFmtId="176" fontId="4" fillId="2" borderId="2" xfId="0" applyNumberFormat="1" applyFont="1" applyFill="1" applyBorder="1" applyAlignment="1">
      <alignment horizontal="right" vertical="center"/>
    </xf>
    <xf numFmtId="0" fontId="4" fillId="0" borderId="43" xfId="0" applyFont="1" applyBorder="1" applyAlignment="1">
      <alignment horizontal="center" vertical="center"/>
    </xf>
    <xf numFmtId="206" fontId="4" fillId="0" borderId="5" xfId="0" applyNumberFormat="1" applyFont="1" applyBorder="1" applyAlignment="1">
      <alignment horizontal="left" vertical="center"/>
    </xf>
    <xf numFmtId="180" fontId="4" fillId="0" borderId="5" xfId="0" applyNumberFormat="1" applyFont="1" applyBorder="1" applyAlignment="1">
      <alignment horizontal="right" vertical="center"/>
    </xf>
    <xf numFmtId="207" fontId="4" fillId="0" borderId="35" xfId="0" applyNumberFormat="1" applyFont="1" applyBorder="1">
      <alignment vertical="center"/>
    </xf>
    <xf numFmtId="207" fontId="4" fillId="0" borderId="36" xfId="0" applyNumberFormat="1" applyFont="1" applyBorder="1" applyAlignment="1">
      <alignment horizontal="right" vertical="center"/>
    </xf>
    <xf numFmtId="177" fontId="0" fillId="3" borderId="6" xfId="0" applyNumberFormat="1" applyFill="1" applyBorder="1" applyAlignment="1">
      <alignment horizontal="left" vertical="center"/>
    </xf>
    <xf numFmtId="177" fontId="0" fillId="2" borderId="6" xfId="0" applyNumberFormat="1" applyFill="1" applyBorder="1" applyAlignment="1">
      <alignment horizontal="center" vertical="center"/>
    </xf>
    <xf numFmtId="210" fontId="4" fillId="0" borderId="0" xfId="0" applyNumberFormat="1" applyFont="1" applyAlignment="1">
      <alignment horizontal="right" vertical="center"/>
    </xf>
    <xf numFmtId="0" fontId="4" fillId="3" borderId="0" xfId="0" applyFont="1" applyFill="1" applyAlignment="1">
      <alignment horizontal="left"/>
    </xf>
    <xf numFmtId="184" fontId="5" fillId="2" borderId="0" xfId="0" applyNumberFormat="1" applyFont="1" applyFill="1" applyAlignment="1">
      <alignment horizontal="right" vertical="top" shrinkToFit="1"/>
    </xf>
    <xf numFmtId="203" fontId="6" fillId="0" borderId="1" xfId="0" applyNumberFormat="1" applyFont="1" applyBorder="1" applyAlignment="1">
      <alignment horizontal="center" vertical="top" shrinkToFit="1"/>
    </xf>
    <xf numFmtId="0" fontId="4" fillId="3" borderId="0" xfId="0" applyFont="1" applyFill="1" applyAlignment="1">
      <alignment horizontal="left" vertical="center"/>
    </xf>
    <xf numFmtId="0" fontId="4" fillId="3" borderId="1" xfId="0" applyFont="1" applyFill="1" applyBorder="1" applyAlignment="1">
      <alignment horizontal="left" vertical="center"/>
    </xf>
    <xf numFmtId="176" fontId="4" fillId="0" borderId="8" xfId="0" applyNumberFormat="1" applyFont="1" applyBorder="1" applyAlignment="1">
      <alignment horizontal="right" vertical="center"/>
    </xf>
    <xf numFmtId="176" fontId="4" fillId="0" borderId="32" xfId="0" applyNumberFormat="1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8" fillId="0" borderId="2" xfId="0" applyFont="1" applyBorder="1" applyAlignment="1">
      <alignment horizontal="center" vertical="center"/>
    </xf>
    <xf numFmtId="0" fontId="8" fillId="0" borderId="34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176" fontId="4" fillId="3" borderId="0" xfId="0" applyNumberFormat="1" applyFont="1" applyFill="1" applyAlignment="1">
      <alignment horizontal="right" vertical="center"/>
    </xf>
    <xf numFmtId="176" fontId="4" fillId="3" borderId="1" xfId="0" applyNumberFormat="1" applyFont="1" applyFill="1" applyBorder="1" applyAlignment="1">
      <alignment horizontal="right" vertical="center"/>
    </xf>
    <xf numFmtId="212" fontId="4" fillId="0" borderId="43" xfId="0" applyNumberFormat="1" applyFont="1" applyBorder="1">
      <alignment vertical="center"/>
    </xf>
    <xf numFmtId="212" fontId="4" fillId="0" borderId="5" xfId="0" applyNumberFormat="1" applyFont="1" applyBorder="1" applyAlignment="1">
      <alignment horizontal="right" vertical="center"/>
    </xf>
    <xf numFmtId="213" fontId="4" fillId="0" borderId="43" xfId="0" applyNumberFormat="1" applyFont="1" applyBorder="1" applyAlignment="1">
      <alignment vertical="center" shrinkToFit="1"/>
    </xf>
    <xf numFmtId="213" fontId="4" fillId="0" borderId="12" xfId="0" applyNumberFormat="1" applyFont="1" applyBorder="1" applyAlignment="1">
      <alignment horizontal="right" vertical="center" shrinkToFit="1"/>
    </xf>
    <xf numFmtId="177" fontId="6" fillId="0" borderId="47" xfId="0" applyNumberFormat="1" applyFont="1" applyBorder="1" applyAlignment="1">
      <alignment horizontal="center" vertical="center"/>
    </xf>
    <xf numFmtId="0" fontId="6" fillId="0" borderId="37" xfId="0" applyFont="1" applyBorder="1" applyAlignment="1">
      <alignment vertical="top"/>
    </xf>
    <xf numFmtId="179" fontId="5" fillId="0" borderId="37" xfId="0" applyNumberFormat="1" applyFont="1" applyBorder="1">
      <alignment vertical="center"/>
    </xf>
    <xf numFmtId="184" fontId="4" fillId="0" borderId="37" xfId="0" applyNumberFormat="1" applyFont="1" applyBorder="1" applyAlignment="1">
      <alignment horizontal="right" vertical="top"/>
    </xf>
    <xf numFmtId="195" fontId="4" fillId="0" borderId="37" xfId="0" applyNumberFormat="1" applyFont="1" applyBorder="1">
      <alignment vertical="center"/>
    </xf>
    <xf numFmtId="195" fontId="1" fillId="0" borderId="1" xfId="0" applyNumberFormat="1" applyFont="1" applyBorder="1">
      <alignment vertical="center"/>
    </xf>
    <xf numFmtId="176" fontId="4" fillId="0" borderId="40" xfId="0" applyNumberFormat="1" applyFont="1" applyBorder="1" applyAlignment="1">
      <alignment horizontal="right" vertical="center"/>
    </xf>
    <xf numFmtId="0" fontId="4" fillId="0" borderId="5" xfId="0" applyFont="1" applyBorder="1" applyAlignment="1">
      <alignment horizontal="right"/>
    </xf>
    <xf numFmtId="177" fontId="1" fillId="0" borderId="37" xfId="0" applyNumberFormat="1" applyFont="1" applyBorder="1" applyAlignment="1">
      <alignment horizontal="center" vertical="center"/>
    </xf>
    <xf numFmtId="177" fontId="0" fillId="0" borderId="37" xfId="0" applyNumberFormat="1" applyBorder="1" applyAlignment="1">
      <alignment horizontal="center" vertical="center"/>
    </xf>
    <xf numFmtId="184" fontId="5" fillId="0" borderId="8" xfId="0" applyNumberFormat="1" applyFont="1" applyBorder="1" applyAlignment="1">
      <alignment horizontal="right" vertical="top" shrinkToFit="1"/>
    </xf>
    <xf numFmtId="0" fontId="0" fillId="0" borderId="37" xfId="0" applyBorder="1" applyAlignment="1">
      <alignment horizontal="left" vertical="top"/>
    </xf>
    <xf numFmtId="184" fontId="5" fillId="2" borderId="8" xfId="0" applyNumberFormat="1" applyFont="1" applyFill="1" applyBorder="1" applyAlignment="1">
      <alignment horizontal="right" vertical="top"/>
    </xf>
    <xf numFmtId="0" fontId="4" fillId="2" borderId="8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left" vertical="center"/>
    </xf>
    <xf numFmtId="0" fontId="0" fillId="0" borderId="37" xfId="0" applyBorder="1" applyAlignment="1">
      <alignment horizontal="right" vertical="center"/>
    </xf>
    <xf numFmtId="176" fontId="0" fillId="0" borderId="40" xfId="0" applyNumberFormat="1" applyBorder="1" applyAlignment="1">
      <alignment horizontal="left" vertical="center"/>
    </xf>
    <xf numFmtId="176" fontId="4" fillId="2" borderId="9" xfId="0" applyNumberFormat="1" applyFont="1" applyFill="1" applyBorder="1" applyAlignment="1">
      <alignment horizontal="right" vertical="center"/>
    </xf>
    <xf numFmtId="0" fontId="3" fillId="2" borderId="9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/>
    </xf>
    <xf numFmtId="0" fontId="4" fillId="0" borderId="7" xfId="0" applyFont="1" applyBorder="1" applyAlignment="1">
      <alignment horizontal="left" vertical="center" shrinkToFit="1"/>
    </xf>
    <xf numFmtId="0" fontId="4" fillId="0" borderId="35" xfId="0" applyFont="1" applyBorder="1" applyAlignment="1">
      <alignment horizontal="left" vertical="center" shrinkToFit="1"/>
    </xf>
    <xf numFmtId="0" fontId="4" fillId="0" borderId="7" xfId="0" quotePrefix="1" applyFont="1" applyBorder="1" applyAlignment="1">
      <alignment horizontal="right" vertical="center" shrinkToFit="1"/>
    </xf>
    <xf numFmtId="0" fontId="4" fillId="0" borderId="5" xfId="0" applyFont="1" applyBorder="1" applyAlignment="1">
      <alignment horizontal="right" vertical="center" shrinkToFit="1"/>
    </xf>
    <xf numFmtId="0" fontId="4" fillId="0" borderId="43" xfId="0" applyFont="1" applyBorder="1" applyAlignment="1">
      <alignment horizontal="center" shrinkToFit="1"/>
    </xf>
    <xf numFmtId="0" fontId="4" fillId="0" borderId="44" xfId="0" applyFont="1" applyBorder="1" applyAlignment="1">
      <alignment horizontal="right" shrinkToFit="1"/>
    </xf>
    <xf numFmtId="0" fontId="0" fillId="0" borderId="43" xfId="0" applyBorder="1" applyAlignment="1">
      <alignment horizontal="center" shrinkToFit="1"/>
    </xf>
    <xf numFmtId="0" fontId="4" fillId="0" borderId="5" xfId="0" applyFont="1" applyBorder="1" applyAlignment="1">
      <alignment horizontal="right" shrinkToFit="1"/>
    </xf>
    <xf numFmtId="0" fontId="4" fillId="0" borderId="37" xfId="0" applyFont="1" applyBorder="1" applyAlignment="1">
      <alignment vertical="center" shrinkToFit="1"/>
    </xf>
    <xf numFmtId="0" fontId="4" fillId="0" borderId="0" xfId="0" applyFont="1" applyAlignment="1">
      <alignment horizontal="right" vertical="center" shrinkToFit="1"/>
    </xf>
    <xf numFmtId="0" fontId="4" fillId="0" borderId="45" xfId="0" applyFont="1" applyBorder="1" applyAlignment="1">
      <alignment vertical="center" shrinkToFit="1"/>
    </xf>
    <xf numFmtId="0" fontId="4" fillId="0" borderId="11" xfId="0" applyFont="1" applyBorder="1" applyAlignment="1">
      <alignment horizontal="right" vertical="center" shrinkToFit="1"/>
    </xf>
    <xf numFmtId="0" fontId="4" fillId="0" borderId="36" xfId="0" applyFont="1" applyBorder="1" applyAlignment="1">
      <alignment horizontal="right" vertical="center" shrinkToFit="1"/>
    </xf>
    <xf numFmtId="0" fontId="4" fillId="0" borderId="5" xfId="0" applyFont="1" applyBorder="1" applyAlignment="1">
      <alignment horizontal="left" vertical="center" shrinkToFit="1"/>
    </xf>
    <xf numFmtId="0" fontId="4" fillId="0" borderId="13" xfId="0" applyFont="1" applyBorder="1" applyAlignment="1">
      <alignment horizontal="left" vertical="center" shrinkToFit="1"/>
    </xf>
    <xf numFmtId="176" fontId="4" fillId="0" borderId="4" xfId="0" applyNumberFormat="1" applyFont="1" applyBorder="1" applyAlignment="1">
      <alignment horizontal="right" vertical="center" shrinkToFit="1"/>
    </xf>
    <xf numFmtId="0" fontId="4" fillId="0" borderId="45" xfId="0" applyFont="1" applyBorder="1" applyAlignment="1">
      <alignment horizontal="left" vertical="center" shrinkToFit="1"/>
    </xf>
    <xf numFmtId="176" fontId="4" fillId="0" borderId="59" xfId="0" applyNumberFormat="1" applyFont="1" applyBorder="1" applyAlignment="1">
      <alignment horizontal="right" vertical="center" shrinkToFit="1"/>
    </xf>
    <xf numFmtId="20" fontId="13" fillId="0" borderId="12" xfId="0" applyNumberFormat="1" applyFont="1" applyBorder="1" applyAlignment="1">
      <alignment horizontal="right" vertical="center" shrinkToFit="1"/>
    </xf>
    <xf numFmtId="177" fontId="1" fillId="0" borderId="14" xfId="0" applyNumberFormat="1" applyFont="1" applyBorder="1" applyAlignment="1">
      <alignment horizontal="left" vertical="center" shrinkToFit="1"/>
    </xf>
    <xf numFmtId="177" fontId="4" fillId="0" borderId="6" xfId="0" applyNumberFormat="1" applyFont="1" applyBorder="1" applyAlignment="1">
      <alignment vertical="center" shrinkToFit="1"/>
    </xf>
    <xf numFmtId="177" fontId="1" fillId="0" borderId="48" xfId="0" applyNumberFormat="1" applyFont="1" applyBorder="1" applyAlignment="1">
      <alignment horizontal="left" vertical="center" shrinkToFit="1"/>
    </xf>
    <xf numFmtId="177" fontId="4" fillId="0" borderId="47" xfId="0" applyNumberFormat="1" applyFont="1" applyBorder="1" applyAlignment="1">
      <alignment horizontal="right" vertical="center" shrinkToFit="1"/>
    </xf>
    <xf numFmtId="177" fontId="0" fillId="0" borderId="48" xfId="0" applyNumberFormat="1" applyBorder="1" applyAlignment="1">
      <alignment horizontal="left" vertical="center" shrinkToFit="1"/>
    </xf>
    <xf numFmtId="177" fontId="4" fillId="0" borderId="6" xfId="0" applyNumberFormat="1" applyFont="1" applyBorder="1" applyAlignment="1">
      <alignment horizontal="right" vertical="center" shrinkToFit="1"/>
    </xf>
    <xf numFmtId="177" fontId="1" fillId="0" borderId="48" xfId="0" applyNumberFormat="1" applyFont="1" applyBorder="1" applyAlignment="1">
      <alignment horizontal="center" vertical="center" shrinkToFit="1"/>
    </xf>
    <xf numFmtId="177" fontId="4" fillId="0" borderId="10" xfId="0" applyNumberFormat="1" applyFont="1" applyBorder="1" applyAlignment="1">
      <alignment vertical="center" shrinkToFit="1"/>
    </xf>
    <xf numFmtId="177" fontId="0" fillId="2" borderId="14" xfId="0" applyNumberFormat="1" applyFill="1" applyBorder="1" applyAlignment="1">
      <alignment horizontal="left" vertical="center" shrinkToFit="1"/>
    </xf>
    <xf numFmtId="177" fontId="6" fillId="0" borderId="6" xfId="0" applyNumberFormat="1" applyFont="1" applyBorder="1" applyAlignment="1">
      <alignment vertical="center" shrinkToFit="1"/>
    </xf>
    <xf numFmtId="177" fontId="1" fillId="0" borderId="29" xfId="0" applyNumberFormat="1" applyFont="1" applyBorder="1" applyAlignment="1">
      <alignment horizontal="left" vertical="center" shrinkToFit="1"/>
    </xf>
    <xf numFmtId="177" fontId="6" fillId="0" borderId="30" xfId="0" applyNumberFormat="1" applyFont="1" applyBorder="1" applyAlignment="1">
      <alignment vertical="center" shrinkToFit="1"/>
    </xf>
    <xf numFmtId="177" fontId="11" fillId="0" borderId="6" xfId="0" applyNumberFormat="1" applyFont="1" applyBorder="1" applyAlignment="1">
      <alignment horizontal="center" vertical="center" shrinkToFit="1"/>
    </xf>
    <xf numFmtId="177" fontId="1" fillId="0" borderId="6" xfId="0" applyNumberFormat="1" applyFont="1" applyBorder="1" applyAlignment="1">
      <alignment horizontal="left" vertical="center" shrinkToFit="1"/>
    </xf>
    <xf numFmtId="177" fontId="6" fillId="0" borderId="10" xfId="0" applyNumberFormat="1" applyFont="1" applyBorder="1" applyAlignment="1">
      <alignment vertical="center" shrinkToFit="1"/>
    </xf>
    <xf numFmtId="177" fontId="4" fillId="0" borderId="47" xfId="0" applyNumberFormat="1" applyFont="1" applyBorder="1" applyAlignment="1">
      <alignment vertical="center" shrinkToFit="1"/>
    </xf>
    <xf numFmtId="177" fontId="6" fillId="0" borderId="47" xfId="0" applyNumberFormat="1" applyFont="1" applyBorder="1" applyAlignment="1">
      <alignment vertical="center" shrinkToFit="1"/>
    </xf>
    <xf numFmtId="177" fontId="11" fillId="0" borderId="14" xfId="0" applyNumberFormat="1" applyFont="1" applyBorder="1" applyAlignment="1">
      <alignment horizontal="center" vertical="center" shrinkToFit="1"/>
    </xf>
    <xf numFmtId="185" fontId="20" fillId="0" borderId="0" xfId="0" applyNumberFormat="1" applyFont="1" applyAlignment="1">
      <alignment horizontal="right" vertical="top"/>
    </xf>
    <xf numFmtId="0" fontId="4" fillId="0" borderId="5" xfId="0" applyFont="1" applyBorder="1" applyAlignment="1">
      <alignment horizontal="center"/>
    </xf>
    <xf numFmtId="177" fontId="0" fillId="0" borderId="6" xfId="0" applyNumberFormat="1" applyBorder="1" applyAlignment="1">
      <alignment horizontal="left" vertical="center"/>
    </xf>
    <xf numFmtId="185" fontId="20" fillId="0" borderId="32" xfId="0" applyNumberFormat="1" applyFont="1" applyBorder="1" applyAlignment="1">
      <alignment horizontal="right" vertical="top"/>
    </xf>
    <xf numFmtId="185" fontId="20" fillId="0" borderId="1" xfId="0" applyNumberFormat="1" applyFont="1" applyBorder="1" applyAlignment="1">
      <alignment horizontal="right" vertical="top"/>
    </xf>
    <xf numFmtId="176" fontId="4" fillId="0" borderId="22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left" vertical="center"/>
    </xf>
    <xf numFmtId="176" fontId="4" fillId="0" borderId="31" xfId="0" applyNumberFormat="1" applyFont="1" applyBorder="1" applyAlignment="1">
      <alignment horizontal="left" vertical="center"/>
    </xf>
    <xf numFmtId="185" fontId="20" fillId="2" borderId="32" xfId="0" applyNumberFormat="1" applyFont="1" applyFill="1" applyBorder="1" applyAlignment="1">
      <alignment horizontal="right" vertical="top"/>
    </xf>
    <xf numFmtId="192" fontId="4" fillId="0" borderId="5" xfId="0" applyNumberFormat="1" applyFont="1" applyBorder="1" applyAlignment="1">
      <alignment vertical="center" shrinkToFit="1"/>
    </xf>
    <xf numFmtId="177" fontId="4" fillId="0" borderId="30" xfId="0" applyNumberFormat="1" applyFont="1" applyBorder="1" applyAlignment="1">
      <alignment horizontal="right" vertical="center"/>
    </xf>
    <xf numFmtId="185" fontId="21" fillId="2" borderId="1" xfId="0" applyNumberFormat="1" applyFont="1" applyFill="1" applyBorder="1" applyAlignment="1">
      <alignment horizontal="right" vertical="top"/>
    </xf>
    <xf numFmtId="176" fontId="4" fillId="2" borderId="1" xfId="0" applyNumberFormat="1" applyFont="1" applyFill="1" applyBorder="1" applyAlignment="1">
      <alignment horizontal="right" vertical="center"/>
    </xf>
    <xf numFmtId="215" fontId="7" fillId="0" borderId="4" xfId="0" applyNumberFormat="1" applyFont="1" applyBorder="1" applyAlignment="1">
      <alignment horizontal="center" vertical="center" shrinkToFit="1"/>
    </xf>
    <xf numFmtId="215" fontId="6" fillId="0" borderId="4" xfId="0" applyNumberFormat="1" applyFont="1" applyBorder="1" applyAlignment="1">
      <alignment horizontal="right" vertical="center" shrinkToFit="1"/>
    </xf>
    <xf numFmtId="0" fontId="4" fillId="0" borderId="3" xfId="0" applyFont="1" applyBorder="1" applyAlignment="1">
      <alignment horizontal="left" vertical="center"/>
    </xf>
    <xf numFmtId="216" fontId="4" fillId="0" borderId="12" xfId="0" applyNumberFormat="1" applyFont="1" applyBorder="1" applyAlignment="1">
      <alignment horizontal="right" vertical="center" shrinkToFit="1"/>
    </xf>
    <xf numFmtId="0" fontId="4" fillId="0" borderId="5" xfId="0" applyFont="1" applyBorder="1" applyAlignment="1">
      <alignment horizontal="center" vertical="center" shrinkToFit="1"/>
    </xf>
    <xf numFmtId="0" fontId="0" fillId="0" borderId="0" xfId="0" applyAlignment="1">
      <alignment vertical="center" shrinkToFit="1"/>
    </xf>
    <xf numFmtId="0" fontId="4" fillId="0" borderId="0" xfId="0" applyFont="1" applyAlignment="1">
      <alignment vertical="center" shrinkToFit="1"/>
    </xf>
    <xf numFmtId="176" fontId="4" fillId="0" borderId="0" xfId="0" applyNumberFormat="1" applyFont="1" applyAlignment="1">
      <alignment horizontal="left" vertical="center" shrinkToFit="1"/>
    </xf>
    <xf numFmtId="0" fontId="17" fillId="0" borderId="7" xfId="0" applyFont="1" applyBorder="1" applyAlignment="1">
      <alignment horizontal="right" vertical="center" shrinkToFit="1"/>
    </xf>
    <xf numFmtId="176" fontId="4" fillId="0" borderId="5" xfId="0" applyNumberFormat="1" applyFont="1" applyBorder="1" applyAlignment="1">
      <alignment horizontal="right" vertical="center" shrinkToFit="1"/>
    </xf>
    <xf numFmtId="176" fontId="5" fillId="0" borderId="11" xfId="0" applyNumberFormat="1" applyFont="1" applyBorder="1" applyAlignment="1">
      <alignment horizontal="right" vertical="center" shrinkToFit="1"/>
    </xf>
    <xf numFmtId="0" fontId="4" fillId="0" borderId="27" xfId="0" applyFont="1" applyBorder="1" applyAlignment="1">
      <alignment horizontal="left" vertical="center" shrinkToFit="1"/>
    </xf>
    <xf numFmtId="176" fontId="4" fillId="0" borderId="28" xfId="0" applyNumberFormat="1" applyFont="1" applyBorder="1" applyAlignment="1">
      <alignment horizontal="right" vertical="center" shrinkToFit="1"/>
    </xf>
    <xf numFmtId="176" fontId="4" fillId="0" borderId="11" xfId="0" applyNumberFormat="1" applyFont="1" applyBorder="1" applyAlignment="1">
      <alignment horizontal="right" vertical="center" shrinkToFit="1"/>
    </xf>
    <xf numFmtId="0" fontId="4" fillId="0" borderId="7" xfId="0" applyFont="1" applyBorder="1" applyAlignment="1">
      <alignment horizontal="center" vertical="center" shrinkToFit="1"/>
    </xf>
    <xf numFmtId="0" fontId="4" fillId="0" borderId="16" xfId="0" applyFont="1" applyBorder="1" applyAlignment="1">
      <alignment horizontal="center" vertical="center" shrinkToFit="1"/>
    </xf>
    <xf numFmtId="176" fontId="9" fillId="0" borderId="14" xfId="0" applyNumberFormat="1" applyFont="1" applyBorder="1" applyAlignment="1">
      <alignment horizontal="left" vertical="center" shrinkToFit="1"/>
    </xf>
    <xf numFmtId="0" fontId="5" fillId="0" borderId="6" xfId="0" applyFont="1" applyBorder="1" applyAlignment="1">
      <alignment horizontal="center" vertical="center" shrinkToFit="1"/>
    </xf>
    <xf numFmtId="177" fontId="9" fillId="2" borderId="29" xfId="0" applyNumberFormat="1" applyFont="1" applyFill="1" applyBorder="1" applyAlignment="1">
      <alignment horizontal="left" vertical="center" shrinkToFit="1"/>
    </xf>
    <xf numFmtId="177" fontId="11" fillId="0" borderId="29" xfId="0" applyNumberFormat="1" applyFont="1" applyBorder="1" applyAlignment="1">
      <alignment horizontal="center" vertical="center" shrinkToFit="1"/>
    </xf>
    <xf numFmtId="177" fontId="11" fillId="0" borderId="14" xfId="0" applyNumberFormat="1" applyFont="1" applyBorder="1" applyAlignment="1">
      <alignment horizontal="left" vertical="center" shrinkToFit="1"/>
    </xf>
    <xf numFmtId="176" fontId="6" fillId="0" borderId="17" xfId="0" applyNumberFormat="1" applyFont="1" applyBorder="1" applyAlignment="1">
      <alignment horizontal="center" vertical="center" shrinkToFit="1"/>
    </xf>
    <xf numFmtId="0" fontId="6" fillId="0" borderId="18" xfId="0" applyFont="1" applyBorder="1" applyAlignment="1">
      <alignment horizontal="left" vertical="center" shrinkToFit="1"/>
    </xf>
    <xf numFmtId="0" fontId="6" fillId="0" borderId="18" xfId="0" applyFont="1" applyBorder="1" applyAlignment="1">
      <alignment horizontal="center" vertical="center" shrinkToFit="1"/>
    </xf>
    <xf numFmtId="0" fontId="6" fillId="0" borderId="18" xfId="0" applyFont="1" applyBorder="1" applyAlignment="1">
      <alignment vertical="center" shrinkToFit="1"/>
    </xf>
    <xf numFmtId="0" fontId="1" fillId="0" borderId="8" xfId="0" applyFont="1" applyBorder="1" applyAlignment="1">
      <alignment horizontal="center" vertical="center" shrinkToFit="1"/>
    </xf>
    <xf numFmtId="185" fontId="14" fillId="0" borderId="0" xfId="0" applyNumberFormat="1" applyFont="1" applyAlignment="1">
      <alignment horizontal="right" vertical="center" shrinkToFit="1"/>
    </xf>
    <xf numFmtId="0" fontId="4" fillId="2" borderId="31" xfId="0" applyFont="1" applyFill="1" applyBorder="1" applyAlignment="1">
      <alignment horizontal="left" shrinkToFit="1"/>
    </xf>
    <xf numFmtId="191" fontId="5" fillId="0" borderId="0" xfId="0" applyNumberFormat="1" applyFont="1" applyAlignment="1">
      <alignment horizontal="right" vertical="center" shrinkToFit="1"/>
    </xf>
    <xf numFmtId="20" fontId="13" fillId="0" borderId="0" xfId="0" applyNumberFormat="1" applyFont="1" applyAlignment="1">
      <alignment horizontal="right" vertical="center" shrinkToFit="1"/>
    </xf>
    <xf numFmtId="0" fontId="4" fillId="0" borderId="8" xfId="0" applyFont="1" applyBorder="1" applyAlignment="1">
      <alignment vertical="center" shrinkToFit="1"/>
    </xf>
    <xf numFmtId="0" fontId="6" fillId="0" borderId="31" xfId="0" applyFont="1" applyBorder="1" applyAlignment="1">
      <alignment horizontal="center" vertical="top" shrinkToFit="1"/>
    </xf>
    <xf numFmtId="20" fontId="13" fillId="0" borderId="32" xfId="0" applyNumberFormat="1" applyFont="1" applyBorder="1" applyAlignment="1">
      <alignment horizontal="right" vertical="center" shrinkToFit="1"/>
    </xf>
    <xf numFmtId="0" fontId="4" fillId="0" borderId="31" xfId="0" applyFont="1" applyBorder="1" applyAlignment="1">
      <alignment horizontal="left" vertical="center" shrinkToFit="1"/>
    </xf>
    <xf numFmtId="20" fontId="13" fillId="0" borderId="1" xfId="0" applyNumberFormat="1" applyFont="1" applyBorder="1" applyAlignment="1">
      <alignment horizontal="right" vertical="center" shrinkToFit="1"/>
    </xf>
    <xf numFmtId="0" fontId="4" fillId="0" borderId="8" xfId="0" applyFont="1" applyBorder="1" applyAlignment="1">
      <alignment horizontal="right" vertical="center" shrinkToFit="1"/>
    </xf>
    <xf numFmtId="176" fontId="4" fillId="0" borderId="39" xfId="0" applyNumberFormat="1" applyFont="1" applyBorder="1" applyAlignment="1">
      <alignment horizontal="right" vertical="center" shrinkToFit="1"/>
    </xf>
    <xf numFmtId="176" fontId="4" fillId="0" borderId="22" xfId="0" applyNumberFormat="1" applyFont="1" applyBorder="1" applyAlignment="1">
      <alignment vertical="center" shrinkToFit="1"/>
    </xf>
    <xf numFmtId="182" fontId="4" fillId="0" borderId="39" xfId="0" applyNumberFormat="1" applyFont="1" applyBorder="1" applyAlignment="1">
      <alignment horizontal="center" vertical="center" shrinkToFit="1"/>
    </xf>
    <xf numFmtId="0" fontId="5" fillId="0" borderId="8" xfId="0" applyFont="1" applyBorder="1" applyAlignment="1">
      <alignment vertical="center" shrinkToFit="1"/>
    </xf>
    <xf numFmtId="0" fontId="20" fillId="0" borderId="0" xfId="0" applyFont="1" applyAlignment="1">
      <alignment horizontal="right" vertical="top" shrinkToFit="1"/>
    </xf>
    <xf numFmtId="0" fontId="4" fillId="2" borderId="31" xfId="0" applyFont="1" applyFill="1" applyBorder="1" applyAlignment="1">
      <alignment horizontal="left" vertical="center" shrinkToFit="1"/>
    </xf>
    <xf numFmtId="185" fontId="21" fillId="0" borderId="32" xfId="0" applyNumberFormat="1" applyFont="1" applyBorder="1" applyAlignment="1">
      <alignment horizontal="right" vertical="top" shrinkToFit="1"/>
    </xf>
    <xf numFmtId="185" fontId="21" fillId="0" borderId="1" xfId="0" applyNumberFormat="1" applyFont="1" applyBorder="1" applyAlignment="1">
      <alignment horizontal="right" vertical="top" shrinkToFit="1"/>
    </xf>
    <xf numFmtId="185" fontId="21" fillId="0" borderId="0" xfId="0" applyNumberFormat="1" applyFont="1" applyAlignment="1">
      <alignment horizontal="right" vertical="top" shrinkToFit="1"/>
    </xf>
    <xf numFmtId="0" fontId="4" fillId="0" borderId="31" xfId="0" applyFont="1" applyBorder="1" applyAlignment="1">
      <alignment vertical="center" shrinkToFit="1"/>
    </xf>
    <xf numFmtId="0" fontId="4" fillId="0" borderId="8" xfId="0" applyFont="1" applyBorder="1" applyAlignment="1">
      <alignment horizontal="center" vertical="center" shrinkToFit="1"/>
    </xf>
    <xf numFmtId="0" fontId="4" fillId="0" borderId="20" xfId="0" applyFont="1" applyBorder="1" applyAlignment="1">
      <alignment horizontal="right" vertical="center" shrinkToFit="1"/>
    </xf>
    <xf numFmtId="176" fontId="4" fillId="0" borderId="21" xfId="0" applyNumberFormat="1" applyFont="1" applyBorder="1" applyAlignment="1">
      <alignment horizontal="right" vertical="center" shrinkToFit="1"/>
    </xf>
    <xf numFmtId="0" fontId="4" fillId="0" borderId="0" xfId="0" applyFont="1" applyAlignment="1">
      <alignment horizontal="left" vertical="center" shrinkToFit="1"/>
    </xf>
    <xf numFmtId="0" fontId="4" fillId="0" borderId="1" xfId="0" applyFont="1" applyBorder="1" applyAlignment="1">
      <alignment horizontal="right" vertical="center" shrinkToFit="1"/>
    </xf>
    <xf numFmtId="0" fontId="4" fillId="0" borderId="32" xfId="0" applyFont="1" applyBorder="1" applyAlignment="1">
      <alignment horizontal="left" vertical="center" shrinkToFit="1"/>
    </xf>
    <xf numFmtId="0" fontId="4" fillId="0" borderId="32" xfId="0" applyFont="1" applyBorder="1" applyAlignment="1">
      <alignment horizontal="right" vertical="center" shrinkToFit="1"/>
    </xf>
    <xf numFmtId="0" fontId="4" fillId="0" borderId="1" xfId="0" applyFont="1" applyBorder="1" applyAlignment="1">
      <alignment vertical="center" shrinkToFit="1"/>
    </xf>
    <xf numFmtId="176" fontId="4" fillId="0" borderId="53" xfId="0" applyNumberFormat="1" applyFont="1" applyBorder="1" applyAlignment="1">
      <alignment horizontal="right" vertical="center" shrinkToFit="1"/>
    </xf>
    <xf numFmtId="0" fontId="0" fillId="0" borderId="0" xfId="0" applyAlignment="1">
      <alignment horizontal="left" vertical="center" shrinkToFit="1"/>
    </xf>
    <xf numFmtId="0" fontId="7" fillId="0" borderId="8" xfId="0" applyFont="1" applyBorder="1" applyAlignment="1">
      <alignment vertical="center" shrinkToFit="1"/>
    </xf>
    <xf numFmtId="0" fontId="9" fillId="0" borderId="0" xfId="0" applyFont="1" applyAlignment="1">
      <alignment horizontal="left" vertical="center" shrinkToFit="1"/>
    </xf>
    <xf numFmtId="0" fontId="7" fillId="0" borderId="9" xfId="0" applyFont="1" applyBorder="1" applyAlignment="1">
      <alignment vertical="center" shrinkToFit="1"/>
    </xf>
    <xf numFmtId="191" fontId="5" fillId="0" borderId="2" xfId="0" applyNumberFormat="1" applyFont="1" applyBorder="1" applyAlignment="1">
      <alignment horizontal="right" vertical="center" shrinkToFit="1"/>
    </xf>
    <xf numFmtId="176" fontId="4" fillId="0" borderId="2" xfId="0" applyNumberFormat="1" applyFont="1" applyBorder="1" applyAlignment="1">
      <alignment horizontal="right" vertical="center" shrinkToFit="1"/>
    </xf>
    <xf numFmtId="176" fontId="4" fillId="0" borderId="3" xfId="0" applyNumberFormat="1" applyFont="1" applyBorder="1" applyAlignment="1">
      <alignment horizontal="right" vertical="center" shrinkToFit="1"/>
    </xf>
    <xf numFmtId="0" fontId="4" fillId="0" borderId="9" xfId="0" applyFont="1" applyBorder="1" applyAlignment="1">
      <alignment vertical="center" shrinkToFit="1"/>
    </xf>
    <xf numFmtId="0" fontId="4" fillId="0" borderId="2" xfId="0" applyFont="1" applyBorder="1" applyAlignment="1">
      <alignment vertical="center" shrinkToFit="1"/>
    </xf>
    <xf numFmtId="176" fontId="4" fillId="0" borderId="33" xfId="0" applyNumberFormat="1" applyFont="1" applyBorder="1" applyAlignment="1">
      <alignment horizontal="left" vertical="center" shrinkToFit="1"/>
    </xf>
    <xf numFmtId="176" fontId="4" fillId="0" borderId="34" xfId="0" applyNumberFormat="1" applyFont="1" applyBorder="1" applyAlignment="1">
      <alignment horizontal="right" vertical="center" shrinkToFit="1"/>
    </xf>
    <xf numFmtId="0" fontId="4" fillId="0" borderId="12" xfId="0" applyFont="1" applyBorder="1" applyAlignment="1">
      <alignment horizontal="right" vertical="center" shrinkToFit="1"/>
    </xf>
    <xf numFmtId="177" fontId="6" fillId="0" borderId="6" xfId="0" applyNumberFormat="1" applyFont="1" applyBorder="1" applyAlignment="1">
      <alignment horizontal="right" vertical="center" shrinkToFit="1"/>
    </xf>
    <xf numFmtId="177" fontId="9" fillId="0" borderId="6" xfId="0" applyNumberFormat="1" applyFont="1" applyBorder="1" applyAlignment="1">
      <alignment horizontal="left" vertical="top" shrinkToFit="1"/>
    </xf>
    <xf numFmtId="177" fontId="11" fillId="0" borderId="29" xfId="0" applyNumberFormat="1" applyFont="1" applyBorder="1" applyAlignment="1">
      <alignment horizontal="left" vertical="center" shrinkToFit="1"/>
    </xf>
    <xf numFmtId="177" fontId="11" fillId="0" borderId="6" xfId="0" applyNumberFormat="1" applyFont="1" applyBorder="1" applyAlignment="1">
      <alignment horizontal="left" vertical="center" shrinkToFit="1"/>
    </xf>
    <xf numFmtId="177" fontId="6" fillId="0" borderId="10" xfId="0" applyNumberFormat="1" applyFont="1" applyBorder="1" applyAlignment="1">
      <alignment horizontal="right" vertical="center" shrinkToFit="1"/>
    </xf>
    <xf numFmtId="177" fontId="1" fillId="2" borderId="29" xfId="0" applyNumberFormat="1" applyFont="1" applyFill="1" applyBorder="1" applyAlignment="1">
      <alignment horizontal="left" vertical="center" shrinkToFit="1"/>
    </xf>
    <xf numFmtId="177" fontId="4" fillId="0" borderId="30" xfId="0" applyNumberFormat="1" applyFont="1" applyBorder="1" applyAlignment="1">
      <alignment vertical="center" shrinkToFit="1"/>
    </xf>
    <xf numFmtId="0" fontId="4" fillId="0" borderId="8" xfId="0" applyFont="1" applyBorder="1" applyAlignment="1">
      <alignment horizontal="left" vertical="center" shrinkToFit="1"/>
    </xf>
    <xf numFmtId="20" fontId="14" fillId="0" borderId="0" xfId="0" applyNumberFormat="1" applyFont="1" applyAlignment="1">
      <alignment horizontal="right" vertical="center" shrinkToFit="1"/>
    </xf>
    <xf numFmtId="20" fontId="27" fillId="0" borderId="32" xfId="0" applyNumberFormat="1" applyFont="1" applyBorder="1" applyAlignment="1">
      <alignment horizontal="right" vertical="center" shrinkToFit="1"/>
    </xf>
    <xf numFmtId="0" fontId="28" fillId="0" borderId="0" xfId="0" applyFont="1" applyAlignment="1">
      <alignment horizontal="left" vertical="center" shrinkToFit="1"/>
    </xf>
    <xf numFmtId="20" fontId="27" fillId="0" borderId="0" xfId="0" applyNumberFormat="1" applyFont="1" applyAlignment="1">
      <alignment horizontal="right" vertical="center" shrinkToFit="1"/>
    </xf>
    <xf numFmtId="0" fontId="28" fillId="0" borderId="31" xfId="0" applyFont="1" applyBorder="1" applyAlignment="1">
      <alignment horizontal="left" shrinkToFit="1"/>
    </xf>
    <xf numFmtId="20" fontId="27" fillId="0" borderId="1" xfId="0" applyNumberFormat="1" applyFont="1" applyBorder="1" applyAlignment="1">
      <alignment horizontal="right" vertical="center" shrinkToFit="1"/>
    </xf>
    <xf numFmtId="0" fontId="4" fillId="0" borderId="60" xfId="0" applyFont="1" applyBorder="1" applyAlignment="1">
      <alignment horizontal="right" vertical="center" shrinkToFit="1"/>
    </xf>
    <xf numFmtId="0" fontId="4" fillId="0" borderId="31" xfId="0" applyFont="1" applyBorder="1" applyAlignment="1">
      <alignment shrinkToFit="1"/>
    </xf>
    <xf numFmtId="0" fontId="4" fillId="0" borderId="0" xfId="0" applyFont="1" applyAlignment="1">
      <alignment shrinkToFit="1"/>
    </xf>
    <xf numFmtId="176" fontId="4" fillId="0" borderId="6" xfId="0" applyNumberFormat="1" applyFont="1" applyBorder="1" applyAlignment="1">
      <alignment horizontal="right" vertical="center" shrinkToFit="1"/>
    </xf>
    <xf numFmtId="22" fontId="4" fillId="0" borderId="6" xfId="0" applyNumberFormat="1" applyFont="1" applyBorder="1" applyAlignment="1">
      <alignment horizontal="left" vertical="center" shrinkToFit="1"/>
    </xf>
    <xf numFmtId="176" fontId="4" fillId="0" borderId="6" xfId="0" applyNumberFormat="1" applyFont="1" applyBorder="1" applyAlignment="1">
      <alignment vertical="center" shrinkToFit="1"/>
    </xf>
    <xf numFmtId="182" fontId="4" fillId="0" borderId="6" xfId="0" applyNumberFormat="1" applyFont="1" applyBorder="1" applyAlignment="1">
      <alignment horizontal="center" vertical="center" shrinkToFit="1"/>
    </xf>
    <xf numFmtId="0" fontId="4" fillId="0" borderId="32" xfId="0" applyFont="1" applyBorder="1" applyAlignment="1">
      <alignment horizontal="left" shrinkToFit="1"/>
    </xf>
    <xf numFmtId="0" fontId="4" fillId="0" borderId="31" xfId="0" applyFont="1" applyBorder="1" applyAlignment="1">
      <alignment horizontal="right" vertical="center" shrinkToFit="1"/>
    </xf>
    <xf numFmtId="0" fontId="4" fillId="0" borderId="1" xfId="0" applyFont="1" applyBorder="1" applyAlignment="1">
      <alignment horizontal="left" vertical="center" shrinkToFit="1"/>
    </xf>
    <xf numFmtId="0" fontId="5" fillId="0" borderId="0" xfId="0" applyFont="1" applyAlignment="1">
      <alignment horizontal="center" vertical="top" shrinkToFit="1"/>
    </xf>
    <xf numFmtId="0" fontId="4" fillId="0" borderId="0" xfId="0" applyFont="1" applyAlignment="1">
      <alignment horizontal="center" vertical="center" shrinkToFit="1"/>
    </xf>
    <xf numFmtId="0" fontId="4" fillId="0" borderId="32" xfId="0" applyFont="1" applyBorder="1" applyAlignment="1">
      <alignment horizontal="left" vertical="top" shrinkToFit="1"/>
    </xf>
    <xf numFmtId="0" fontId="4" fillId="0" borderId="1" xfId="0" applyFont="1" applyBorder="1" applyAlignment="1">
      <alignment horizontal="left" vertical="top" shrinkToFit="1"/>
    </xf>
    <xf numFmtId="0" fontId="4" fillId="0" borderId="0" xfId="0" applyFont="1" applyAlignment="1">
      <alignment horizontal="left" vertical="top" shrinkToFit="1"/>
    </xf>
    <xf numFmtId="0" fontId="4" fillId="2" borderId="32" xfId="0" applyFont="1" applyFill="1" applyBorder="1" applyAlignment="1">
      <alignment horizontal="left" vertical="center" shrinkToFit="1"/>
    </xf>
    <xf numFmtId="178" fontId="5" fillId="0" borderId="0" xfId="0" applyNumberFormat="1" applyFont="1" applyAlignment="1">
      <alignment horizontal="right" vertical="center" shrinkToFit="1"/>
    </xf>
    <xf numFmtId="176" fontId="4" fillId="0" borderId="9" xfId="0" applyNumberFormat="1" applyFont="1" applyBorder="1" applyAlignment="1">
      <alignment horizontal="left" vertical="center" shrinkToFit="1"/>
    </xf>
    <xf numFmtId="176" fontId="4" fillId="0" borderId="2" xfId="0" applyNumberFormat="1" applyFont="1" applyBorder="1" applyAlignment="1">
      <alignment horizontal="left" vertical="center" shrinkToFit="1"/>
    </xf>
    <xf numFmtId="176" fontId="4" fillId="0" borderId="33" xfId="0" applyNumberFormat="1" applyFont="1" applyBorder="1" applyAlignment="1">
      <alignment horizontal="right" vertical="center" shrinkToFit="1"/>
    </xf>
    <xf numFmtId="176" fontId="4" fillId="2" borderId="33" xfId="0" applyNumberFormat="1" applyFont="1" applyFill="1" applyBorder="1" applyAlignment="1">
      <alignment horizontal="left" vertical="center" shrinkToFit="1"/>
    </xf>
    <xf numFmtId="176" fontId="4" fillId="2" borderId="34" xfId="0" applyNumberFormat="1" applyFont="1" applyFill="1" applyBorder="1" applyAlignment="1">
      <alignment horizontal="right" vertical="center" shrinkToFit="1"/>
    </xf>
    <xf numFmtId="196" fontId="4" fillId="0" borderId="0" xfId="0" applyNumberFormat="1" applyFont="1" applyAlignment="1">
      <alignment horizontal="right" vertical="center" shrinkToFit="1"/>
    </xf>
    <xf numFmtId="176" fontId="4" fillId="0" borderId="0" xfId="0" applyNumberFormat="1" applyFont="1" applyAlignment="1">
      <alignment horizontal="right" vertical="center" shrinkToFit="1"/>
    </xf>
    <xf numFmtId="177" fontId="4" fillId="0" borderId="10" xfId="0" applyNumberFormat="1" applyFont="1" applyBorder="1" applyAlignment="1">
      <alignment horizontal="center" vertical="center" shrinkToFit="1"/>
    </xf>
    <xf numFmtId="176" fontId="4" fillId="0" borderId="0" xfId="0" applyNumberFormat="1" applyFont="1" applyAlignment="1">
      <alignment vertical="center" shrinkToFit="1"/>
    </xf>
    <xf numFmtId="180" fontId="0" fillId="0" borderId="0" xfId="0" applyNumberFormat="1" applyAlignment="1">
      <alignment vertical="center" shrinkToFit="1"/>
    </xf>
    <xf numFmtId="177" fontId="4" fillId="0" borderId="0" xfId="0" applyNumberFormat="1" applyFont="1" applyAlignment="1">
      <alignment vertical="center" shrinkToFit="1"/>
    </xf>
    <xf numFmtId="0" fontId="4" fillId="0" borderId="31" xfId="0" applyFont="1" applyBorder="1" applyAlignment="1">
      <alignment horizontal="left" vertical="top" shrinkToFit="1"/>
    </xf>
    <xf numFmtId="176" fontId="4" fillId="0" borderId="9" xfId="0" applyNumberFormat="1" applyFont="1" applyBorder="1" applyAlignment="1">
      <alignment horizontal="right" vertical="center" shrinkToFit="1"/>
    </xf>
    <xf numFmtId="0" fontId="4" fillId="0" borderId="3" xfId="0" applyFont="1" applyBorder="1" applyAlignment="1">
      <alignment vertical="center" shrinkToFit="1"/>
    </xf>
    <xf numFmtId="0" fontId="6" fillId="0" borderId="5" xfId="0" applyFont="1" applyBorder="1" applyAlignment="1">
      <alignment horizontal="left" vertical="center" shrinkToFit="1"/>
    </xf>
    <xf numFmtId="0" fontId="6" fillId="0" borderId="5" xfId="0" applyFont="1" applyBorder="1" applyAlignment="1">
      <alignment horizontal="right" vertical="center" shrinkToFit="1"/>
    </xf>
    <xf numFmtId="0" fontId="6" fillId="0" borderId="12" xfId="0" applyFont="1" applyBorder="1" applyAlignment="1">
      <alignment horizontal="right" vertical="center" shrinkToFit="1"/>
    </xf>
    <xf numFmtId="0" fontId="6" fillId="0" borderId="36" xfId="0" applyFont="1" applyBorder="1" applyAlignment="1">
      <alignment horizontal="right" vertical="center" shrinkToFit="1"/>
    </xf>
    <xf numFmtId="177" fontId="6" fillId="0" borderId="6" xfId="0" applyNumberFormat="1" applyFont="1" applyBorder="1" applyAlignment="1">
      <alignment horizontal="center" vertical="center" shrinkToFit="1"/>
    </xf>
    <xf numFmtId="177" fontId="6" fillId="0" borderId="30" xfId="0" applyNumberFormat="1" applyFont="1" applyBorder="1" applyAlignment="1">
      <alignment horizontal="right" vertical="center" shrinkToFit="1"/>
    </xf>
    <xf numFmtId="0" fontId="6" fillId="0" borderId="8" xfId="0" applyFont="1" applyBorder="1" applyAlignment="1">
      <alignment horizontal="left" vertical="center" shrinkToFit="1"/>
    </xf>
    <xf numFmtId="20" fontId="22" fillId="0" borderId="0" xfId="0" applyNumberFormat="1" applyFont="1" applyAlignment="1">
      <alignment horizontal="right" vertical="center" shrinkToFit="1"/>
    </xf>
    <xf numFmtId="0" fontId="6" fillId="0" borderId="0" xfId="0" applyFont="1" applyAlignment="1">
      <alignment horizontal="left" vertical="center" shrinkToFit="1"/>
    </xf>
    <xf numFmtId="20" fontId="22" fillId="0" borderId="1" xfId="0" applyNumberFormat="1" applyFont="1" applyBorder="1" applyAlignment="1">
      <alignment horizontal="right" vertical="center" shrinkToFit="1"/>
    </xf>
    <xf numFmtId="20" fontId="22" fillId="0" borderId="32" xfId="0" applyNumberFormat="1" applyFont="1" applyBorder="1" applyAlignment="1">
      <alignment horizontal="right" vertical="center" shrinkToFit="1"/>
    </xf>
    <xf numFmtId="177" fontId="11" fillId="0" borderId="0" xfId="0" applyNumberFormat="1" applyFont="1" applyAlignment="1">
      <alignment horizontal="center" vertical="center" shrinkToFit="1"/>
    </xf>
    <xf numFmtId="177" fontId="11" fillId="0" borderId="31" xfId="0" applyNumberFormat="1" applyFont="1" applyBorder="1" applyAlignment="1">
      <alignment horizontal="center" vertical="center" shrinkToFit="1"/>
    </xf>
    <xf numFmtId="20" fontId="25" fillId="0" borderId="32" xfId="0" applyNumberFormat="1" applyFont="1" applyBorder="1" applyAlignment="1">
      <alignment horizontal="right" vertical="center" shrinkToFit="1"/>
    </xf>
    <xf numFmtId="0" fontId="6" fillId="0" borderId="0" xfId="0" applyFont="1" applyAlignment="1">
      <alignment vertical="center" shrinkToFit="1"/>
    </xf>
    <xf numFmtId="0" fontId="4" fillId="0" borderId="32" xfId="0" applyFont="1" applyBorder="1" applyAlignment="1">
      <alignment vertical="center" shrinkToFit="1"/>
    </xf>
    <xf numFmtId="0" fontId="3" fillId="0" borderId="0" xfId="0" applyFont="1" applyAlignment="1">
      <alignment horizontal="left" vertical="center" shrinkToFit="1"/>
    </xf>
    <xf numFmtId="176" fontId="4" fillId="0" borderId="32" xfId="0" applyNumberFormat="1" applyFont="1" applyBorder="1" applyAlignment="1">
      <alignment horizontal="right" vertical="center" shrinkToFit="1"/>
    </xf>
    <xf numFmtId="176" fontId="4" fillId="2" borderId="33" xfId="0" applyNumberFormat="1" applyFont="1" applyFill="1" applyBorder="1" applyAlignment="1">
      <alignment horizontal="right" vertical="center" shrinkToFit="1"/>
    </xf>
    <xf numFmtId="0" fontId="4" fillId="0" borderId="35" xfId="0" applyFont="1" applyBorder="1" applyAlignment="1">
      <alignment horizontal="right" vertical="center" shrinkToFit="1"/>
    </xf>
    <xf numFmtId="177" fontId="1" fillId="0" borderId="14" xfId="0" applyNumberFormat="1" applyFont="1" applyBorder="1" applyAlignment="1">
      <alignment horizontal="center" vertical="center" shrinkToFit="1"/>
    </xf>
    <xf numFmtId="177" fontId="1" fillId="0" borderId="29" xfId="0" applyNumberFormat="1" applyFont="1" applyBorder="1" applyAlignment="1">
      <alignment horizontal="center" vertical="center" shrinkToFit="1"/>
    </xf>
    <xf numFmtId="177" fontId="11" fillId="2" borderId="6" xfId="0" applyNumberFormat="1" applyFont="1" applyFill="1" applyBorder="1" applyAlignment="1">
      <alignment horizontal="left" vertical="center" shrinkToFit="1"/>
    </xf>
    <xf numFmtId="20" fontId="18" fillId="0" borderId="32" xfId="0" applyNumberFormat="1" applyFont="1" applyBorder="1" applyAlignment="1">
      <alignment horizontal="right" vertical="center" shrinkToFit="1"/>
    </xf>
    <xf numFmtId="20" fontId="18" fillId="0" borderId="1" xfId="0" applyNumberFormat="1" applyFont="1" applyBorder="1" applyAlignment="1">
      <alignment horizontal="right" vertical="center" shrinkToFit="1"/>
    </xf>
    <xf numFmtId="0" fontId="4" fillId="0" borderId="0" xfId="0" quotePrefix="1" applyFont="1" applyAlignment="1">
      <alignment horizontal="right" vertical="center" shrinkToFit="1"/>
    </xf>
    <xf numFmtId="177" fontId="6" fillId="0" borderId="0" xfId="0" applyNumberFormat="1" applyFont="1" applyAlignment="1">
      <alignment vertical="center" shrinkToFit="1"/>
    </xf>
    <xf numFmtId="177" fontId="11" fillId="0" borderId="0" xfId="0" applyNumberFormat="1" applyFont="1" applyAlignment="1">
      <alignment horizontal="left" vertical="center" shrinkToFit="1"/>
    </xf>
    <xf numFmtId="0" fontId="0" fillId="0" borderId="31" xfId="0" applyBorder="1" applyAlignment="1">
      <alignment horizontal="left" vertical="center" shrinkToFit="1"/>
    </xf>
    <xf numFmtId="176" fontId="4" fillId="0" borderId="1" xfId="0" applyNumberFormat="1" applyFont="1" applyBorder="1" applyAlignment="1">
      <alignment horizontal="right" vertical="center" shrinkToFit="1"/>
    </xf>
    <xf numFmtId="176" fontId="4" fillId="0" borderId="31" xfId="0" applyNumberFormat="1" applyFont="1" applyBorder="1" applyAlignment="1">
      <alignment horizontal="right" vertical="center" shrinkToFit="1"/>
    </xf>
    <xf numFmtId="176" fontId="4" fillId="2" borderId="2" xfId="0" applyNumberFormat="1" applyFont="1" applyFill="1" applyBorder="1" applyAlignment="1">
      <alignment horizontal="left" vertical="center" shrinkToFit="1"/>
    </xf>
    <xf numFmtId="0" fontId="4" fillId="2" borderId="1" xfId="0" applyFont="1" applyFill="1" applyBorder="1" applyAlignment="1">
      <alignment horizontal="left" vertical="center" shrinkToFit="1"/>
    </xf>
    <xf numFmtId="176" fontId="4" fillId="0" borderId="8" xfId="0" applyNumberFormat="1" applyFont="1" applyBorder="1" applyAlignment="1">
      <alignment horizontal="right" vertical="center" shrinkToFit="1"/>
    </xf>
    <xf numFmtId="176" fontId="4" fillId="0" borderId="32" xfId="0" applyNumberFormat="1" applyFont="1" applyBorder="1" applyAlignment="1">
      <alignment horizontal="left" vertical="center" shrinkToFit="1"/>
    </xf>
    <xf numFmtId="176" fontId="4" fillId="2" borderId="3" xfId="0" applyNumberFormat="1" applyFont="1" applyFill="1" applyBorder="1" applyAlignment="1">
      <alignment horizontal="right" vertical="center" shrinkToFit="1"/>
    </xf>
    <xf numFmtId="0" fontId="16" fillId="0" borderId="35" xfId="0" applyFont="1" applyBorder="1" applyAlignment="1">
      <alignment horizontal="center"/>
    </xf>
    <xf numFmtId="0" fontId="16" fillId="0" borderId="5" xfId="0" applyFont="1" applyBorder="1" applyAlignment="1">
      <alignment horizontal="center"/>
    </xf>
    <xf numFmtId="177" fontId="1" fillId="0" borderId="14" xfId="0" applyNumberFormat="1" applyFont="1" applyBorder="1" applyAlignment="1">
      <alignment horizontal="right" vertical="center" shrinkToFit="1"/>
    </xf>
    <xf numFmtId="212" fontId="4" fillId="0" borderId="36" xfId="0" applyNumberFormat="1" applyFont="1" applyBorder="1" applyAlignment="1">
      <alignment horizontal="right" vertical="center" shrinkToFit="1"/>
    </xf>
    <xf numFmtId="0" fontId="6" fillId="0" borderId="0" xfId="0" applyFont="1" applyAlignment="1">
      <alignment vertical="top" shrinkToFit="1"/>
    </xf>
    <xf numFmtId="0" fontId="4" fillId="0" borderId="5" xfId="0" applyFont="1" applyBorder="1" applyAlignment="1">
      <alignment horizontal="center" shrinkToFit="1"/>
    </xf>
    <xf numFmtId="201" fontId="6" fillId="0" borderId="36" xfId="0" applyNumberFormat="1" applyFont="1" applyBorder="1" applyAlignment="1">
      <alignment horizontal="right" vertical="center" shrinkToFit="1"/>
    </xf>
    <xf numFmtId="20" fontId="19" fillId="0" borderId="32" xfId="0" applyNumberFormat="1" applyFont="1" applyBorder="1" applyAlignment="1">
      <alignment horizontal="right" vertical="top" shrinkToFit="1"/>
    </xf>
    <xf numFmtId="0" fontId="7" fillId="2" borderId="32" xfId="0" applyFont="1" applyFill="1" applyBorder="1" applyAlignment="1">
      <alignment horizontal="left" vertical="top" shrinkToFit="1"/>
    </xf>
    <xf numFmtId="0" fontId="4" fillId="0" borderId="4" xfId="0" applyFont="1" applyBorder="1" applyAlignment="1">
      <alignment horizontal="left" vertical="center" shrinkToFit="1"/>
    </xf>
    <xf numFmtId="212" fontId="4" fillId="0" borderId="35" xfId="0" applyNumberFormat="1" applyFont="1" applyBorder="1" applyAlignment="1">
      <alignment vertical="center" shrinkToFit="1"/>
    </xf>
    <xf numFmtId="177" fontId="1" fillId="0" borderId="29" xfId="0" applyNumberFormat="1" applyFont="1" applyBorder="1" applyAlignment="1">
      <alignment horizontal="right" vertical="center" shrinkToFit="1"/>
    </xf>
    <xf numFmtId="179" fontId="5" fillId="0" borderId="31" xfId="0" applyNumberFormat="1" applyFont="1" applyBorder="1" applyAlignment="1">
      <alignment vertical="center" shrinkToFit="1"/>
    </xf>
    <xf numFmtId="177" fontId="6" fillId="0" borderId="10" xfId="0" applyNumberFormat="1" applyFont="1" applyBorder="1" applyAlignment="1">
      <alignment horizontal="right" shrinkToFit="1"/>
    </xf>
    <xf numFmtId="0" fontId="5" fillId="0" borderId="2" xfId="0" quotePrefix="1" applyFont="1" applyBorder="1" applyAlignment="1">
      <alignment horizontal="left" vertical="center"/>
    </xf>
    <xf numFmtId="0" fontId="4" fillId="0" borderId="0" xfId="0" applyFont="1" applyAlignment="1">
      <alignment horizontal="left" shrinkToFit="1"/>
    </xf>
    <xf numFmtId="0" fontId="0" fillId="0" borderId="33" xfId="0" applyBorder="1" applyAlignment="1">
      <alignment vertical="center" shrinkToFit="1"/>
    </xf>
    <xf numFmtId="0" fontId="0" fillId="0" borderId="34" xfId="0" applyBorder="1" applyAlignment="1">
      <alignment vertical="center" shrinkToFit="1"/>
    </xf>
    <xf numFmtId="220" fontId="7" fillId="0" borderId="31" xfId="0" applyNumberFormat="1" applyFont="1" applyBorder="1" applyAlignment="1">
      <alignment horizontal="left" vertical="top" wrapText="1" shrinkToFit="1"/>
    </xf>
    <xf numFmtId="20" fontId="14" fillId="0" borderId="32" xfId="0" applyNumberFormat="1" applyFont="1" applyBorder="1" applyAlignment="1">
      <alignment horizontal="right" vertical="center" shrinkToFit="1"/>
    </xf>
    <xf numFmtId="177" fontId="9" fillId="0" borderId="29" xfId="0" applyNumberFormat="1" applyFont="1" applyBorder="1" applyAlignment="1">
      <alignment horizontal="left" vertical="top" shrinkToFit="1"/>
    </xf>
    <xf numFmtId="0" fontId="0" fillId="0" borderId="31" xfId="0" applyBorder="1" applyAlignment="1">
      <alignment vertical="center" shrinkToFit="1"/>
    </xf>
    <xf numFmtId="0" fontId="8" fillId="0" borderId="34" xfId="0" applyFont="1" applyBorder="1" applyAlignment="1">
      <alignment horizontal="center" vertical="center" shrinkToFit="1"/>
    </xf>
    <xf numFmtId="184" fontId="4" fillId="0" borderId="8" xfId="0" applyNumberFormat="1" applyFont="1" applyBorder="1" applyAlignment="1">
      <alignment horizontal="right" vertical="top" shrinkToFit="1"/>
    </xf>
    <xf numFmtId="20" fontId="27" fillId="0" borderId="0" xfId="0" applyNumberFormat="1" applyFont="1" applyAlignment="1">
      <alignment horizontal="center" vertical="top" shrinkToFit="1"/>
    </xf>
    <xf numFmtId="185" fontId="21" fillId="0" borderId="0" xfId="0" applyNumberFormat="1" applyFont="1" applyAlignment="1">
      <alignment horizontal="right" shrinkToFit="1"/>
    </xf>
    <xf numFmtId="0" fontId="29" fillId="0" borderId="1" xfId="0" applyFont="1" applyBorder="1" applyAlignment="1">
      <alignment horizontal="center" vertical="center" shrinkToFit="1" readingOrder="1"/>
    </xf>
    <xf numFmtId="0" fontId="7" fillId="0" borderId="13" xfId="0" applyFont="1" applyBorder="1" applyAlignment="1">
      <alignment horizontal="left" vertical="center" shrinkToFit="1"/>
    </xf>
    <xf numFmtId="0" fontId="28" fillId="0" borderId="8" xfId="0" applyFont="1" applyBorder="1" applyAlignment="1">
      <alignment horizontal="left" vertical="center" shrinkToFit="1"/>
    </xf>
    <xf numFmtId="0" fontId="6" fillId="0" borderId="7" xfId="0" applyFont="1" applyBorder="1" applyAlignment="1">
      <alignment horizontal="left" vertical="center" shrinkToFit="1"/>
    </xf>
    <xf numFmtId="0" fontId="0" fillId="0" borderId="1" xfId="0" applyBorder="1" applyAlignment="1">
      <alignment vertical="center" shrinkToFit="1"/>
    </xf>
    <xf numFmtId="206" fontId="4" fillId="0" borderId="7" xfId="0" applyNumberFormat="1" applyFont="1" applyBorder="1" applyAlignment="1">
      <alignment horizontal="left" vertical="center" shrinkToFit="1"/>
    </xf>
    <xf numFmtId="177" fontId="6" fillId="0" borderId="10" xfId="0" applyNumberFormat="1" applyFont="1" applyBorder="1" applyAlignment="1">
      <alignment horizontal="center" vertical="center" shrinkToFit="1"/>
    </xf>
    <xf numFmtId="210" fontId="4" fillId="0" borderId="8" xfId="0" applyNumberFormat="1" applyFont="1" applyBorder="1" applyAlignment="1">
      <alignment horizontal="right" vertical="center" shrinkToFit="1"/>
    </xf>
    <xf numFmtId="212" fontId="4" fillId="0" borderId="7" xfId="0" applyNumberFormat="1" applyFont="1" applyBorder="1" applyAlignment="1">
      <alignment vertical="center" shrinkToFit="1"/>
    </xf>
    <xf numFmtId="177" fontId="4" fillId="0" borderId="10" xfId="0" applyNumberFormat="1" applyFont="1" applyBorder="1" applyAlignment="1">
      <alignment horizontal="right" vertical="center" shrinkToFit="1"/>
    </xf>
    <xf numFmtId="179" fontId="5" fillId="0" borderId="8" xfId="0" applyNumberFormat="1" applyFont="1" applyBorder="1" applyAlignment="1">
      <alignment vertical="center" shrinkToFit="1"/>
    </xf>
    <xf numFmtId="20" fontId="13" fillId="0" borderId="1" xfId="0" applyNumberFormat="1" applyFont="1" applyBorder="1" applyAlignment="1">
      <alignment horizontal="right" vertical="top"/>
    </xf>
    <xf numFmtId="177" fontId="5" fillId="0" borderId="30" xfId="0" applyNumberFormat="1" applyFont="1" applyBorder="1" applyAlignment="1">
      <alignment vertical="center" shrinkToFit="1"/>
    </xf>
    <xf numFmtId="185" fontId="20" fillId="0" borderId="32" xfId="0" applyNumberFormat="1" applyFont="1" applyBorder="1" applyAlignment="1">
      <alignment horizontal="right" vertical="top" shrinkToFit="1"/>
    </xf>
    <xf numFmtId="181" fontId="16" fillId="2" borderId="34" xfId="0" applyNumberFormat="1" applyFont="1" applyFill="1" applyBorder="1" applyAlignment="1">
      <alignment horizontal="left" vertical="center" shrinkToFit="1"/>
    </xf>
    <xf numFmtId="180" fontId="4" fillId="0" borderId="5" xfId="0" applyNumberFormat="1" applyFont="1" applyBorder="1" applyAlignment="1">
      <alignment horizontal="right" vertical="center" shrinkToFit="1"/>
    </xf>
    <xf numFmtId="212" fontId="4" fillId="0" borderId="5" xfId="0" applyNumberFormat="1" applyFont="1" applyBorder="1" applyAlignment="1">
      <alignment horizontal="right" vertical="center" shrinkToFit="1"/>
    </xf>
    <xf numFmtId="0" fontId="7" fillId="0" borderId="4" xfId="0" applyFont="1" applyBorder="1" applyAlignment="1">
      <alignment horizontal="right" vertical="center" shrinkToFit="1"/>
    </xf>
    <xf numFmtId="177" fontId="0" fillId="0" borderId="6" xfId="0" applyNumberFormat="1" applyBorder="1" applyAlignment="1">
      <alignment horizontal="left" vertical="top" shrinkToFit="1"/>
    </xf>
    <xf numFmtId="177" fontId="0" fillId="0" borderId="29" xfId="0" applyNumberFormat="1" applyBorder="1" applyAlignment="1">
      <alignment horizontal="center" vertical="center" shrinkToFit="1"/>
    </xf>
    <xf numFmtId="201" fontId="6" fillId="0" borderId="35" xfId="0" applyNumberFormat="1" applyFont="1" applyBorder="1" applyAlignment="1">
      <alignment vertical="center" shrinkToFit="1"/>
    </xf>
    <xf numFmtId="0" fontId="6" fillId="0" borderId="31" xfId="0" applyFont="1" applyBorder="1" applyAlignment="1">
      <alignment horizontal="left" vertical="center" shrinkToFit="1"/>
    </xf>
    <xf numFmtId="218" fontId="21" fillId="0" borderId="0" xfId="0" applyNumberFormat="1" applyFont="1" applyAlignment="1">
      <alignment horizontal="right" vertical="top" shrinkToFit="1"/>
    </xf>
    <xf numFmtId="0" fontId="12" fillId="0" borderId="5" xfId="0" applyFont="1" applyBorder="1" applyAlignment="1">
      <alignment horizontal="right" vertical="center" shrinkToFit="1" readingOrder="1"/>
    </xf>
    <xf numFmtId="0" fontId="28" fillId="0" borderId="0" xfId="0" applyFont="1" applyAlignment="1">
      <alignment horizontal="left" shrinkToFit="1"/>
    </xf>
    <xf numFmtId="176" fontId="5" fillId="0" borderId="28" xfId="0" applyNumberFormat="1" applyFont="1" applyBorder="1" applyAlignment="1">
      <alignment horizontal="right" vertical="center" shrinkToFit="1"/>
    </xf>
    <xf numFmtId="177" fontId="4" fillId="0" borderId="30" xfId="0" applyNumberFormat="1" applyFont="1" applyBorder="1" applyAlignment="1">
      <alignment horizontal="right" vertical="center" shrinkToFit="1"/>
    </xf>
    <xf numFmtId="0" fontId="29" fillId="0" borderId="32" xfId="0" applyFont="1" applyBorder="1" applyAlignment="1">
      <alignment horizontal="center" vertical="center" shrinkToFit="1" readingOrder="1"/>
    </xf>
    <xf numFmtId="0" fontId="6" fillId="0" borderId="35" xfId="0" applyFont="1" applyBorder="1" applyAlignment="1">
      <alignment horizontal="left" vertical="center" shrinkToFit="1"/>
    </xf>
    <xf numFmtId="177" fontId="6" fillId="0" borderId="30" xfId="0" applyNumberFormat="1" applyFont="1" applyBorder="1" applyAlignment="1">
      <alignment horizontal="center" vertical="center" shrinkToFit="1"/>
    </xf>
    <xf numFmtId="0" fontId="4" fillId="0" borderId="31" xfId="0" applyFont="1" applyBorder="1" applyAlignment="1">
      <alignment horizontal="center" vertical="center" shrinkToFit="1"/>
    </xf>
    <xf numFmtId="0" fontId="4" fillId="0" borderId="35" xfId="0" applyFont="1" applyBorder="1" applyAlignment="1">
      <alignment horizontal="center" vertical="center" shrinkToFit="1"/>
    </xf>
    <xf numFmtId="184" fontId="5" fillId="0" borderId="31" xfId="0" applyNumberFormat="1" applyFont="1" applyBorder="1" applyAlignment="1">
      <alignment horizontal="right" vertical="top" shrinkToFit="1"/>
    </xf>
    <xf numFmtId="0" fontId="4" fillId="0" borderId="35" xfId="0" quotePrefix="1" applyFont="1" applyBorder="1" applyAlignment="1">
      <alignment horizontal="right" vertical="center" shrinkToFit="1"/>
    </xf>
    <xf numFmtId="0" fontId="6" fillId="0" borderId="31" xfId="0" applyFont="1" applyBorder="1" applyAlignment="1">
      <alignment vertical="top"/>
    </xf>
    <xf numFmtId="0" fontId="4" fillId="0" borderId="27" xfId="0" applyFont="1" applyBorder="1" applyAlignment="1">
      <alignment vertical="center" shrinkToFit="1"/>
    </xf>
    <xf numFmtId="192" fontId="4" fillId="0" borderId="35" xfId="0" applyNumberFormat="1" applyFont="1" applyBorder="1">
      <alignment vertical="center"/>
    </xf>
    <xf numFmtId="0" fontId="0" fillId="0" borderId="7" xfId="0" applyBorder="1" applyAlignment="1">
      <alignment horizontal="center" shrinkToFit="1"/>
    </xf>
    <xf numFmtId="177" fontId="0" fillId="0" borderId="14" xfId="0" applyNumberFormat="1" applyBorder="1" applyAlignment="1">
      <alignment horizontal="left" vertical="center" shrinkToFit="1"/>
    </xf>
    <xf numFmtId="177" fontId="11" fillId="0" borderId="14" xfId="0" applyNumberFormat="1" applyFont="1" applyBorder="1" applyAlignment="1">
      <alignment horizontal="left" vertical="top" shrinkToFit="1"/>
    </xf>
    <xf numFmtId="0" fontId="24" fillId="0" borderId="1" xfId="0" applyFont="1" applyBorder="1" applyAlignment="1">
      <alignment horizontal="right" vertical="center" shrinkToFit="1" readingOrder="1"/>
    </xf>
    <xf numFmtId="20" fontId="25" fillId="0" borderId="1" xfId="0" applyNumberFormat="1" applyFont="1" applyBorder="1" applyAlignment="1">
      <alignment horizontal="right" vertical="center" shrinkToFit="1"/>
    </xf>
    <xf numFmtId="0" fontId="6" fillId="0" borderId="7" xfId="0" quotePrefix="1" applyFont="1" applyBorder="1" applyAlignment="1">
      <alignment horizontal="right" vertical="center" shrinkToFit="1"/>
    </xf>
    <xf numFmtId="177" fontId="11" fillId="0" borderId="14" xfId="0" applyNumberFormat="1" applyFont="1" applyBorder="1" applyAlignment="1">
      <alignment horizontal="right" vertical="center" shrinkToFit="1"/>
    </xf>
    <xf numFmtId="0" fontId="6" fillId="0" borderId="8" xfId="0" applyFont="1" applyBorder="1" applyAlignment="1">
      <alignment vertical="center" shrinkToFit="1"/>
    </xf>
    <xf numFmtId="0" fontId="6" fillId="0" borderId="8" xfId="0" applyFont="1" applyBorder="1" applyAlignment="1">
      <alignment horizontal="right" vertical="center" shrinkToFit="1"/>
    </xf>
    <xf numFmtId="192" fontId="4" fillId="0" borderId="12" xfId="0" applyNumberFormat="1" applyFont="1" applyBorder="1" applyAlignment="1">
      <alignment horizontal="right" vertical="center" shrinkToFit="1"/>
    </xf>
    <xf numFmtId="177" fontId="4" fillId="0" borderId="6" xfId="0" applyNumberFormat="1" applyFont="1" applyBorder="1" applyAlignment="1">
      <alignment horizontal="right" vertical="top" shrinkToFit="1"/>
    </xf>
    <xf numFmtId="0" fontId="0" fillId="0" borderId="4" xfId="0" applyBorder="1" applyAlignment="1">
      <alignment vertical="center" shrinkToFit="1"/>
    </xf>
    <xf numFmtId="0" fontId="6" fillId="0" borderId="5" xfId="0" applyFont="1" applyBorder="1" applyAlignment="1">
      <alignment vertical="center" shrinkToFit="1"/>
    </xf>
    <xf numFmtId="177" fontId="30" fillId="0" borderId="6" xfId="0" applyNumberFormat="1" applyFont="1" applyBorder="1" applyAlignment="1">
      <alignment horizontal="left" shrinkToFit="1"/>
    </xf>
    <xf numFmtId="207" fontId="4" fillId="0" borderId="5" xfId="0" applyNumberFormat="1" applyFont="1" applyBorder="1" applyAlignment="1">
      <alignment vertical="center" shrinkToFit="1"/>
    </xf>
    <xf numFmtId="20" fontId="22" fillId="0" borderId="68" xfId="0" applyNumberFormat="1" applyFont="1" applyBorder="1" applyAlignment="1">
      <alignment horizontal="right" vertical="center" shrinkToFit="1"/>
    </xf>
    <xf numFmtId="185" fontId="21" fillId="0" borderId="68" xfId="0" applyNumberFormat="1" applyFont="1" applyBorder="1" applyAlignment="1">
      <alignment horizontal="right" vertical="top" shrinkToFit="1"/>
    </xf>
    <xf numFmtId="194" fontId="4" fillId="0" borderId="35" xfId="0" applyNumberFormat="1" applyFont="1" applyBorder="1" applyAlignment="1">
      <alignment vertical="center" shrinkToFit="1"/>
    </xf>
    <xf numFmtId="0" fontId="6" fillId="0" borderId="31" xfId="0" applyFont="1" applyBorder="1" applyAlignment="1">
      <alignment vertical="top" shrinkToFit="1"/>
    </xf>
    <xf numFmtId="195" fontId="4" fillId="0" borderId="31" xfId="0" applyNumberFormat="1" applyFont="1" applyBorder="1" applyAlignment="1">
      <alignment vertical="center" shrinkToFit="1"/>
    </xf>
    <xf numFmtId="0" fontId="32" fillId="0" borderId="32" xfId="0" applyFont="1" applyBorder="1">
      <alignment vertical="center"/>
    </xf>
    <xf numFmtId="0" fontId="3" fillId="0" borderId="31" xfId="0" applyFont="1" applyBorder="1" applyAlignment="1">
      <alignment horizontal="left" vertical="center" shrinkToFit="1"/>
    </xf>
    <xf numFmtId="0" fontId="4" fillId="0" borderId="33" xfId="0" applyFont="1" applyBorder="1" applyAlignment="1">
      <alignment horizontal="left" vertical="center" shrinkToFit="1"/>
    </xf>
    <xf numFmtId="207" fontId="4" fillId="0" borderId="5" xfId="0" applyNumberFormat="1" applyFont="1" applyBorder="1" applyAlignment="1">
      <alignment horizontal="right" vertical="center" shrinkToFit="1"/>
    </xf>
    <xf numFmtId="0" fontId="6" fillId="0" borderId="5" xfId="0" applyFont="1" applyBorder="1" applyAlignment="1">
      <alignment horizontal="center" shrinkToFit="1"/>
    </xf>
    <xf numFmtId="0" fontId="11" fillId="0" borderId="31" xfId="0" applyFont="1" applyBorder="1" applyAlignment="1">
      <alignment horizontal="left" vertical="top" shrinkToFit="1"/>
    </xf>
    <xf numFmtId="0" fontId="0" fillId="0" borderId="31" xfId="0" applyBorder="1" applyAlignment="1">
      <alignment horizontal="left" vertical="top" shrinkToFit="1"/>
    </xf>
    <xf numFmtId="0" fontId="0" fillId="0" borderId="32" xfId="0" applyBorder="1" applyAlignment="1">
      <alignment horizontal="right" vertical="center" shrinkToFit="1"/>
    </xf>
    <xf numFmtId="185" fontId="31" fillId="0" borderId="31" xfId="0" applyNumberFormat="1" applyFont="1" applyBorder="1" applyAlignment="1">
      <alignment horizontal="center" shrinkToFit="1"/>
    </xf>
    <xf numFmtId="0" fontId="0" fillId="0" borderId="31" xfId="0" applyBorder="1" applyAlignment="1">
      <alignment horizontal="center" vertical="center" shrinkToFit="1"/>
    </xf>
    <xf numFmtId="176" fontId="0" fillId="0" borderId="32" xfId="0" applyNumberFormat="1" applyBorder="1" applyAlignment="1">
      <alignment horizontal="right" vertical="center" shrinkToFit="1"/>
    </xf>
    <xf numFmtId="176" fontId="0" fillId="0" borderId="33" xfId="0" applyNumberFormat="1" applyBorder="1" applyAlignment="1">
      <alignment horizontal="left" vertical="center" shrinkToFit="1"/>
    </xf>
    <xf numFmtId="176" fontId="0" fillId="0" borderId="34" xfId="0" applyNumberFormat="1" applyBorder="1" applyAlignment="1">
      <alignment horizontal="right" vertical="center" shrinkToFit="1"/>
    </xf>
    <xf numFmtId="176" fontId="0" fillId="0" borderId="13" xfId="0" applyNumberFormat="1" applyBorder="1" applyAlignment="1">
      <alignment horizontal="left" vertical="center"/>
    </xf>
    <xf numFmtId="177" fontId="1" fillId="0" borderId="0" xfId="0" applyNumberFormat="1" applyFont="1" applyAlignment="1">
      <alignment horizontal="left" vertical="center" shrinkToFit="1"/>
    </xf>
    <xf numFmtId="0" fontId="4" fillId="0" borderId="0" xfId="0" applyFont="1" applyAlignment="1">
      <alignment vertical="top" shrinkToFit="1"/>
    </xf>
    <xf numFmtId="187" fontId="4" fillId="0" borderId="0" xfId="0" applyNumberFormat="1" applyFont="1" applyAlignment="1">
      <alignment vertical="center" shrinkToFit="1"/>
    </xf>
    <xf numFmtId="192" fontId="4" fillId="0" borderId="5" xfId="0" applyNumberFormat="1" applyFont="1" applyBorder="1" applyAlignment="1">
      <alignment horizontal="right"/>
    </xf>
    <xf numFmtId="0" fontId="4" fillId="2" borderId="31" xfId="0" applyFont="1" applyFill="1" applyBorder="1" applyAlignment="1">
      <alignment horizontal="left" vertical="top"/>
    </xf>
    <xf numFmtId="0" fontId="4" fillId="2" borderId="31" xfId="0" applyFont="1" applyFill="1" applyBorder="1" applyAlignment="1">
      <alignment horizontal="right" vertical="center"/>
    </xf>
    <xf numFmtId="57" fontId="14" fillId="0" borderId="32" xfId="0" applyNumberFormat="1" applyFont="1" applyBorder="1" applyAlignment="1">
      <alignment horizontal="right" vertical="center" shrinkToFit="1"/>
    </xf>
    <xf numFmtId="177" fontId="0" fillId="0" borderId="14" xfId="0" applyNumberFormat="1" applyBorder="1" applyAlignment="1">
      <alignment horizontal="left" vertical="center"/>
    </xf>
    <xf numFmtId="20" fontId="13" fillId="0" borderId="8" xfId="0" applyNumberFormat="1" applyFont="1" applyBorder="1" applyAlignment="1">
      <alignment horizontal="right" vertical="center"/>
    </xf>
    <xf numFmtId="183" fontId="6" fillId="0" borderId="32" xfId="0" quotePrefix="1" applyNumberFormat="1" applyFont="1" applyBorder="1" applyAlignment="1">
      <alignment horizontal="center" vertical="top" shrinkToFit="1"/>
    </xf>
    <xf numFmtId="188" fontId="13" fillId="2" borderId="32" xfId="0" applyNumberFormat="1" applyFont="1" applyFill="1" applyBorder="1" applyAlignment="1">
      <alignment horizontal="right" vertical="center"/>
    </xf>
    <xf numFmtId="188" fontId="13" fillId="0" borderId="1" xfId="0" applyNumberFormat="1" applyFont="1" applyBorder="1" applyAlignment="1">
      <alignment horizontal="right" vertical="center"/>
    </xf>
    <xf numFmtId="188" fontId="13" fillId="0" borderId="32" xfId="0" applyNumberFormat="1" applyFont="1" applyBorder="1" applyAlignment="1">
      <alignment horizontal="right" vertical="center"/>
    </xf>
    <xf numFmtId="188" fontId="13" fillId="0" borderId="0" xfId="0" applyNumberFormat="1" applyFont="1" applyAlignment="1">
      <alignment horizontal="right" vertical="center"/>
    </xf>
    <xf numFmtId="188" fontId="14" fillId="0" borderId="1" xfId="0" applyNumberFormat="1" applyFont="1" applyBorder="1" applyAlignment="1">
      <alignment horizontal="right" vertical="center"/>
    </xf>
    <xf numFmtId="185" fontId="21" fillId="0" borderId="32" xfId="0" applyNumberFormat="1" applyFont="1" applyBorder="1" applyAlignment="1">
      <alignment horizontal="right"/>
    </xf>
    <xf numFmtId="222" fontId="5" fillId="0" borderId="0" xfId="0" applyNumberFormat="1" applyFont="1" applyAlignment="1">
      <alignment vertical="center" shrinkToFit="1"/>
    </xf>
    <xf numFmtId="177" fontId="6" fillId="2" borderId="30" xfId="0" applyNumberFormat="1" applyFont="1" applyFill="1" applyBorder="1" applyAlignment="1">
      <alignment vertical="center" shrinkToFit="1"/>
    </xf>
    <xf numFmtId="184" fontId="4" fillId="2" borderId="31" xfId="0" applyNumberFormat="1" applyFont="1" applyFill="1" applyBorder="1" applyAlignment="1">
      <alignment horizontal="right" vertical="top" shrinkToFit="1"/>
    </xf>
    <xf numFmtId="20" fontId="14" fillId="2" borderId="32" xfId="0" applyNumberFormat="1" applyFont="1" applyFill="1" applyBorder="1" applyAlignment="1">
      <alignment horizontal="right" vertical="center" shrinkToFit="1"/>
    </xf>
    <xf numFmtId="185" fontId="21" fillId="2" borderId="32" xfId="0" applyNumberFormat="1" applyFont="1" applyFill="1" applyBorder="1" applyAlignment="1">
      <alignment horizontal="right" vertical="top" shrinkToFit="1"/>
    </xf>
    <xf numFmtId="0" fontId="0" fillId="2" borderId="0" xfId="0" applyFill="1" applyAlignment="1">
      <alignment vertical="center" shrinkToFit="1"/>
    </xf>
    <xf numFmtId="20" fontId="13" fillId="2" borderId="32" xfId="0" applyNumberFormat="1" applyFont="1" applyFill="1" applyBorder="1" applyAlignment="1">
      <alignment horizontal="right" vertical="center" shrinkToFit="1"/>
    </xf>
    <xf numFmtId="185" fontId="21" fillId="2" borderId="68" xfId="0" applyNumberFormat="1" applyFont="1" applyFill="1" applyBorder="1" applyAlignment="1">
      <alignment horizontal="left" vertical="top" shrinkToFit="1"/>
    </xf>
    <xf numFmtId="227" fontId="6" fillId="0" borderId="1" xfId="0" applyNumberFormat="1" applyFont="1" applyBorder="1" applyAlignment="1">
      <alignment horizontal="center" vertical="top" shrinkToFit="1"/>
    </xf>
    <xf numFmtId="222" fontId="5" fillId="2" borderId="0" xfId="0" applyNumberFormat="1" applyFont="1" applyFill="1" applyAlignment="1">
      <alignment vertical="center" shrinkToFit="1"/>
    </xf>
    <xf numFmtId="177" fontId="4" fillId="0" borderId="30" xfId="0" applyNumberFormat="1" applyFont="1" applyBorder="1" applyAlignment="1">
      <alignment horizontal="center" vertical="center" shrinkToFit="1"/>
    </xf>
    <xf numFmtId="20" fontId="19" fillId="0" borderId="0" xfId="0" applyNumberFormat="1" applyFont="1" applyAlignment="1">
      <alignment horizontal="right" vertical="center"/>
    </xf>
    <xf numFmtId="185" fontId="21" fillId="0" borderId="0" xfId="0" applyNumberFormat="1" applyFont="1" applyAlignment="1">
      <alignment horizontal="right"/>
    </xf>
    <xf numFmtId="0" fontId="4" fillId="0" borderId="13" xfId="0" applyFont="1" applyBorder="1" applyAlignment="1">
      <alignment vertical="center" shrinkToFit="1"/>
    </xf>
    <xf numFmtId="0" fontId="29" fillId="2" borderId="0" xfId="0" applyFont="1" applyFill="1" applyAlignment="1">
      <alignment horizontal="center" vertical="center" readingOrder="1"/>
    </xf>
    <xf numFmtId="0" fontId="4" fillId="2" borderId="0" xfId="0" applyFont="1" applyFill="1" applyAlignment="1">
      <alignment horizontal="left" vertical="center" shrinkToFit="1"/>
    </xf>
    <xf numFmtId="0" fontId="4" fillId="2" borderId="0" xfId="0" applyFont="1" applyFill="1" applyAlignment="1">
      <alignment horizontal="center" vertical="center" shrinkToFit="1"/>
    </xf>
    <xf numFmtId="195" fontId="4" fillId="0" borderId="0" xfId="0" applyNumberFormat="1" applyFont="1" applyAlignment="1">
      <alignment vertical="center" shrinkToFit="1"/>
    </xf>
    <xf numFmtId="0" fontId="6" fillId="0" borderId="0" xfId="0" applyFont="1" applyAlignment="1">
      <alignment horizontal="left" vertical="top" shrinkToFit="1"/>
    </xf>
    <xf numFmtId="0" fontId="4" fillId="0" borderId="0" xfId="0" applyFont="1" applyAlignment="1">
      <alignment horizontal="right" shrinkToFit="1"/>
    </xf>
    <xf numFmtId="20" fontId="18" fillId="0" borderId="0" xfId="0" applyNumberFormat="1" applyFont="1" applyAlignment="1">
      <alignment horizontal="right" vertical="center" shrinkToFit="1"/>
    </xf>
    <xf numFmtId="0" fontId="0" fillId="0" borderId="0" xfId="0" applyAlignment="1">
      <alignment horizontal="right" vertical="center" shrinkToFit="1"/>
    </xf>
    <xf numFmtId="0" fontId="0" fillId="0" borderId="32" xfId="0" applyBorder="1" applyAlignment="1">
      <alignment vertical="center" shrinkToFit="1"/>
    </xf>
    <xf numFmtId="0" fontId="4" fillId="0" borderId="15" xfId="0" applyFont="1" applyBorder="1" applyAlignment="1">
      <alignment horizontal="center" vertical="center" shrinkToFit="1"/>
    </xf>
    <xf numFmtId="0" fontId="4" fillId="0" borderId="5" xfId="0" applyFont="1" applyBorder="1" applyAlignment="1">
      <alignment horizontal="center" vertical="center" shrinkToFit="1"/>
    </xf>
    <xf numFmtId="0" fontId="4" fillId="0" borderId="5" xfId="0" applyFont="1" applyBorder="1" applyAlignment="1">
      <alignment horizontal="right" vertical="center" shrinkToFit="1"/>
    </xf>
    <xf numFmtId="0" fontId="4" fillId="0" borderId="12" xfId="0" applyFont="1" applyBorder="1" applyAlignment="1">
      <alignment horizontal="right" vertical="center" shrinkToFit="1"/>
    </xf>
    <xf numFmtId="22" fontId="10" fillId="0" borderId="21" xfId="0" applyNumberFormat="1" applyFont="1" applyBorder="1" applyAlignment="1">
      <alignment horizontal="center" vertical="center" shrinkToFit="1"/>
    </xf>
    <xf numFmtId="0" fontId="4" fillId="0" borderId="41" xfId="0" applyFont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42" xfId="0" applyBorder="1" applyAlignment="1">
      <alignment horizontal="center" vertical="center" shrinkToFit="1"/>
    </xf>
    <xf numFmtId="223" fontId="7" fillId="0" borderId="35" xfId="0" applyNumberFormat="1" applyFont="1" applyBorder="1" applyAlignment="1">
      <alignment horizontal="center" vertical="center" shrinkToFit="1"/>
    </xf>
    <xf numFmtId="223" fontId="7" fillId="0" borderId="36" xfId="0" applyNumberFormat="1" applyFont="1" applyBorder="1" applyAlignment="1">
      <alignment horizontal="center" vertical="center" shrinkToFit="1"/>
    </xf>
    <xf numFmtId="229" fontId="4" fillId="0" borderId="5" xfId="0" applyNumberFormat="1" applyFont="1" applyBorder="1" applyAlignment="1">
      <alignment horizontal="center" vertical="center" shrinkToFit="1"/>
    </xf>
    <xf numFmtId="229" fontId="4" fillId="0" borderId="12" xfId="0" applyNumberFormat="1" applyFont="1" applyBorder="1" applyAlignment="1">
      <alignment horizontal="center" vertical="center" shrinkToFit="1"/>
    </xf>
    <xf numFmtId="0" fontId="6" fillId="0" borderId="24" xfId="0" applyFont="1" applyBorder="1" applyAlignment="1">
      <alignment horizontal="center" vertical="center" shrinkToFit="1"/>
    </xf>
    <xf numFmtId="0" fontId="6" fillId="0" borderId="25" xfId="0" applyFont="1" applyBorder="1" applyAlignment="1">
      <alignment horizontal="center" vertical="center" shrinkToFit="1"/>
    </xf>
    <xf numFmtId="225" fontId="6" fillId="0" borderId="31" xfId="0" applyNumberFormat="1" applyFont="1" applyBorder="1" applyAlignment="1">
      <alignment horizontal="right" vertical="top" shrinkToFit="1"/>
    </xf>
    <xf numFmtId="225" fontId="6" fillId="0" borderId="1" xfId="0" applyNumberFormat="1" applyFont="1" applyBorder="1" applyAlignment="1">
      <alignment horizontal="right" vertical="top" shrinkToFit="1"/>
    </xf>
    <xf numFmtId="22" fontId="4" fillId="0" borderId="26" xfId="0" applyNumberFormat="1" applyFont="1" applyBorder="1" applyAlignment="1">
      <alignment horizontal="center" vertical="top" shrinkToFit="1"/>
    </xf>
    <xf numFmtId="22" fontId="4" fillId="0" borderId="26" xfId="0" applyNumberFormat="1" applyFont="1" applyBorder="1" applyAlignment="1">
      <alignment horizontal="center" vertical="center" shrinkToFit="1"/>
    </xf>
    <xf numFmtId="22" fontId="10" fillId="0" borderId="53" xfId="0" applyNumberFormat="1" applyFont="1" applyBorder="1" applyAlignment="1">
      <alignment horizontal="center" vertical="center" shrinkToFit="1"/>
    </xf>
    <xf numFmtId="22" fontId="4" fillId="0" borderId="39" xfId="0" applyNumberFormat="1" applyFont="1" applyBorder="1" applyAlignment="1">
      <alignment horizontal="center" vertical="center" shrinkToFit="1"/>
    </xf>
    <xf numFmtId="221" fontId="5" fillId="2" borderId="0" xfId="0" applyNumberFormat="1" applyFont="1" applyFill="1" applyAlignment="1">
      <alignment horizontal="right" vertical="center" shrinkToFit="1"/>
    </xf>
    <xf numFmtId="0" fontId="5" fillId="0" borderId="5" xfId="0" applyFont="1" applyBorder="1" applyAlignment="1">
      <alignment horizontal="center" vertical="top" shrinkToFit="1"/>
    </xf>
    <xf numFmtId="228" fontId="4" fillId="0" borderId="5" xfId="0" applyNumberFormat="1" applyFont="1" applyBorder="1" applyAlignment="1">
      <alignment horizontal="center" vertical="center" shrinkToFit="1"/>
    </xf>
    <xf numFmtId="228" fontId="4" fillId="0" borderId="12" xfId="0" applyNumberFormat="1" applyFont="1" applyBorder="1" applyAlignment="1">
      <alignment horizontal="center" vertical="center" shrinkToFit="1"/>
    </xf>
    <xf numFmtId="22" fontId="10" fillId="0" borderId="39" xfId="0" applyNumberFormat="1" applyFont="1" applyBorder="1" applyAlignment="1">
      <alignment horizontal="center" vertical="center" shrinkToFit="1"/>
    </xf>
    <xf numFmtId="22" fontId="4" fillId="0" borderId="61" xfId="0" applyNumberFormat="1" applyFont="1" applyBorder="1" applyAlignment="1">
      <alignment horizontal="center" vertical="center" shrinkToFit="1"/>
    </xf>
    <xf numFmtId="22" fontId="4" fillId="0" borderId="39" xfId="0" applyNumberFormat="1" applyFont="1" applyBorder="1" applyAlignment="1">
      <alignment horizontal="center" vertical="center"/>
    </xf>
    <xf numFmtId="22" fontId="4" fillId="0" borderId="64" xfId="0" applyNumberFormat="1" applyFont="1" applyBorder="1" applyAlignment="1">
      <alignment horizontal="center" vertical="center"/>
    </xf>
    <xf numFmtId="22" fontId="4" fillId="0" borderId="65" xfId="0" applyNumberFormat="1" applyFont="1" applyBorder="1" applyAlignment="1">
      <alignment horizontal="center" vertical="center"/>
    </xf>
    <xf numFmtId="22" fontId="4" fillId="0" borderId="62" xfId="0" applyNumberFormat="1" applyFont="1" applyBorder="1" applyAlignment="1">
      <alignment horizontal="center" vertical="center" shrinkToFit="1"/>
    </xf>
    <xf numFmtId="22" fontId="4" fillId="0" borderId="63" xfId="0" applyNumberFormat="1" applyFont="1" applyBorder="1" applyAlignment="1">
      <alignment horizontal="center" vertical="center" shrinkToFit="1"/>
    </xf>
    <xf numFmtId="192" fontId="4" fillId="0" borderId="7" xfId="0" applyNumberFormat="1" applyFont="1" applyBorder="1" applyAlignment="1">
      <alignment horizontal="left" vertical="center" shrinkToFit="1"/>
    </xf>
    <xf numFmtId="192" fontId="4" fillId="0" borderId="5" xfId="0" applyNumberFormat="1" applyFont="1" applyBorder="1" applyAlignment="1">
      <alignment horizontal="left" vertical="center" shrinkToFit="1"/>
    </xf>
    <xf numFmtId="198" fontId="6" fillId="0" borderId="7" xfId="0" applyNumberFormat="1" applyFont="1" applyBorder="1" applyAlignment="1">
      <alignment horizontal="center" vertical="center" shrinkToFit="1"/>
    </xf>
    <xf numFmtId="198" fontId="6" fillId="0" borderId="5" xfId="0" applyNumberFormat="1" applyFont="1" applyBorder="1" applyAlignment="1">
      <alignment horizontal="center" vertical="center" shrinkToFit="1"/>
    </xf>
    <xf numFmtId="199" fontId="4" fillId="0" borderId="7" xfId="0" applyNumberFormat="1" applyFont="1" applyBorder="1" applyAlignment="1">
      <alignment horizontal="right" vertical="center" shrinkToFit="1"/>
    </xf>
    <xf numFmtId="199" fontId="4" fillId="0" borderId="5" xfId="0" applyNumberFormat="1" applyFont="1" applyBorder="1" applyAlignment="1">
      <alignment horizontal="right" vertical="center" shrinkToFit="1"/>
    </xf>
    <xf numFmtId="230" fontId="4" fillId="0" borderId="36" xfId="0" applyNumberFormat="1" applyFont="1" applyBorder="1" applyAlignment="1">
      <alignment horizontal="center" vertical="center" shrinkToFit="1"/>
    </xf>
    <xf numFmtId="230" fontId="4" fillId="0" borderId="69" xfId="0" applyNumberFormat="1" applyFont="1" applyBorder="1" applyAlignment="1">
      <alignment horizontal="center" vertical="center" shrinkToFit="1"/>
    </xf>
    <xf numFmtId="205" fontId="4" fillId="0" borderId="0" xfId="0" applyNumberFormat="1" applyFont="1" applyAlignment="1">
      <alignment horizontal="center" vertical="center" shrinkToFit="1"/>
    </xf>
    <xf numFmtId="225" fontId="6" fillId="0" borderId="32" xfId="0" applyNumberFormat="1" applyFont="1" applyBorder="1" applyAlignment="1">
      <alignment horizontal="right" vertical="top" shrinkToFit="1"/>
    </xf>
    <xf numFmtId="219" fontId="4" fillId="0" borderId="35" xfId="0" applyNumberFormat="1" applyFont="1" applyBorder="1" applyAlignment="1">
      <alignment horizontal="center" vertical="center" shrinkToFit="1"/>
    </xf>
    <xf numFmtId="219" fontId="4" fillId="0" borderId="36" xfId="0" applyNumberFormat="1" applyFont="1" applyBorder="1" applyAlignment="1">
      <alignment horizontal="center" vertical="center" shrinkToFit="1"/>
    </xf>
    <xf numFmtId="226" fontId="4" fillId="0" borderId="35" xfId="0" applyNumberFormat="1" applyFont="1" applyBorder="1" applyAlignment="1">
      <alignment horizontal="center" vertical="center" shrinkToFit="1"/>
    </xf>
    <xf numFmtId="226" fontId="4" fillId="0" borderId="36" xfId="0" applyNumberFormat="1" applyFont="1" applyBorder="1" applyAlignment="1">
      <alignment horizontal="center" vertical="center" shrinkToFit="1"/>
    </xf>
    <xf numFmtId="225" fontId="5" fillId="0" borderId="31" xfId="0" applyNumberFormat="1" applyFont="1" applyBorder="1" applyAlignment="1">
      <alignment vertical="center" shrinkToFit="1"/>
    </xf>
    <xf numFmtId="225" fontId="5" fillId="0" borderId="32" xfId="0" applyNumberFormat="1" applyFont="1" applyBorder="1" applyAlignment="1">
      <alignment vertical="center" shrinkToFit="1"/>
    </xf>
    <xf numFmtId="224" fontId="4" fillId="0" borderId="35" xfId="0" applyNumberFormat="1" applyFont="1" applyBorder="1" applyAlignment="1">
      <alignment horizontal="center" vertical="center" shrinkToFit="1"/>
    </xf>
    <xf numFmtId="224" fontId="4" fillId="0" borderId="36" xfId="0" applyNumberFormat="1" applyFont="1" applyBorder="1" applyAlignment="1">
      <alignment horizontal="center" vertical="center" shrinkToFit="1"/>
    </xf>
    <xf numFmtId="217" fontId="26" fillId="0" borderId="35" xfId="0" applyNumberFormat="1" applyFont="1" applyBorder="1" applyAlignment="1">
      <alignment horizontal="center" vertical="center" shrinkToFit="1"/>
    </xf>
    <xf numFmtId="217" fontId="26" fillId="0" borderId="36" xfId="0" applyNumberFormat="1" applyFont="1" applyBorder="1" applyAlignment="1">
      <alignment horizontal="center" vertical="center" shrinkToFit="1"/>
    </xf>
    <xf numFmtId="225" fontId="4" fillId="0" borderId="31" xfId="0" applyNumberFormat="1" applyFont="1" applyBorder="1" applyAlignment="1">
      <alignment vertical="top" shrinkToFit="1"/>
    </xf>
    <xf numFmtId="225" fontId="4" fillId="0" borderId="32" xfId="0" applyNumberFormat="1" applyFont="1" applyBorder="1" applyAlignment="1">
      <alignment vertical="top" shrinkToFit="1"/>
    </xf>
    <xf numFmtId="217" fontId="4" fillId="0" borderId="66" xfId="0" applyNumberFormat="1" applyFont="1" applyBorder="1" applyAlignment="1">
      <alignment horizontal="center" vertical="center" shrinkToFit="1"/>
    </xf>
    <xf numFmtId="217" fontId="4" fillId="0" borderId="67" xfId="0" applyNumberFormat="1" applyFont="1" applyBorder="1" applyAlignment="1">
      <alignment horizontal="center" vertical="center" shrinkToFit="1"/>
    </xf>
    <xf numFmtId="214" fontId="4" fillId="0" borderId="4" xfId="0" applyNumberFormat="1" applyFont="1" applyBorder="1" applyAlignment="1">
      <alignment horizontal="left" vertical="center" shrinkToFit="1"/>
    </xf>
    <xf numFmtId="217" fontId="4" fillId="0" borderId="4" xfId="0" applyNumberFormat="1" applyFont="1" applyBorder="1" applyAlignment="1">
      <alignment horizontal="center" vertical="center" shrinkToFit="1"/>
    </xf>
    <xf numFmtId="187" fontId="4" fillId="0" borderId="0" xfId="0" applyNumberFormat="1" applyFont="1" applyAlignment="1">
      <alignment horizontal="center" vertical="center" shrinkToFit="1"/>
    </xf>
    <xf numFmtId="0" fontId="4" fillId="0" borderId="4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186" fontId="4" fillId="0" borderId="43" xfId="0" applyNumberFormat="1" applyFont="1" applyBorder="1" applyAlignment="1">
      <alignment horizontal="center" vertical="top" shrinkToFit="1"/>
    </xf>
    <xf numFmtId="186" fontId="4" fillId="0" borderId="44" xfId="0" applyNumberFormat="1" applyFont="1" applyBorder="1" applyAlignment="1">
      <alignment horizontal="center" vertical="top" shrinkToFit="1"/>
    </xf>
    <xf numFmtId="0" fontId="4" fillId="0" borderId="15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22" fontId="4" fillId="0" borderId="26" xfId="0" applyNumberFormat="1" applyFont="1" applyBorder="1" applyAlignment="1">
      <alignment horizontal="center" vertical="top"/>
    </xf>
    <xf numFmtId="22" fontId="4" fillId="0" borderId="26" xfId="0" applyNumberFormat="1" applyFont="1" applyBorder="1" applyAlignment="1">
      <alignment horizontal="center" vertical="center"/>
    </xf>
    <xf numFmtId="22" fontId="10" fillId="0" borderId="21" xfId="0" applyNumberFormat="1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22" fontId="10" fillId="0" borderId="53" xfId="0" applyNumberFormat="1" applyFont="1" applyBorder="1" applyAlignment="1">
      <alignment horizontal="center" vertical="center"/>
    </xf>
    <xf numFmtId="22" fontId="10" fillId="0" borderId="39" xfId="0" applyNumberFormat="1" applyFont="1" applyBorder="1" applyAlignment="1">
      <alignment horizontal="center" vertical="center"/>
    </xf>
    <xf numFmtId="189" fontId="5" fillId="2" borderId="0" xfId="0" applyNumberFormat="1" applyFont="1" applyFill="1" applyAlignment="1">
      <alignment horizontal="right" vertical="center"/>
    </xf>
    <xf numFmtId="0" fontId="0" fillId="2" borderId="0" xfId="0" applyFill="1" applyAlignment="1">
      <alignment horizontal="right" vertical="center"/>
    </xf>
    <xf numFmtId="190" fontId="5" fillId="0" borderId="0" xfId="0" applyNumberFormat="1" applyFont="1" applyAlignment="1">
      <alignment horizontal="left" vertical="center" shrinkToFit="1"/>
    </xf>
    <xf numFmtId="190" fontId="4" fillId="2" borderId="31" xfId="0" applyNumberFormat="1" applyFont="1" applyFill="1" applyBorder="1" applyAlignment="1">
      <alignment horizontal="left" vertical="center"/>
    </xf>
    <xf numFmtId="190" fontId="4" fillId="2" borderId="32" xfId="0" applyNumberFormat="1" applyFont="1" applyFill="1" applyBorder="1" applyAlignment="1">
      <alignment horizontal="left" vertical="center"/>
    </xf>
    <xf numFmtId="181" fontId="7" fillId="2" borderId="40" xfId="0" applyNumberFormat="1" applyFont="1" applyFill="1" applyBorder="1" applyAlignment="1">
      <alignment horizontal="left" vertical="center" shrinkToFit="1"/>
    </xf>
    <xf numFmtId="181" fontId="16" fillId="2" borderId="57" xfId="0" applyNumberFormat="1" applyFont="1" applyFill="1" applyBorder="1" applyAlignment="1">
      <alignment horizontal="left" vertical="center" shrinkToFit="1"/>
    </xf>
    <xf numFmtId="193" fontId="4" fillId="0" borderId="5" xfId="0" applyNumberFormat="1" applyFont="1" applyBorder="1" applyAlignment="1">
      <alignment horizontal="center" vertical="center" shrinkToFit="1"/>
    </xf>
    <xf numFmtId="179" fontId="5" fillId="2" borderId="31" xfId="0" applyNumberFormat="1" applyFont="1" applyFill="1" applyBorder="1" applyAlignment="1">
      <alignment horizontal="center" vertical="center"/>
    </xf>
    <xf numFmtId="179" fontId="5" fillId="2" borderId="32" xfId="0" applyNumberFormat="1" applyFont="1" applyFill="1" applyBorder="1" applyAlignment="1">
      <alignment horizontal="center" vertical="center"/>
    </xf>
    <xf numFmtId="22" fontId="4" fillId="0" borderId="61" xfId="0" applyNumberFormat="1" applyFont="1" applyBorder="1" applyAlignment="1">
      <alignment horizontal="center" vertical="center"/>
    </xf>
    <xf numFmtId="22" fontId="4" fillId="0" borderId="62" xfId="0" applyNumberFormat="1" applyFont="1" applyBorder="1" applyAlignment="1">
      <alignment horizontal="center" vertical="center"/>
    </xf>
    <xf numFmtId="22" fontId="4" fillId="0" borderId="63" xfId="0" applyNumberFormat="1" applyFont="1" applyBorder="1" applyAlignment="1">
      <alignment horizontal="center" vertical="center"/>
    </xf>
    <xf numFmtId="197" fontId="6" fillId="0" borderId="35" xfId="0" applyNumberFormat="1" applyFont="1" applyBorder="1" applyAlignment="1">
      <alignment horizontal="center" vertical="center" shrinkToFit="1"/>
    </xf>
    <xf numFmtId="197" fontId="6" fillId="0" borderId="36" xfId="0" applyNumberFormat="1" applyFont="1" applyBorder="1" applyAlignment="1">
      <alignment horizontal="center" vertical="center" shrinkToFit="1"/>
    </xf>
    <xf numFmtId="198" fontId="6" fillId="0" borderId="12" xfId="0" applyNumberFormat="1" applyFont="1" applyBorder="1" applyAlignment="1">
      <alignment horizontal="center" vertical="center" shrinkToFit="1"/>
    </xf>
    <xf numFmtId="199" fontId="4" fillId="0" borderId="7" xfId="0" applyNumberFormat="1" applyFont="1" applyBorder="1" applyAlignment="1">
      <alignment horizontal="center" vertical="center" shrinkToFit="1"/>
    </xf>
    <xf numFmtId="199" fontId="4" fillId="0" borderId="5" xfId="0" applyNumberFormat="1" applyFont="1" applyBorder="1" applyAlignment="1">
      <alignment horizontal="center" vertical="center" shrinkToFit="1"/>
    </xf>
    <xf numFmtId="202" fontId="4" fillId="0" borderId="35" xfId="0" applyNumberFormat="1" applyFont="1" applyBorder="1" applyAlignment="1">
      <alignment horizontal="center" vertical="center" shrinkToFit="1"/>
    </xf>
    <xf numFmtId="202" fontId="4" fillId="0" borderId="44" xfId="0" applyNumberFormat="1" applyFont="1" applyBorder="1" applyAlignment="1">
      <alignment horizontal="center" vertical="center" shrinkToFit="1"/>
    </xf>
    <xf numFmtId="209" fontId="4" fillId="0" borderId="5" xfId="0" applyNumberFormat="1" applyFont="1" applyBorder="1" applyAlignment="1">
      <alignment horizontal="center" vertical="center" shrinkToFit="1"/>
    </xf>
    <xf numFmtId="209" fontId="4" fillId="0" borderId="12" xfId="0" applyNumberFormat="1" applyFont="1" applyBorder="1" applyAlignment="1">
      <alignment horizontal="center" vertical="center" shrinkToFit="1"/>
    </xf>
    <xf numFmtId="179" fontId="5" fillId="2" borderId="0" xfId="0" applyNumberFormat="1" applyFont="1" applyFill="1" applyAlignment="1">
      <alignment horizontal="center" vertical="center" shrinkToFit="1"/>
    </xf>
    <xf numFmtId="179" fontId="5" fillId="2" borderId="1" xfId="0" applyNumberFormat="1" applyFont="1" applyFill="1" applyBorder="1" applyAlignment="1">
      <alignment horizontal="center" vertical="center" shrinkToFit="1"/>
    </xf>
    <xf numFmtId="211" fontId="4" fillId="0" borderId="5" xfId="0" applyNumberFormat="1" applyFont="1" applyBorder="1" applyAlignment="1">
      <alignment horizontal="center" vertical="center" shrinkToFit="1"/>
    </xf>
    <xf numFmtId="179" fontId="5" fillId="2" borderId="0" xfId="0" applyNumberFormat="1" applyFont="1" applyFill="1" applyAlignment="1">
      <alignment horizontal="center" vertical="center"/>
    </xf>
    <xf numFmtId="179" fontId="5" fillId="2" borderId="31" xfId="0" applyNumberFormat="1" applyFont="1" applyFill="1" applyBorder="1" applyAlignment="1">
      <alignment horizontal="center" vertical="center" shrinkToFit="1"/>
    </xf>
    <xf numFmtId="179" fontId="5" fillId="2" borderId="38" xfId="0" applyNumberFormat="1" applyFont="1" applyFill="1" applyBorder="1" applyAlignment="1">
      <alignment horizontal="center" vertical="center" shrinkToFit="1"/>
    </xf>
    <xf numFmtId="204" fontId="4" fillId="0" borderId="5" xfId="0" applyNumberFormat="1" applyFont="1" applyBorder="1" applyAlignment="1">
      <alignment horizontal="center" vertical="center" shrinkToFit="1"/>
    </xf>
    <xf numFmtId="205" fontId="4" fillId="0" borderId="5" xfId="0" applyNumberFormat="1" applyFont="1" applyBorder="1" applyAlignment="1">
      <alignment horizontal="center" vertical="center" shrinkToFit="1"/>
    </xf>
    <xf numFmtId="0" fontId="4" fillId="0" borderId="37" xfId="0" applyFont="1" applyBorder="1" applyAlignment="1">
      <alignment horizontal="left" vertical="center"/>
    </xf>
    <xf numFmtId="214" fontId="4" fillId="0" borderId="7" xfId="0" applyNumberFormat="1" applyFont="1" applyBorder="1" applyAlignment="1">
      <alignment horizontal="left" vertical="center" shrinkToFit="1"/>
    </xf>
    <xf numFmtId="214" fontId="4" fillId="0" borderId="5" xfId="0" applyNumberFormat="1" applyFont="1" applyBorder="1" applyAlignment="1">
      <alignment horizontal="left" vertical="center" shrinkToFit="1"/>
    </xf>
    <xf numFmtId="187" fontId="4" fillId="0" borderId="5" xfId="0" applyNumberFormat="1" applyFont="1" applyBorder="1" applyAlignment="1">
      <alignment horizontal="center" vertical="center" shrinkToFit="1"/>
    </xf>
    <xf numFmtId="187" fontId="4" fillId="0" borderId="12" xfId="0" applyNumberFormat="1" applyFont="1" applyBorder="1" applyAlignment="1">
      <alignment horizontal="center" vertical="center" shrinkToFit="1"/>
    </xf>
    <xf numFmtId="179" fontId="5" fillId="2" borderId="8" xfId="0" applyNumberFormat="1" applyFont="1" applyFill="1" applyBorder="1" applyAlignment="1">
      <alignment horizontal="center" vertical="center" shrinkToFit="1"/>
    </xf>
    <xf numFmtId="190" fontId="7" fillId="2" borderId="0" xfId="0" applyNumberFormat="1" applyFont="1" applyFill="1" applyAlignment="1">
      <alignment horizontal="center" vertical="top"/>
    </xf>
    <xf numFmtId="208" fontId="6" fillId="0" borderId="5" xfId="0" applyNumberFormat="1" applyFont="1" applyBorder="1" applyAlignment="1">
      <alignment horizontal="center" vertical="center" shrinkToFit="1"/>
    </xf>
    <xf numFmtId="208" fontId="6" fillId="0" borderId="12" xfId="0" applyNumberFormat="1" applyFont="1" applyBorder="1" applyAlignment="1">
      <alignment horizontal="center" vertical="center" shrinkToFit="1"/>
    </xf>
  </cellXfs>
  <cellStyles count="2">
    <cellStyle name="標準" xfId="0" builtinId="0"/>
    <cellStyle name="標準 2" xfId="1" xr:uid="{00000000-0005-0000-0000-000002000000}"/>
  </cellStyles>
  <dxfs count="0"/>
  <tableStyles count="0" defaultTableStyle="TableStyleMedium2" defaultPivotStyle="PivotStyleLight16"/>
  <colors>
    <mruColors>
      <color rgb="FF0E0AC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jpg"/><Relationship Id="rId68" Type="http://schemas.openxmlformats.org/officeDocument/2006/relationships/image" Target="../media/image68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5" Type="http://schemas.openxmlformats.org/officeDocument/2006/relationships/image" Target="../media/image5.jpeg"/><Relationship Id="rId61" Type="http://schemas.openxmlformats.org/officeDocument/2006/relationships/image" Target="../media/image61.jp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jp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186023</xdr:colOff>
      <xdr:row>2</xdr:row>
      <xdr:rowOff>141928</xdr:rowOff>
    </xdr:from>
    <xdr:to>
      <xdr:col>18</xdr:col>
      <xdr:colOff>191473</xdr:colOff>
      <xdr:row>5</xdr:row>
      <xdr:rowOff>115136</xdr:rowOff>
    </xdr:to>
    <xdr:sp macro="" textlink="">
      <xdr:nvSpPr>
        <xdr:cNvPr id="1368" name="Freeform 527">
          <a:extLst>
            <a:ext uri="{FF2B5EF4-FFF2-40B4-BE49-F238E27FC236}">
              <a16:creationId xmlns:a16="http://schemas.microsoft.com/office/drawing/2014/main" id="{9C761D48-5B36-49DA-9ACC-7A77173EBBBD}"/>
            </a:ext>
          </a:extLst>
        </xdr:cNvPr>
        <xdr:cNvSpPr>
          <a:spLocks/>
        </xdr:cNvSpPr>
      </xdr:nvSpPr>
      <xdr:spPr bwMode="auto">
        <a:xfrm>
          <a:off x="11784111" y="440004"/>
          <a:ext cx="5450" cy="477473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0178"/>
            <a:gd name="connsiteY0" fmla="*/ 11318 h 11318"/>
            <a:gd name="connsiteX1" fmla="*/ 0 w 10178"/>
            <a:gd name="connsiteY1" fmla="*/ 1318 h 11318"/>
            <a:gd name="connsiteX2" fmla="*/ 10178 w 10178"/>
            <a:gd name="connsiteY2" fmla="*/ 0 h 11318"/>
            <a:gd name="connsiteX0" fmla="*/ 0 w 6757"/>
            <a:gd name="connsiteY0" fmla="*/ 11318 h 11318"/>
            <a:gd name="connsiteX1" fmla="*/ 0 w 6757"/>
            <a:gd name="connsiteY1" fmla="*/ 1318 h 11318"/>
            <a:gd name="connsiteX2" fmla="*/ 6757 w 6757"/>
            <a:gd name="connsiteY2" fmla="*/ 0 h 11318"/>
            <a:gd name="connsiteX0" fmla="*/ 0 w 10000"/>
            <a:gd name="connsiteY0" fmla="*/ 10000 h 10000"/>
            <a:gd name="connsiteX1" fmla="*/ 0 w 10000"/>
            <a:gd name="connsiteY1" fmla="*/ 1165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1165 h 10000"/>
            <a:gd name="connsiteX2" fmla="*/ 10000 w 10000"/>
            <a:gd name="connsiteY2" fmla="*/ 0 h 10000"/>
            <a:gd name="connsiteX0" fmla="*/ 0 w 10101"/>
            <a:gd name="connsiteY0" fmla="*/ 9090 h 9090"/>
            <a:gd name="connsiteX1" fmla="*/ 101 w 10101"/>
            <a:gd name="connsiteY1" fmla="*/ 1165 h 9090"/>
            <a:gd name="connsiteX2" fmla="*/ 10101 w 10101"/>
            <a:gd name="connsiteY2" fmla="*/ 0 h 9090"/>
            <a:gd name="connsiteX0" fmla="*/ 0 w 10000"/>
            <a:gd name="connsiteY0" fmla="*/ 10000 h 10000"/>
            <a:gd name="connsiteX1" fmla="*/ 100 w 10000"/>
            <a:gd name="connsiteY1" fmla="*/ 1282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100 w 10000"/>
            <a:gd name="connsiteY1" fmla="*/ 1282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100 w 10000"/>
            <a:gd name="connsiteY1" fmla="*/ 1282 h 10000"/>
            <a:gd name="connsiteX2" fmla="*/ 10000 w 10000"/>
            <a:gd name="connsiteY2" fmla="*/ 0 h 10000"/>
            <a:gd name="connsiteX0" fmla="*/ 0 w 100"/>
            <a:gd name="connsiteY0" fmla="*/ 8718 h 8718"/>
            <a:gd name="connsiteX1" fmla="*/ 100 w 100"/>
            <a:gd name="connsiteY1" fmla="*/ 0 h 871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00" h="8718">
              <a:moveTo>
                <a:pt x="0" y="8718"/>
              </a:moveTo>
              <a:cubicBezTo>
                <a:pt x="34" y="5812"/>
                <a:pt x="66" y="2906"/>
                <a:pt x="10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18</xdr:col>
      <xdr:colOff>247475</xdr:colOff>
      <xdr:row>5</xdr:row>
      <xdr:rowOff>38102</xdr:rowOff>
    </xdr:from>
    <xdr:to>
      <xdr:col>18</xdr:col>
      <xdr:colOff>563597</xdr:colOff>
      <xdr:row>5</xdr:row>
      <xdr:rowOff>44467</xdr:rowOff>
    </xdr:to>
    <xdr:sp macro="" textlink="">
      <xdr:nvSpPr>
        <xdr:cNvPr id="1364" name="Line 927">
          <a:extLst>
            <a:ext uri="{FF2B5EF4-FFF2-40B4-BE49-F238E27FC236}">
              <a16:creationId xmlns:a16="http://schemas.microsoft.com/office/drawing/2014/main" id="{293375F1-6C0B-490A-8A1E-E1F4596A803E}"/>
            </a:ext>
          </a:extLst>
        </xdr:cNvPr>
        <xdr:cNvSpPr>
          <a:spLocks noChangeShapeType="1"/>
        </xdr:cNvSpPr>
      </xdr:nvSpPr>
      <xdr:spPr bwMode="auto">
        <a:xfrm rot="16200000" flipH="1" flipV="1">
          <a:off x="12000441" y="685565"/>
          <a:ext cx="6365" cy="31612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10</xdr:col>
      <xdr:colOff>660008</xdr:colOff>
      <xdr:row>3</xdr:row>
      <xdr:rowOff>508</xdr:rowOff>
    </xdr:from>
    <xdr:to>
      <xdr:col>11</xdr:col>
      <xdr:colOff>516335</xdr:colOff>
      <xdr:row>4</xdr:row>
      <xdr:rowOff>72686</xdr:rowOff>
    </xdr:to>
    <xdr:pic>
      <xdr:nvPicPr>
        <xdr:cNvPr id="1335" name="図 1334">
          <a:extLst>
            <a:ext uri="{FF2B5EF4-FFF2-40B4-BE49-F238E27FC236}">
              <a16:creationId xmlns:a16="http://schemas.microsoft.com/office/drawing/2014/main" id="{A3557092-F459-CA2D-D67C-E3EAC61EF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07909" y="465257"/>
          <a:ext cx="533398" cy="239677"/>
        </a:xfrm>
        <a:prstGeom prst="rect">
          <a:avLst/>
        </a:prstGeom>
      </xdr:spPr>
    </xdr:pic>
    <xdr:clientData/>
  </xdr:twoCellAnchor>
  <xdr:twoCellAnchor>
    <xdr:from>
      <xdr:col>7</xdr:col>
      <xdr:colOff>403677</xdr:colOff>
      <xdr:row>6</xdr:row>
      <xdr:rowOff>117928</xdr:rowOff>
    </xdr:from>
    <xdr:to>
      <xdr:col>7</xdr:col>
      <xdr:colOff>519253</xdr:colOff>
      <xdr:row>7</xdr:row>
      <xdr:rowOff>66948</xdr:rowOff>
    </xdr:to>
    <xdr:sp macro="" textlink="">
      <xdr:nvSpPr>
        <xdr:cNvPr id="2" name="Oval 77">
          <a:extLst>
            <a:ext uri="{FF2B5EF4-FFF2-40B4-BE49-F238E27FC236}">
              <a16:creationId xmlns:a16="http://schemas.microsoft.com/office/drawing/2014/main" id="{E22616EA-33FE-4D1C-8F26-FD977DCD5581}"/>
            </a:ext>
          </a:extLst>
        </xdr:cNvPr>
        <xdr:cNvSpPr>
          <a:spLocks noChangeArrowheads="1"/>
        </xdr:cNvSpPr>
      </xdr:nvSpPr>
      <xdr:spPr bwMode="auto">
        <a:xfrm>
          <a:off x="4526097" y="1085668"/>
          <a:ext cx="115576" cy="11666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 editAs="oneCell">
    <xdr:from>
      <xdr:col>19</xdr:col>
      <xdr:colOff>613484</xdr:colOff>
      <xdr:row>22</xdr:row>
      <xdr:rowOff>113683</xdr:rowOff>
    </xdr:from>
    <xdr:to>
      <xdr:col>20</xdr:col>
      <xdr:colOff>131750</xdr:colOff>
      <xdr:row>24</xdr:row>
      <xdr:rowOff>25478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7BFD9DBA-10CB-41F9-9765-0A913AFE1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921252">
          <a:off x="12874064" y="3763663"/>
          <a:ext cx="196446" cy="247075"/>
        </a:xfrm>
        <a:prstGeom prst="rect">
          <a:avLst/>
        </a:prstGeom>
      </xdr:spPr>
    </xdr:pic>
    <xdr:clientData/>
  </xdr:twoCellAnchor>
  <xdr:oneCellAnchor>
    <xdr:from>
      <xdr:col>4</xdr:col>
      <xdr:colOff>5269</xdr:colOff>
      <xdr:row>5</xdr:row>
      <xdr:rowOff>70939</xdr:rowOff>
    </xdr:from>
    <xdr:ext cx="210196" cy="88567"/>
    <xdr:sp macro="" textlink="">
      <xdr:nvSpPr>
        <xdr:cNvPr id="4" name="Text Box 2937">
          <a:extLst>
            <a:ext uri="{FF2B5EF4-FFF2-40B4-BE49-F238E27FC236}">
              <a16:creationId xmlns:a16="http://schemas.microsoft.com/office/drawing/2014/main" id="{1F0B554C-DA50-4D18-89C6-599380CC7D93}"/>
            </a:ext>
          </a:extLst>
        </xdr:cNvPr>
        <xdr:cNvSpPr txBox="1">
          <a:spLocks noChangeArrowheads="1"/>
        </xdr:cNvSpPr>
      </xdr:nvSpPr>
      <xdr:spPr bwMode="auto">
        <a:xfrm>
          <a:off x="2093149" y="871039"/>
          <a:ext cx="210196" cy="88567"/>
        </a:xfrm>
        <a:prstGeom prst="rect">
          <a:avLst/>
        </a:prstGeom>
        <a:solidFill>
          <a:schemeClr val="bg1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vertOverflow="overflow" horzOverflow="overflow" wrap="none" lIns="0" tIns="36000" rIns="0" bIns="0" anchor="ctr" anchorCtr="0" upright="1">
          <a:noAutofit/>
        </a:bodyPr>
        <a:lstStyle/>
        <a:p>
          <a:pPr algn="ctr" rtl="0">
            <a:lnSpc>
              <a:spcPts val="7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高橋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3</xdr:col>
      <xdr:colOff>514070</xdr:colOff>
      <xdr:row>2</xdr:row>
      <xdr:rowOff>49892</xdr:rowOff>
    </xdr:from>
    <xdr:ext cx="110046" cy="419807"/>
    <xdr:sp macro="" textlink="">
      <xdr:nvSpPr>
        <xdr:cNvPr id="5" name="Text Box 1620">
          <a:extLst>
            <a:ext uri="{FF2B5EF4-FFF2-40B4-BE49-F238E27FC236}">
              <a16:creationId xmlns:a16="http://schemas.microsoft.com/office/drawing/2014/main" id="{839474CD-AAB7-4FD8-A047-89DCB6798474}"/>
            </a:ext>
          </a:extLst>
        </xdr:cNvPr>
        <xdr:cNvSpPr txBox="1">
          <a:spLocks noChangeArrowheads="1"/>
        </xdr:cNvSpPr>
      </xdr:nvSpPr>
      <xdr:spPr bwMode="auto">
        <a:xfrm>
          <a:off x="1923770" y="347072"/>
          <a:ext cx="110046" cy="41980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eaVert" wrap="none" lIns="0" tIns="0" rIns="0" bIns="0" anchor="ctr" anchorCtr="0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川端通り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3</xdr:col>
      <xdr:colOff>175563</xdr:colOff>
      <xdr:row>4</xdr:row>
      <xdr:rowOff>66583</xdr:rowOff>
    </xdr:from>
    <xdr:ext cx="354631" cy="102830"/>
    <xdr:sp macro="" textlink="">
      <xdr:nvSpPr>
        <xdr:cNvPr id="6" name="Text Box 2937">
          <a:extLst>
            <a:ext uri="{FF2B5EF4-FFF2-40B4-BE49-F238E27FC236}">
              <a16:creationId xmlns:a16="http://schemas.microsoft.com/office/drawing/2014/main" id="{6CAEA31B-51CF-46B6-9D47-9C010E578EA5}"/>
            </a:ext>
          </a:extLst>
        </xdr:cNvPr>
        <xdr:cNvSpPr txBox="1">
          <a:spLocks noChangeArrowheads="1"/>
        </xdr:cNvSpPr>
      </xdr:nvSpPr>
      <xdr:spPr bwMode="auto">
        <a:xfrm>
          <a:off x="1585263" y="699043"/>
          <a:ext cx="354631" cy="102830"/>
        </a:xfrm>
        <a:prstGeom prst="rect">
          <a:avLst/>
        </a:prstGeom>
        <a:solidFill>
          <a:schemeClr val="bg1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vertOverflow="overflow" horzOverflow="overflow" wrap="none" lIns="0" tIns="36000" rIns="0" bIns="0" anchor="ctr" anchorCtr="0" upright="1">
          <a:noAutofit/>
        </a:bodyPr>
        <a:lstStyle/>
        <a:p>
          <a:pPr algn="ctr" rtl="0">
            <a:lnSpc>
              <a:spcPts val="700"/>
            </a:lnSpc>
            <a:defRPr sz="1000"/>
          </a:pPr>
          <a:r>
            <a:rPr lang="ja-JP" altLang="en-US" sz="7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市役所前</a:t>
          </a:r>
          <a:endParaRPr lang="en-US" altLang="ja-JP" sz="7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18</xdr:col>
      <xdr:colOff>258228</xdr:colOff>
      <xdr:row>46</xdr:row>
      <xdr:rowOff>134624</xdr:rowOff>
    </xdr:from>
    <xdr:to>
      <xdr:col>18</xdr:col>
      <xdr:colOff>412310</xdr:colOff>
      <xdr:row>47</xdr:row>
      <xdr:rowOff>106612</xdr:rowOff>
    </xdr:to>
    <xdr:sp macro="" textlink="">
      <xdr:nvSpPr>
        <xdr:cNvPr id="7" name="Oval 77">
          <a:extLst>
            <a:ext uri="{FF2B5EF4-FFF2-40B4-BE49-F238E27FC236}">
              <a16:creationId xmlns:a16="http://schemas.microsoft.com/office/drawing/2014/main" id="{40B43E1F-9F0A-4E63-B555-A956AEBBE126}"/>
            </a:ext>
          </a:extLst>
        </xdr:cNvPr>
        <xdr:cNvSpPr>
          <a:spLocks noChangeArrowheads="1"/>
        </xdr:cNvSpPr>
      </xdr:nvSpPr>
      <xdr:spPr bwMode="auto">
        <a:xfrm>
          <a:off x="11840628" y="7807964"/>
          <a:ext cx="154082" cy="139628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19</xdr:col>
      <xdr:colOff>258063</xdr:colOff>
      <xdr:row>41</xdr:row>
      <xdr:rowOff>16929</xdr:rowOff>
    </xdr:from>
    <xdr:to>
      <xdr:col>19</xdr:col>
      <xdr:colOff>556183</xdr:colOff>
      <xdr:row>46</xdr:row>
      <xdr:rowOff>44808</xdr:rowOff>
    </xdr:to>
    <xdr:sp macro="" textlink="">
      <xdr:nvSpPr>
        <xdr:cNvPr id="8" name="Freeform 217">
          <a:extLst>
            <a:ext uri="{FF2B5EF4-FFF2-40B4-BE49-F238E27FC236}">
              <a16:creationId xmlns:a16="http://schemas.microsoft.com/office/drawing/2014/main" id="{B963EF3C-AA52-41E9-9FA8-B2D7F6AC07BF}"/>
            </a:ext>
          </a:extLst>
        </xdr:cNvPr>
        <xdr:cNvSpPr>
          <a:spLocks/>
        </xdr:cNvSpPr>
      </xdr:nvSpPr>
      <xdr:spPr bwMode="auto">
        <a:xfrm rot="11960966">
          <a:off x="12518643" y="6852069"/>
          <a:ext cx="298120" cy="866079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9793 w 9793"/>
            <a:gd name="connsiteY0" fmla="*/ 9638 h 9953"/>
            <a:gd name="connsiteX1" fmla="*/ 5674 w 9793"/>
            <a:gd name="connsiteY1" fmla="*/ 9706 h 9953"/>
            <a:gd name="connsiteX2" fmla="*/ 3108 w 9793"/>
            <a:gd name="connsiteY2" fmla="*/ 9783 h 9953"/>
            <a:gd name="connsiteX3" fmla="*/ 1615 w 9793"/>
            <a:gd name="connsiteY3" fmla="*/ 4260 h 9953"/>
            <a:gd name="connsiteX4" fmla="*/ 0 w 9793"/>
            <a:gd name="connsiteY4" fmla="*/ 470 h 9953"/>
            <a:gd name="connsiteX0" fmla="*/ 10000 w 10000"/>
            <a:gd name="connsiteY0" fmla="*/ 9684 h 10000"/>
            <a:gd name="connsiteX1" fmla="*/ 5794 w 10000"/>
            <a:gd name="connsiteY1" fmla="*/ 9752 h 10000"/>
            <a:gd name="connsiteX2" fmla="*/ 3174 w 10000"/>
            <a:gd name="connsiteY2" fmla="*/ 9829 h 10000"/>
            <a:gd name="connsiteX3" fmla="*/ 1649 w 10000"/>
            <a:gd name="connsiteY3" fmla="*/ 4280 h 10000"/>
            <a:gd name="connsiteX4" fmla="*/ 0 w 10000"/>
            <a:gd name="connsiteY4" fmla="*/ 472 h 10000"/>
            <a:gd name="connsiteX0" fmla="*/ 10000 w 10000"/>
            <a:gd name="connsiteY0" fmla="*/ 9684 h 10000"/>
            <a:gd name="connsiteX1" fmla="*/ 5794 w 10000"/>
            <a:gd name="connsiteY1" fmla="*/ 9752 h 10000"/>
            <a:gd name="connsiteX2" fmla="*/ 3174 w 10000"/>
            <a:gd name="connsiteY2" fmla="*/ 9829 h 10000"/>
            <a:gd name="connsiteX3" fmla="*/ 1649 w 10000"/>
            <a:gd name="connsiteY3" fmla="*/ 4280 h 10000"/>
            <a:gd name="connsiteX4" fmla="*/ 0 w 10000"/>
            <a:gd name="connsiteY4" fmla="*/ 472 h 10000"/>
            <a:gd name="connsiteX0" fmla="*/ 5794 w 5794"/>
            <a:gd name="connsiteY0" fmla="*/ 9752 h 10000"/>
            <a:gd name="connsiteX1" fmla="*/ 3174 w 5794"/>
            <a:gd name="connsiteY1" fmla="*/ 9829 h 10000"/>
            <a:gd name="connsiteX2" fmla="*/ 1649 w 5794"/>
            <a:gd name="connsiteY2" fmla="*/ 4280 h 10000"/>
            <a:gd name="connsiteX3" fmla="*/ 0 w 5794"/>
            <a:gd name="connsiteY3" fmla="*/ 472 h 10000"/>
            <a:gd name="connsiteX0" fmla="*/ 7487 w 7487"/>
            <a:gd name="connsiteY0" fmla="*/ 13114 h 13114"/>
            <a:gd name="connsiteX1" fmla="*/ 5478 w 7487"/>
            <a:gd name="connsiteY1" fmla="*/ 9829 h 13114"/>
            <a:gd name="connsiteX2" fmla="*/ 2846 w 7487"/>
            <a:gd name="connsiteY2" fmla="*/ 4280 h 13114"/>
            <a:gd name="connsiteX3" fmla="*/ 0 w 7487"/>
            <a:gd name="connsiteY3" fmla="*/ 472 h 13114"/>
            <a:gd name="connsiteX0" fmla="*/ 10000 w 10000"/>
            <a:gd name="connsiteY0" fmla="*/ 10000 h 10000"/>
            <a:gd name="connsiteX1" fmla="*/ 7317 w 10000"/>
            <a:gd name="connsiteY1" fmla="*/ 7495 h 10000"/>
            <a:gd name="connsiteX2" fmla="*/ 3801 w 10000"/>
            <a:gd name="connsiteY2" fmla="*/ 3264 h 10000"/>
            <a:gd name="connsiteX3" fmla="*/ 0 w 10000"/>
            <a:gd name="connsiteY3" fmla="*/ 360 h 10000"/>
            <a:gd name="connsiteX0" fmla="*/ 9398 w 9398"/>
            <a:gd name="connsiteY0" fmla="*/ 10089 h 10089"/>
            <a:gd name="connsiteX1" fmla="*/ 7317 w 9398"/>
            <a:gd name="connsiteY1" fmla="*/ 7495 h 10089"/>
            <a:gd name="connsiteX2" fmla="*/ 3801 w 9398"/>
            <a:gd name="connsiteY2" fmla="*/ 3264 h 10089"/>
            <a:gd name="connsiteX3" fmla="*/ 0 w 9398"/>
            <a:gd name="connsiteY3" fmla="*/ 360 h 10089"/>
            <a:gd name="connsiteX0" fmla="*/ 10000 w 10000"/>
            <a:gd name="connsiteY0" fmla="*/ 9986 h 9986"/>
            <a:gd name="connsiteX1" fmla="*/ 7786 w 10000"/>
            <a:gd name="connsiteY1" fmla="*/ 7415 h 9986"/>
            <a:gd name="connsiteX2" fmla="*/ 4044 w 10000"/>
            <a:gd name="connsiteY2" fmla="*/ 3221 h 9986"/>
            <a:gd name="connsiteX3" fmla="*/ 0 w 10000"/>
            <a:gd name="connsiteY3" fmla="*/ 343 h 9986"/>
            <a:gd name="connsiteX0" fmla="*/ 9756 w 9756"/>
            <a:gd name="connsiteY0" fmla="*/ 11482 h 11482"/>
            <a:gd name="connsiteX1" fmla="*/ 7542 w 9756"/>
            <a:gd name="connsiteY1" fmla="*/ 8907 h 11482"/>
            <a:gd name="connsiteX2" fmla="*/ 3800 w 9756"/>
            <a:gd name="connsiteY2" fmla="*/ 4708 h 11482"/>
            <a:gd name="connsiteX3" fmla="*/ 0 w 9756"/>
            <a:gd name="connsiteY3" fmla="*/ 0 h 11482"/>
            <a:gd name="connsiteX0" fmla="*/ 10000 w 10000"/>
            <a:gd name="connsiteY0" fmla="*/ 10000 h 10000"/>
            <a:gd name="connsiteX1" fmla="*/ 7731 w 10000"/>
            <a:gd name="connsiteY1" fmla="*/ 7757 h 10000"/>
            <a:gd name="connsiteX2" fmla="*/ 4427 w 10000"/>
            <a:gd name="connsiteY2" fmla="*/ 4340 h 10000"/>
            <a:gd name="connsiteX3" fmla="*/ 0 w 10000"/>
            <a:gd name="connsiteY3" fmla="*/ 0 h 10000"/>
            <a:gd name="connsiteX0" fmla="*/ 10000 w 10000"/>
            <a:gd name="connsiteY0" fmla="*/ 10000 h 10000"/>
            <a:gd name="connsiteX1" fmla="*/ 7731 w 10000"/>
            <a:gd name="connsiteY1" fmla="*/ 7757 h 10000"/>
            <a:gd name="connsiteX2" fmla="*/ 4427 w 10000"/>
            <a:gd name="connsiteY2" fmla="*/ 4340 h 10000"/>
            <a:gd name="connsiteX3" fmla="*/ 0 w 10000"/>
            <a:gd name="connsiteY3" fmla="*/ 0 h 10000"/>
            <a:gd name="connsiteX0" fmla="*/ 25550 w 25550"/>
            <a:gd name="connsiteY0" fmla="*/ 8517 h 8517"/>
            <a:gd name="connsiteX1" fmla="*/ 23281 w 25550"/>
            <a:gd name="connsiteY1" fmla="*/ 6274 h 8517"/>
            <a:gd name="connsiteX2" fmla="*/ 19977 w 25550"/>
            <a:gd name="connsiteY2" fmla="*/ 2857 h 8517"/>
            <a:gd name="connsiteX3" fmla="*/ 0 w 25550"/>
            <a:gd name="connsiteY3" fmla="*/ 262 h 8517"/>
            <a:gd name="connsiteX0" fmla="*/ 9590 w 9590"/>
            <a:gd name="connsiteY0" fmla="*/ 9692 h 9692"/>
            <a:gd name="connsiteX1" fmla="*/ 8702 w 9590"/>
            <a:gd name="connsiteY1" fmla="*/ 7058 h 9692"/>
            <a:gd name="connsiteX2" fmla="*/ 7409 w 9590"/>
            <a:gd name="connsiteY2" fmla="*/ 3046 h 9692"/>
            <a:gd name="connsiteX3" fmla="*/ 0 w 9590"/>
            <a:gd name="connsiteY3" fmla="*/ 584 h 9692"/>
            <a:gd name="connsiteX0" fmla="*/ 10000 w 10000"/>
            <a:gd name="connsiteY0" fmla="*/ 10403 h 10403"/>
            <a:gd name="connsiteX1" fmla="*/ 9074 w 10000"/>
            <a:gd name="connsiteY1" fmla="*/ 7685 h 10403"/>
            <a:gd name="connsiteX2" fmla="*/ 7409 w 10000"/>
            <a:gd name="connsiteY2" fmla="*/ 2830 h 10403"/>
            <a:gd name="connsiteX3" fmla="*/ 0 w 10000"/>
            <a:gd name="connsiteY3" fmla="*/ 1006 h 10403"/>
            <a:gd name="connsiteX0" fmla="*/ 9812 w 9812"/>
            <a:gd name="connsiteY0" fmla="*/ 10429 h 10429"/>
            <a:gd name="connsiteX1" fmla="*/ 8886 w 9812"/>
            <a:gd name="connsiteY1" fmla="*/ 7711 h 10429"/>
            <a:gd name="connsiteX2" fmla="*/ 7221 w 9812"/>
            <a:gd name="connsiteY2" fmla="*/ 2856 h 10429"/>
            <a:gd name="connsiteX3" fmla="*/ 0 w 9812"/>
            <a:gd name="connsiteY3" fmla="*/ 967 h 10429"/>
            <a:gd name="connsiteX0" fmla="*/ 2644 w 2644"/>
            <a:gd name="connsiteY0" fmla="*/ 7262 h 7262"/>
            <a:gd name="connsiteX1" fmla="*/ 1700 w 2644"/>
            <a:gd name="connsiteY1" fmla="*/ 4656 h 7262"/>
            <a:gd name="connsiteX2" fmla="*/ 3 w 2644"/>
            <a:gd name="connsiteY2" fmla="*/ 1 h 7262"/>
            <a:gd name="connsiteX0" fmla="*/ 15209 w 15209"/>
            <a:gd name="connsiteY0" fmla="*/ 15578 h 15578"/>
            <a:gd name="connsiteX1" fmla="*/ 11639 w 15209"/>
            <a:gd name="connsiteY1" fmla="*/ 11989 h 15578"/>
            <a:gd name="connsiteX2" fmla="*/ 4 w 15209"/>
            <a:gd name="connsiteY2" fmla="*/ 0 h 15578"/>
            <a:gd name="connsiteX0" fmla="*/ 16010 w 16010"/>
            <a:gd name="connsiteY0" fmla="*/ 16353 h 16353"/>
            <a:gd name="connsiteX1" fmla="*/ 11639 w 16010"/>
            <a:gd name="connsiteY1" fmla="*/ 11989 h 16353"/>
            <a:gd name="connsiteX2" fmla="*/ 4 w 16010"/>
            <a:gd name="connsiteY2" fmla="*/ 0 h 16353"/>
            <a:gd name="connsiteX0" fmla="*/ 16010 w 16010"/>
            <a:gd name="connsiteY0" fmla="*/ 16353 h 16353"/>
            <a:gd name="connsiteX1" fmla="*/ 11639 w 16010"/>
            <a:gd name="connsiteY1" fmla="*/ 11989 h 16353"/>
            <a:gd name="connsiteX2" fmla="*/ 4 w 16010"/>
            <a:gd name="connsiteY2" fmla="*/ 0 h 1635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6010" h="16353">
              <a:moveTo>
                <a:pt x="16010" y="16353"/>
              </a:moveTo>
              <a:cubicBezTo>
                <a:pt x="14884" y="15385"/>
                <a:pt x="14306" y="14714"/>
                <a:pt x="11639" y="11989"/>
              </a:cubicBezTo>
              <a:cubicBezTo>
                <a:pt x="8972" y="9264"/>
                <a:pt x="-245" y="-85"/>
                <a:pt x="4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19</xdr:col>
      <xdr:colOff>317500</xdr:colOff>
      <xdr:row>41</xdr:row>
      <xdr:rowOff>32684</xdr:rowOff>
    </xdr:from>
    <xdr:to>
      <xdr:col>19</xdr:col>
      <xdr:colOff>462242</xdr:colOff>
      <xdr:row>41</xdr:row>
      <xdr:rowOff>154081</xdr:rowOff>
    </xdr:to>
    <xdr:sp macro="" textlink="">
      <xdr:nvSpPr>
        <xdr:cNvPr id="9" name="Text Box 1620">
          <a:extLst>
            <a:ext uri="{FF2B5EF4-FFF2-40B4-BE49-F238E27FC236}">
              <a16:creationId xmlns:a16="http://schemas.microsoft.com/office/drawing/2014/main" id="{2F1970D4-0F29-4BF4-8675-2700C3A87621}"/>
            </a:ext>
          </a:extLst>
        </xdr:cNvPr>
        <xdr:cNvSpPr txBox="1">
          <a:spLocks noChangeArrowheads="1"/>
        </xdr:cNvSpPr>
      </xdr:nvSpPr>
      <xdr:spPr bwMode="auto">
        <a:xfrm flipV="1">
          <a:off x="12578080" y="6867824"/>
          <a:ext cx="144742" cy="12139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13</xdr:col>
      <xdr:colOff>420933</xdr:colOff>
      <xdr:row>39</xdr:row>
      <xdr:rowOff>130727</xdr:rowOff>
    </xdr:from>
    <xdr:ext cx="532290" cy="121406"/>
    <xdr:sp macro="" textlink="">
      <xdr:nvSpPr>
        <xdr:cNvPr id="10" name="Text Box 1620">
          <a:extLst>
            <a:ext uri="{FF2B5EF4-FFF2-40B4-BE49-F238E27FC236}">
              <a16:creationId xmlns:a16="http://schemas.microsoft.com/office/drawing/2014/main" id="{3E83F278-EED0-4A72-A49D-16E0B35A0E19}"/>
            </a:ext>
          </a:extLst>
        </xdr:cNvPr>
        <xdr:cNvSpPr txBox="1">
          <a:spLocks noChangeArrowheads="1"/>
        </xdr:cNvSpPr>
      </xdr:nvSpPr>
      <xdr:spPr bwMode="auto">
        <a:xfrm>
          <a:off x="8612433" y="6630587"/>
          <a:ext cx="532290" cy="12140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ja-JP" sz="900" b="1" i="0" baseline="0">
              <a:effectLst/>
              <a:latin typeface="+mn-lt"/>
              <a:ea typeface="+mn-ea"/>
              <a:cs typeface="+mn-cs"/>
            </a:rPr>
            <a:t>南丹八木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itchFamily="50" charset="-128"/>
              <a:ea typeface="ふみゴシック" pitchFamily="65" charset="-128"/>
            </a:rPr>
            <a:t>→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17</xdr:col>
      <xdr:colOff>186371</xdr:colOff>
      <xdr:row>52</xdr:row>
      <xdr:rowOff>83139</xdr:rowOff>
    </xdr:from>
    <xdr:to>
      <xdr:col>18</xdr:col>
      <xdr:colOff>643894</xdr:colOff>
      <xdr:row>59</xdr:row>
      <xdr:rowOff>4463</xdr:rowOff>
    </xdr:to>
    <xdr:grpSp>
      <xdr:nvGrpSpPr>
        <xdr:cNvPr id="11" name="グループ化 10">
          <a:extLst>
            <a:ext uri="{FF2B5EF4-FFF2-40B4-BE49-F238E27FC236}">
              <a16:creationId xmlns:a16="http://schemas.microsoft.com/office/drawing/2014/main" id="{FFBCF558-A491-4B47-A222-AD4D3224139B}"/>
            </a:ext>
          </a:extLst>
        </xdr:cNvPr>
        <xdr:cNvGrpSpPr/>
      </xdr:nvGrpSpPr>
      <xdr:grpSpPr>
        <a:xfrm rot="18397457">
          <a:off x="11081989" y="8689959"/>
          <a:ext cx="1088137" cy="1133798"/>
          <a:chOff x="4644537" y="3159557"/>
          <a:chExt cx="1082168" cy="1133432"/>
        </a:xfrm>
      </xdr:grpSpPr>
      <xdr:sp macro="" textlink="">
        <xdr:nvSpPr>
          <xdr:cNvPr id="12" name="Text Box 1620">
            <a:extLst>
              <a:ext uri="{FF2B5EF4-FFF2-40B4-BE49-F238E27FC236}">
                <a16:creationId xmlns:a16="http://schemas.microsoft.com/office/drawing/2014/main" id="{89313530-38F9-3F93-56D3-8D12215054E7}"/>
              </a:ext>
            </a:extLst>
          </xdr:cNvPr>
          <xdr:cNvSpPr txBox="1">
            <a:spLocks noChangeArrowheads="1"/>
          </xdr:cNvSpPr>
        </xdr:nvSpPr>
        <xdr:spPr bwMode="auto">
          <a:xfrm rot="2492057" flipV="1">
            <a:off x="4644537" y="3768050"/>
            <a:ext cx="1082168" cy="45981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vertOverflow="overflow" horzOverflow="overflow" wrap="none" lIns="0" tIns="0" rIns="0" bIns="0" anchor="b" anchorCtr="0" upright="1">
            <a:noAutofit/>
          </a:bodyPr>
          <a:lstStyle/>
          <a:p>
            <a:pPr algn="ctr" rtl="0">
              <a:lnSpc>
                <a:spcPts val="1000"/>
              </a:lnSpc>
              <a:defRPr sz="1000"/>
            </a:pPr>
            <a:endParaRPr lang="en-US" altLang="ja-JP" sz="1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  <xdr:sp macro="" textlink="">
        <xdr:nvSpPr>
          <xdr:cNvPr id="13" name="Freeform 601">
            <a:extLst>
              <a:ext uri="{FF2B5EF4-FFF2-40B4-BE49-F238E27FC236}">
                <a16:creationId xmlns:a16="http://schemas.microsoft.com/office/drawing/2014/main" id="{C1E18DD7-1498-9C8F-3C18-063C12B197E7}"/>
              </a:ext>
            </a:extLst>
          </xdr:cNvPr>
          <xdr:cNvSpPr>
            <a:spLocks/>
          </xdr:cNvSpPr>
        </xdr:nvSpPr>
        <xdr:spPr bwMode="auto">
          <a:xfrm rot="18991108" flipH="1">
            <a:off x="5052541" y="3159557"/>
            <a:ext cx="101546" cy="1133432"/>
          </a:xfrm>
          <a:custGeom>
            <a:avLst/>
            <a:gdLst>
              <a:gd name="T0" fmla="*/ 2147483647 w 19436"/>
              <a:gd name="T1" fmla="*/ 2147483647 h 3803"/>
              <a:gd name="T2" fmla="*/ 2147483647 w 19436"/>
              <a:gd name="T3" fmla="*/ 2147483647 h 3803"/>
              <a:gd name="T4" fmla="*/ 2147483647 w 19436"/>
              <a:gd name="T5" fmla="*/ 0 h 3803"/>
              <a:gd name="T6" fmla="*/ 0 w 19436"/>
              <a:gd name="T7" fmla="*/ 2147483647 h 3803"/>
              <a:gd name="T8" fmla="*/ 0 60000 65536"/>
              <a:gd name="T9" fmla="*/ 0 60000 65536"/>
              <a:gd name="T10" fmla="*/ 0 60000 65536"/>
              <a:gd name="T11" fmla="*/ 0 60000 65536"/>
              <a:gd name="connsiteX0" fmla="*/ 16129 w 16129"/>
              <a:gd name="connsiteY0" fmla="*/ 9255 h 9255"/>
              <a:gd name="connsiteX1" fmla="*/ 9792 w 16129"/>
              <a:gd name="connsiteY1" fmla="*/ 6639 h 9255"/>
              <a:gd name="connsiteX2" fmla="*/ 10000 w 16129"/>
              <a:gd name="connsiteY2" fmla="*/ 0 h 9255"/>
              <a:gd name="connsiteX3" fmla="*/ 0 w 16129"/>
              <a:gd name="connsiteY3" fmla="*/ 110 h 9255"/>
              <a:gd name="connsiteX0" fmla="*/ 10000 w 10000"/>
              <a:gd name="connsiteY0" fmla="*/ 10000 h 10000"/>
              <a:gd name="connsiteX1" fmla="*/ 5879 w 10000"/>
              <a:gd name="connsiteY1" fmla="*/ 6253 h 10000"/>
              <a:gd name="connsiteX2" fmla="*/ 6200 w 10000"/>
              <a:gd name="connsiteY2" fmla="*/ 0 h 10000"/>
              <a:gd name="connsiteX3" fmla="*/ 0 w 10000"/>
              <a:gd name="connsiteY3" fmla="*/ 119 h 10000"/>
              <a:gd name="connsiteX0" fmla="*/ 11922 w 11922"/>
              <a:gd name="connsiteY0" fmla="*/ 9195 h 9195"/>
              <a:gd name="connsiteX1" fmla="*/ 5879 w 11922"/>
              <a:gd name="connsiteY1" fmla="*/ 6253 h 9195"/>
              <a:gd name="connsiteX2" fmla="*/ 6200 w 11922"/>
              <a:gd name="connsiteY2" fmla="*/ 0 h 9195"/>
              <a:gd name="connsiteX3" fmla="*/ 0 w 11922"/>
              <a:gd name="connsiteY3" fmla="*/ 119 h 9195"/>
              <a:gd name="connsiteX0" fmla="*/ 4931 w 5200"/>
              <a:gd name="connsiteY0" fmla="*/ 6800 h 6800"/>
              <a:gd name="connsiteX1" fmla="*/ 5200 w 5200"/>
              <a:gd name="connsiteY1" fmla="*/ 0 h 6800"/>
              <a:gd name="connsiteX2" fmla="*/ 0 w 5200"/>
              <a:gd name="connsiteY2" fmla="*/ 129 h 6800"/>
              <a:gd name="connsiteX0" fmla="*/ 9483 w 10931"/>
              <a:gd name="connsiteY0" fmla="*/ 10000 h 10000"/>
              <a:gd name="connsiteX1" fmla="*/ 10557 w 10931"/>
              <a:gd name="connsiteY1" fmla="*/ 6108 h 10000"/>
              <a:gd name="connsiteX2" fmla="*/ 10000 w 10931"/>
              <a:gd name="connsiteY2" fmla="*/ 0 h 10000"/>
              <a:gd name="connsiteX3" fmla="*/ 0 w 10931"/>
              <a:gd name="connsiteY3" fmla="*/ 190 h 10000"/>
              <a:gd name="connsiteX0" fmla="*/ 10557 w 10931"/>
              <a:gd name="connsiteY0" fmla="*/ 6108 h 6108"/>
              <a:gd name="connsiteX1" fmla="*/ 10000 w 10931"/>
              <a:gd name="connsiteY1" fmla="*/ 0 h 6108"/>
              <a:gd name="connsiteX2" fmla="*/ 0 w 10931"/>
              <a:gd name="connsiteY2" fmla="*/ 190 h 6108"/>
              <a:gd name="connsiteX0" fmla="*/ 9658 w 9677"/>
              <a:gd name="connsiteY0" fmla="*/ 10000 h 10000"/>
              <a:gd name="connsiteX1" fmla="*/ 9148 w 9677"/>
              <a:gd name="connsiteY1" fmla="*/ 0 h 10000"/>
              <a:gd name="connsiteX2" fmla="*/ 0 w 9677"/>
              <a:gd name="connsiteY2" fmla="*/ 311 h 10000"/>
              <a:gd name="connsiteX0" fmla="*/ 9069 w 9595"/>
              <a:gd name="connsiteY0" fmla="*/ 10182 h 10182"/>
              <a:gd name="connsiteX1" fmla="*/ 9453 w 9595"/>
              <a:gd name="connsiteY1" fmla="*/ 0 h 10182"/>
              <a:gd name="connsiteX2" fmla="*/ 0 w 9595"/>
              <a:gd name="connsiteY2" fmla="*/ 311 h 10182"/>
              <a:gd name="connsiteX0" fmla="*/ 10212 w 10260"/>
              <a:gd name="connsiteY0" fmla="*/ 10537 h 10537"/>
              <a:gd name="connsiteX1" fmla="*/ 9852 w 10260"/>
              <a:gd name="connsiteY1" fmla="*/ 0 h 10537"/>
              <a:gd name="connsiteX2" fmla="*/ 0 w 10260"/>
              <a:gd name="connsiteY2" fmla="*/ 305 h 10537"/>
              <a:gd name="connsiteX0" fmla="*/ 10212 w 10217"/>
              <a:gd name="connsiteY0" fmla="*/ 10537 h 10537"/>
              <a:gd name="connsiteX1" fmla="*/ 9852 w 10217"/>
              <a:gd name="connsiteY1" fmla="*/ 0 h 10537"/>
              <a:gd name="connsiteX2" fmla="*/ 0 w 10217"/>
              <a:gd name="connsiteY2" fmla="*/ 305 h 10537"/>
              <a:gd name="connsiteX0" fmla="*/ 9452 w 9852"/>
              <a:gd name="connsiteY0" fmla="*/ 10716 h 10716"/>
              <a:gd name="connsiteX1" fmla="*/ 9852 w 9852"/>
              <a:gd name="connsiteY1" fmla="*/ 0 h 10716"/>
              <a:gd name="connsiteX2" fmla="*/ 0 w 9852"/>
              <a:gd name="connsiteY2" fmla="*/ 305 h 10716"/>
              <a:gd name="connsiteX0" fmla="*/ 9452 w 9858"/>
              <a:gd name="connsiteY0" fmla="*/ 10000 h 10000"/>
              <a:gd name="connsiteX1" fmla="*/ 9858 w 9858"/>
              <a:gd name="connsiteY1" fmla="*/ 0 h 10000"/>
              <a:gd name="connsiteX2" fmla="*/ 0 w 9858"/>
              <a:gd name="connsiteY2" fmla="*/ 285 h 10000"/>
              <a:gd name="connsiteX0" fmla="*/ 8817 w 9229"/>
              <a:gd name="connsiteY0" fmla="*/ 10000 h 10000"/>
              <a:gd name="connsiteX1" fmla="*/ 9229 w 9229"/>
              <a:gd name="connsiteY1" fmla="*/ 0 h 10000"/>
              <a:gd name="connsiteX2" fmla="*/ 0 w 9229"/>
              <a:gd name="connsiteY2" fmla="*/ 285 h 10000"/>
              <a:gd name="connsiteX0" fmla="*/ 0 w 446"/>
              <a:gd name="connsiteY0" fmla="*/ 10000 h 10000"/>
              <a:gd name="connsiteX1" fmla="*/ 446 w 446"/>
              <a:gd name="connsiteY1" fmla="*/ 0 h 10000"/>
              <a:gd name="connsiteX0" fmla="*/ 0 w 8408"/>
              <a:gd name="connsiteY0" fmla="*/ 10250 h 10250"/>
              <a:gd name="connsiteX1" fmla="*/ 8408 w 8408"/>
              <a:gd name="connsiteY1" fmla="*/ 0 h 10250"/>
              <a:gd name="connsiteX0" fmla="*/ 0 w 10000"/>
              <a:gd name="connsiteY0" fmla="*/ 10000 h 10000"/>
              <a:gd name="connsiteX1" fmla="*/ 10000 w 10000"/>
              <a:gd name="connsiteY1" fmla="*/ 0 h 10000"/>
              <a:gd name="connsiteX0" fmla="*/ 0 w 10000"/>
              <a:gd name="connsiteY0" fmla="*/ 10000 h 10000"/>
              <a:gd name="connsiteX1" fmla="*/ 10000 w 10000"/>
              <a:gd name="connsiteY1" fmla="*/ 0 h 10000"/>
              <a:gd name="connsiteX0" fmla="*/ 0 w 10000"/>
              <a:gd name="connsiteY0" fmla="*/ 10000 h 10000"/>
              <a:gd name="connsiteX1" fmla="*/ 10000 w 10000"/>
              <a:gd name="connsiteY1" fmla="*/ 0 h 100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10000" h="10000">
                <a:moveTo>
                  <a:pt x="0" y="10000"/>
                </a:moveTo>
                <a:cubicBezTo>
                  <a:pt x="2923" y="6902"/>
                  <a:pt x="3348" y="4298"/>
                  <a:pt x="10000" y="0"/>
                </a:cubicBezTo>
              </a:path>
            </a:pathLst>
          </a:custGeom>
          <a:noFill/>
          <a:ln w="50800" cmpd="dbl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17</xdr:col>
      <xdr:colOff>167106</xdr:colOff>
      <xdr:row>52</xdr:row>
      <xdr:rowOff>0</xdr:rowOff>
    </xdr:from>
    <xdr:to>
      <xdr:col>18</xdr:col>
      <xdr:colOff>624629</xdr:colOff>
      <xdr:row>58</xdr:row>
      <xdr:rowOff>88429</xdr:rowOff>
    </xdr:to>
    <xdr:grpSp>
      <xdr:nvGrpSpPr>
        <xdr:cNvPr id="14" name="グループ化 13">
          <a:extLst>
            <a:ext uri="{FF2B5EF4-FFF2-40B4-BE49-F238E27FC236}">
              <a16:creationId xmlns:a16="http://schemas.microsoft.com/office/drawing/2014/main" id="{F2DA339F-A933-4490-B913-A22754FD6FAD}"/>
            </a:ext>
          </a:extLst>
        </xdr:cNvPr>
        <xdr:cNvGrpSpPr/>
      </xdr:nvGrpSpPr>
      <xdr:grpSpPr>
        <a:xfrm rot="18397457">
          <a:off x="11062516" y="8607028"/>
          <a:ext cx="1088554" cy="1133798"/>
          <a:chOff x="4644537" y="3159557"/>
          <a:chExt cx="1082168" cy="1133432"/>
        </a:xfrm>
      </xdr:grpSpPr>
      <xdr:sp macro="" textlink="">
        <xdr:nvSpPr>
          <xdr:cNvPr id="15" name="Text Box 1620">
            <a:extLst>
              <a:ext uri="{FF2B5EF4-FFF2-40B4-BE49-F238E27FC236}">
                <a16:creationId xmlns:a16="http://schemas.microsoft.com/office/drawing/2014/main" id="{77B3F840-D87F-EBF1-E509-7B342FCFCB41}"/>
              </a:ext>
            </a:extLst>
          </xdr:cNvPr>
          <xdr:cNvSpPr txBox="1">
            <a:spLocks noChangeArrowheads="1"/>
          </xdr:cNvSpPr>
        </xdr:nvSpPr>
        <xdr:spPr bwMode="auto">
          <a:xfrm rot="2492057" flipV="1">
            <a:off x="4644537" y="3768050"/>
            <a:ext cx="1082168" cy="45981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vertOverflow="overflow" horzOverflow="overflow" wrap="none" lIns="0" tIns="0" rIns="0" bIns="0" anchor="b" anchorCtr="0" upright="1">
            <a:noAutofit/>
          </a:bodyPr>
          <a:lstStyle/>
          <a:p>
            <a:pPr algn="ctr" rtl="0">
              <a:lnSpc>
                <a:spcPts val="1000"/>
              </a:lnSpc>
              <a:defRPr sz="1000"/>
            </a:pPr>
            <a:endParaRPr lang="en-US" altLang="ja-JP" sz="1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  <xdr:sp macro="" textlink="">
        <xdr:nvSpPr>
          <xdr:cNvPr id="16" name="Freeform 601">
            <a:extLst>
              <a:ext uri="{FF2B5EF4-FFF2-40B4-BE49-F238E27FC236}">
                <a16:creationId xmlns:a16="http://schemas.microsoft.com/office/drawing/2014/main" id="{E73DA652-640A-889A-16A1-803B60960B69}"/>
              </a:ext>
            </a:extLst>
          </xdr:cNvPr>
          <xdr:cNvSpPr>
            <a:spLocks/>
          </xdr:cNvSpPr>
        </xdr:nvSpPr>
        <xdr:spPr bwMode="auto">
          <a:xfrm rot="18991108" flipH="1">
            <a:off x="5052541" y="3159557"/>
            <a:ext cx="101546" cy="1133432"/>
          </a:xfrm>
          <a:custGeom>
            <a:avLst/>
            <a:gdLst>
              <a:gd name="T0" fmla="*/ 2147483647 w 19436"/>
              <a:gd name="T1" fmla="*/ 2147483647 h 3803"/>
              <a:gd name="T2" fmla="*/ 2147483647 w 19436"/>
              <a:gd name="T3" fmla="*/ 2147483647 h 3803"/>
              <a:gd name="T4" fmla="*/ 2147483647 w 19436"/>
              <a:gd name="T5" fmla="*/ 0 h 3803"/>
              <a:gd name="T6" fmla="*/ 0 w 19436"/>
              <a:gd name="T7" fmla="*/ 2147483647 h 3803"/>
              <a:gd name="T8" fmla="*/ 0 60000 65536"/>
              <a:gd name="T9" fmla="*/ 0 60000 65536"/>
              <a:gd name="T10" fmla="*/ 0 60000 65536"/>
              <a:gd name="T11" fmla="*/ 0 60000 65536"/>
              <a:gd name="connsiteX0" fmla="*/ 16129 w 16129"/>
              <a:gd name="connsiteY0" fmla="*/ 9255 h 9255"/>
              <a:gd name="connsiteX1" fmla="*/ 9792 w 16129"/>
              <a:gd name="connsiteY1" fmla="*/ 6639 h 9255"/>
              <a:gd name="connsiteX2" fmla="*/ 10000 w 16129"/>
              <a:gd name="connsiteY2" fmla="*/ 0 h 9255"/>
              <a:gd name="connsiteX3" fmla="*/ 0 w 16129"/>
              <a:gd name="connsiteY3" fmla="*/ 110 h 9255"/>
              <a:gd name="connsiteX0" fmla="*/ 10000 w 10000"/>
              <a:gd name="connsiteY0" fmla="*/ 10000 h 10000"/>
              <a:gd name="connsiteX1" fmla="*/ 5879 w 10000"/>
              <a:gd name="connsiteY1" fmla="*/ 6253 h 10000"/>
              <a:gd name="connsiteX2" fmla="*/ 6200 w 10000"/>
              <a:gd name="connsiteY2" fmla="*/ 0 h 10000"/>
              <a:gd name="connsiteX3" fmla="*/ 0 w 10000"/>
              <a:gd name="connsiteY3" fmla="*/ 119 h 10000"/>
              <a:gd name="connsiteX0" fmla="*/ 11922 w 11922"/>
              <a:gd name="connsiteY0" fmla="*/ 9195 h 9195"/>
              <a:gd name="connsiteX1" fmla="*/ 5879 w 11922"/>
              <a:gd name="connsiteY1" fmla="*/ 6253 h 9195"/>
              <a:gd name="connsiteX2" fmla="*/ 6200 w 11922"/>
              <a:gd name="connsiteY2" fmla="*/ 0 h 9195"/>
              <a:gd name="connsiteX3" fmla="*/ 0 w 11922"/>
              <a:gd name="connsiteY3" fmla="*/ 119 h 9195"/>
              <a:gd name="connsiteX0" fmla="*/ 4931 w 5200"/>
              <a:gd name="connsiteY0" fmla="*/ 6800 h 6800"/>
              <a:gd name="connsiteX1" fmla="*/ 5200 w 5200"/>
              <a:gd name="connsiteY1" fmla="*/ 0 h 6800"/>
              <a:gd name="connsiteX2" fmla="*/ 0 w 5200"/>
              <a:gd name="connsiteY2" fmla="*/ 129 h 6800"/>
              <a:gd name="connsiteX0" fmla="*/ 9483 w 10931"/>
              <a:gd name="connsiteY0" fmla="*/ 10000 h 10000"/>
              <a:gd name="connsiteX1" fmla="*/ 10557 w 10931"/>
              <a:gd name="connsiteY1" fmla="*/ 6108 h 10000"/>
              <a:gd name="connsiteX2" fmla="*/ 10000 w 10931"/>
              <a:gd name="connsiteY2" fmla="*/ 0 h 10000"/>
              <a:gd name="connsiteX3" fmla="*/ 0 w 10931"/>
              <a:gd name="connsiteY3" fmla="*/ 190 h 10000"/>
              <a:gd name="connsiteX0" fmla="*/ 10557 w 10931"/>
              <a:gd name="connsiteY0" fmla="*/ 6108 h 6108"/>
              <a:gd name="connsiteX1" fmla="*/ 10000 w 10931"/>
              <a:gd name="connsiteY1" fmla="*/ 0 h 6108"/>
              <a:gd name="connsiteX2" fmla="*/ 0 w 10931"/>
              <a:gd name="connsiteY2" fmla="*/ 190 h 6108"/>
              <a:gd name="connsiteX0" fmla="*/ 9658 w 9677"/>
              <a:gd name="connsiteY0" fmla="*/ 10000 h 10000"/>
              <a:gd name="connsiteX1" fmla="*/ 9148 w 9677"/>
              <a:gd name="connsiteY1" fmla="*/ 0 h 10000"/>
              <a:gd name="connsiteX2" fmla="*/ 0 w 9677"/>
              <a:gd name="connsiteY2" fmla="*/ 311 h 10000"/>
              <a:gd name="connsiteX0" fmla="*/ 9069 w 9595"/>
              <a:gd name="connsiteY0" fmla="*/ 10182 h 10182"/>
              <a:gd name="connsiteX1" fmla="*/ 9453 w 9595"/>
              <a:gd name="connsiteY1" fmla="*/ 0 h 10182"/>
              <a:gd name="connsiteX2" fmla="*/ 0 w 9595"/>
              <a:gd name="connsiteY2" fmla="*/ 311 h 10182"/>
              <a:gd name="connsiteX0" fmla="*/ 10212 w 10260"/>
              <a:gd name="connsiteY0" fmla="*/ 10537 h 10537"/>
              <a:gd name="connsiteX1" fmla="*/ 9852 w 10260"/>
              <a:gd name="connsiteY1" fmla="*/ 0 h 10537"/>
              <a:gd name="connsiteX2" fmla="*/ 0 w 10260"/>
              <a:gd name="connsiteY2" fmla="*/ 305 h 10537"/>
              <a:gd name="connsiteX0" fmla="*/ 10212 w 10217"/>
              <a:gd name="connsiteY0" fmla="*/ 10537 h 10537"/>
              <a:gd name="connsiteX1" fmla="*/ 9852 w 10217"/>
              <a:gd name="connsiteY1" fmla="*/ 0 h 10537"/>
              <a:gd name="connsiteX2" fmla="*/ 0 w 10217"/>
              <a:gd name="connsiteY2" fmla="*/ 305 h 10537"/>
              <a:gd name="connsiteX0" fmla="*/ 9452 w 9852"/>
              <a:gd name="connsiteY0" fmla="*/ 10716 h 10716"/>
              <a:gd name="connsiteX1" fmla="*/ 9852 w 9852"/>
              <a:gd name="connsiteY1" fmla="*/ 0 h 10716"/>
              <a:gd name="connsiteX2" fmla="*/ 0 w 9852"/>
              <a:gd name="connsiteY2" fmla="*/ 305 h 10716"/>
              <a:gd name="connsiteX0" fmla="*/ 9452 w 9858"/>
              <a:gd name="connsiteY0" fmla="*/ 10000 h 10000"/>
              <a:gd name="connsiteX1" fmla="*/ 9858 w 9858"/>
              <a:gd name="connsiteY1" fmla="*/ 0 h 10000"/>
              <a:gd name="connsiteX2" fmla="*/ 0 w 9858"/>
              <a:gd name="connsiteY2" fmla="*/ 285 h 10000"/>
              <a:gd name="connsiteX0" fmla="*/ 8817 w 9229"/>
              <a:gd name="connsiteY0" fmla="*/ 10000 h 10000"/>
              <a:gd name="connsiteX1" fmla="*/ 9229 w 9229"/>
              <a:gd name="connsiteY1" fmla="*/ 0 h 10000"/>
              <a:gd name="connsiteX2" fmla="*/ 0 w 9229"/>
              <a:gd name="connsiteY2" fmla="*/ 285 h 10000"/>
              <a:gd name="connsiteX0" fmla="*/ 0 w 446"/>
              <a:gd name="connsiteY0" fmla="*/ 10000 h 10000"/>
              <a:gd name="connsiteX1" fmla="*/ 446 w 446"/>
              <a:gd name="connsiteY1" fmla="*/ 0 h 10000"/>
              <a:gd name="connsiteX0" fmla="*/ 0 w 8408"/>
              <a:gd name="connsiteY0" fmla="*/ 10250 h 10250"/>
              <a:gd name="connsiteX1" fmla="*/ 8408 w 8408"/>
              <a:gd name="connsiteY1" fmla="*/ 0 h 10250"/>
              <a:gd name="connsiteX0" fmla="*/ 0 w 10000"/>
              <a:gd name="connsiteY0" fmla="*/ 10000 h 10000"/>
              <a:gd name="connsiteX1" fmla="*/ 10000 w 10000"/>
              <a:gd name="connsiteY1" fmla="*/ 0 h 10000"/>
              <a:gd name="connsiteX0" fmla="*/ 0 w 10000"/>
              <a:gd name="connsiteY0" fmla="*/ 10000 h 10000"/>
              <a:gd name="connsiteX1" fmla="*/ 10000 w 10000"/>
              <a:gd name="connsiteY1" fmla="*/ 0 h 10000"/>
              <a:gd name="connsiteX0" fmla="*/ 0 w 10000"/>
              <a:gd name="connsiteY0" fmla="*/ 10000 h 10000"/>
              <a:gd name="connsiteX1" fmla="*/ 10000 w 10000"/>
              <a:gd name="connsiteY1" fmla="*/ 0 h 100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10000" h="10000">
                <a:moveTo>
                  <a:pt x="0" y="10000"/>
                </a:moveTo>
                <a:cubicBezTo>
                  <a:pt x="2923" y="6902"/>
                  <a:pt x="3348" y="4298"/>
                  <a:pt x="10000" y="0"/>
                </a:cubicBezTo>
              </a:path>
            </a:pathLst>
          </a:custGeom>
          <a:noFill/>
          <a:ln w="50800" cmpd="dbl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 editAs="oneCell">
    <xdr:from>
      <xdr:col>9</xdr:col>
      <xdr:colOff>521604</xdr:colOff>
      <xdr:row>25</xdr:row>
      <xdr:rowOff>8691</xdr:rowOff>
    </xdr:from>
    <xdr:to>
      <xdr:col>10</xdr:col>
      <xdr:colOff>148171</xdr:colOff>
      <xdr:row>30</xdr:row>
      <xdr:rowOff>89775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2C413549-DCF5-43A5-8668-ED14639F0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00384" y="4161591"/>
          <a:ext cx="304747" cy="919284"/>
        </a:xfrm>
        <a:prstGeom prst="rect">
          <a:avLst/>
        </a:prstGeom>
      </xdr:spPr>
    </xdr:pic>
    <xdr:clientData/>
  </xdr:twoCellAnchor>
  <xdr:twoCellAnchor editAs="oneCell">
    <xdr:from>
      <xdr:col>8</xdr:col>
      <xdr:colOff>36268</xdr:colOff>
      <xdr:row>11</xdr:row>
      <xdr:rowOff>164532</xdr:rowOff>
    </xdr:from>
    <xdr:to>
      <xdr:col>8</xdr:col>
      <xdr:colOff>239155</xdr:colOff>
      <xdr:row>13</xdr:row>
      <xdr:rowOff>36674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D6844A23-E9B3-4746-8FA7-C2FF10F93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6868" y="1970472"/>
          <a:ext cx="202887" cy="207422"/>
        </a:xfrm>
        <a:prstGeom prst="rect">
          <a:avLst/>
        </a:prstGeom>
      </xdr:spPr>
    </xdr:pic>
    <xdr:clientData/>
  </xdr:twoCellAnchor>
  <xdr:twoCellAnchor>
    <xdr:from>
      <xdr:col>8</xdr:col>
      <xdr:colOff>91873</xdr:colOff>
      <xdr:row>11</xdr:row>
      <xdr:rowOff>131536</xdr:rowOff>
    </xdr:from>
    <xdr:to>
      <xdr:col>8</xdr:col>
      <xdr:colOff>344717</xdr:colOff>
      <xdr:row>14</xdr:row>
      <xdr:rowOff>36289</xdr:rowOff>
    </xdr:to>
    <xdr:sp macro="" textlink="">
      <xdr:nvSpPr>
        <xdr:cNvPr id="19" name="Line 88">
          <a:extLst>
            <a:ext uri="{FF2B5EF4-FFF2-40B4-BE49-F238E27FC236}">
              <a16:creationId xmlns:a16="http://schemas.microsoft.com/office/drawing/2014/main" id="{69159E10-F68E-4309-8F5B-855A779B0B25}"/>
            </a:ext>
          </a:extLst>
        </xdr:cNvPr>
        <xdr:cNvSpPr>
          <a:spLocks noChangeShapeType="1"/>
        </xdr:cNvSpPr>
      </xdr:nvSpPr>
      <xdr:spPr bwMode="auto">
        <a:xfrm rot="5400000" flipV="1">
          <a:off x="4815058" y="2014891"/>
          <a:ext cx="407673" cy="252844"/>
        </a:xfrm>
        <a:custGeom>
          <a:avLst/>
          <a:gdLst>
            <a:gd name="connsiteX0" fmla="*/ 0 w 185962"/>
            <a:gd name="connsiteY0" fmla="*/ 0 h 671283"/>
            <a:gd name="connsiteX1" fmla="*/ 185962 w 185962"/>
            <a:gd name="connsiteY1" fmla="*/ 671283 h 671283"/>
            <a:gd name="connsiteX0" fmla="*/ 0 w 226782"/>
            <a:gd name="connsiteY0" fmla="*/ 0 h 462637"/>
            <a:gd name="connsiteX1" fmla="*/ 226782 w 226782"/>
            <a:gd name="connsiteY1" fmla="*/ 462637 h 462637"/>
            <a:gd name="connsiteX0" fmla="*/ 0 w 226782"/>
            <a:gd name="connsiteY0" fmla="*/ 0 h 462637"/>
            <a:gd name="connsiteX1" fmla="*/ 226782 w 226782"/>
            <a:gd name="connsiteY1" fmla="*/ 462637 h 462637"/>
            <a:gd name="connsiteX0" fmla="*/ 0 w 340173"/>
            <a:gd name="connsiteY0" fmla="*/ 0 h 217705"/>
            <a:gd name="connsiteX1" fmla="*/ 340173 w 340173"/>
            <a:gd name="connsiteY1" fmla="*/ 217705 h 217705"/>
            <a:gd name="connsiteX0" fmla="*/ 0 w 340173"/>
            <a:gd name="connsiteY0" fmla="*/ 21692 h 239397"/>
            <a:gd name="connsiteX1" fmla="*/ 340173 w 340173"/>
            <a:gd name="connsiteY1" fmla="*/ 239397 h 239397"/>
            <a:gd name="connsiteX0" fmla="*/ 0 w 348785"/>
            <a:gd name="connsiteY0" fmla="*/ 19961 h 249821"/>
            <a:gd name="connsiteX1" fmla="*/ 348785 w 348785"/>
            <a:gd name="connsiteY1" fmla="*/ 249821 h 249821"/>
            <a:gd name="connsiteX0" fmla="*/ 0 w 348785"/>
            <a:gd name="connsiteY0" fmla="*/ 40 h 229900"/>
            <a:gd name="connsiteX1" fmla="*/ 348785 w 348785"/>
            <a:gd name="connsiteY1" fmla="*/ 229900 h 229900"/>
            <a:gd name="connsiteX0" fmla="*/ 0 w 374620"/>
            <a:gd name="connsiteY0" fmla="*/ 56 h 225864"/>
            <a:gd name="connsiteX1" fmla="*/ 374620 w 374620"/>
            <a:gd name="connsiteY1" fmla="*/ 225864 h 2258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74620" h="225864">
              <a:moveTo>
                <a:pt x="0" y="56"/>
              </a:moveTo>
              <a:cubicBezTo>
                <a:pt x="258348" y="-667"/>
                <a:pt x="312633" y="2103"/>
                <a:pt x="374620" y="225864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8</xdr:col>
      <xdr:colOff>32146</xdr:colOff>
      <xdr:row>12</xdr:row>
      <xdr:rowOff>63505</xdr:rowOff>
    </xdr:from>
    <xdr:to>
      <xdr:col>8</xdr:col>
      <xdr:colOff>267609</xdr:colOff>
      <xdr:row>14</xdr:row>
      <xdr:rowOff>77107</xdr:rowOff>
    </xdr:to>
    <xdr:sp macro="" textlink="">
      <xdr:nvSpPr>
        <xdr:cNvPr id="20" name="Line 88">
          <a:extLst>
            <a:ext uri="{FF2B5EF4-FFF2-40B4-BE49-F238E27FC236}">
              <a16:creationId xmlns:a16="http://schemas.microsoft.com/office/drawing/2014/main" id="{6E3C00FF-D6EE-4339-8491-48A54DF4645E}"/>
            </a:ext>
          </a:extLst>
        </xdr:cNvPr>
        <xdr:cNvSpPr>
          <a:spLocks noChangeShapeType="1"/>
        </xdr:cNvSpPr>
      </xdr:nvSpPr>
      <xdr:spPr bwMode="auto">
        <a:xfrm rot="5400000" flipV="1">
          <a:off x="4776037" y="2093794"/>
          <a:ext cx="348882" cy="235463"/>
        </a:xfrm>
        <a:custGeom>
          <a:avLst/>
          <a:gdLst>
            <a:gd name="connsiteX0" fmla="*/ 0 w 185962"/>
            <a:gd name="connsiteY0" fmla="*/ 0 h 671283"/>
            <a:gd name="connsiteX1" fmla="*/ 185962 w 185962"/>
            <a:gd name="connsiteY1" fmla="*/ 671283 h 671283"/>
            <a:gd name="connsiteX0" fmla="*/ 0 w 226782"/>
            <a:gd name="connsiteY0" fmla="*/ 0 h 462637"/>
            <a:gd name="connsiteX1" fmla="*/ 226782 w 226782"/>
            <a:gd name="connsiteY1" fmla="*/ 462637 h 462637"/>
            <a:gd name="connsiteX0" fmla="*/ 0 w 226782"/>
            <a:gd name="connsiteY0" fmla="*/ 0 h 462637"/>
            <a:gd name="connsiteX1" fmla="*/ 226782 w 226782"/>
            <a:gd name="connsiteY1" fmla="*/ 462637 h 462637"/>
            <a:gd name="connsiteX0" fmla="*/ 0 w 340173"/>
            <a:gd name="connsiteY0" fmla="*/ 0 h 217705"/>
            <a:gd name="connsiteX1" fmla="*/ 340173 w 340173"/>
            <a:gd name="connsiteY1" fmla="*/ 217705 h 217705"/>
            <a:gd name="connsiteX0" fmla="*/ 0 w 340173"/>
            <a:gd name="connsiteY0" fmla="*/ 21692 h 239397"/>
            <a:gd name="connsiteX1" fmla="*/ 340173 w 340173"/>
            <a:gd name="connsiteY1" fmla="*/ 239397 h 239397"/>
            <a:gd name="connsiteX0" fmla="*/ 0 w 340173"/>
            <a:gd name="connsiteY0" fmla="*/ 21692 h 239397"/>
            <a:gd name="connsiteX1" fmla="*/ 340173 w 340173"/>
            <a:gd name="connsiteY1" fmla="*/ 239397 h 239397"/>
            <a:gd name="connsiteX0" fmla="*/ 0 w 340173"/>
            <a:gd name="connsiteY0" fmla="*/ 21692 h 239397"/>
            <a:gd name="connsiteX1" fmla="*/ 340173 w 340173"/>
            <a:gd name="connsiteY1" fmla="*/ 239397 h 239397"/>
            <a:gd name="connsiteX0" fmla="*/ 0 w 340173"/>
            <a:gd name="connsiteY0" fmla="*/ 16367 h 234072"/>
            <a:gd name="connsiteX1" fmla="*/ 340173 w 340173"/>
            <a:gd name="connsiteY1" fmla="*/ 234072 h 234072"/>
            <a:gd name="connsiteX0" fmla="*/ 0 w 340173"/>
            <a:gd name="connsiteY0" fmla="*/ 17758 h 235463"/>
            <a:gd name="connsiteX1" fmla="*/ 340173 w 340173"/>
            <a:gd name="connsiteY1" fmla="*/ 235463 h 2354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40173" h="235463">
              <a:moveTo>
                <a:pt x="0" y="17758"/>
              </a:moveTo>
              <a:cubicBezTo>
                <a:pt x="198062" y="-39692"/>
                <a:pt x="325157" y="44697"/>
                <a:pt x="340173" y="235463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8</xdr:col>
      <xdr:colOff>258176</xdr:colOff>
      <xdr:row>13</xdr:row>
      <xdr:rowOff>153484</xdr:rowOff>
    </xdr:from>
    <xdr:to>
      <xdr:col>8</xdr:col>
      <xdr:colOff>688938</xdr:colOff>
      <xdr:row>13</xdr:row>
      <xdr:rowOff>153484</xdr:rowOff>
    </xdr:to>
    <xdr:sp macro="" textlink="">
      <xdr:nvSpPr>
        <xdr:cNvPr id="21" name="Line 88">
          <a:extLst>
            <a:ext uri="{FF2B5EF4-FFF2-40B4-BE49-F238E27FC236}">
              <a16:creationId xmlns:a16="http://schemas.microsoft.com/office/drawing/2014/main" id="{80A9C968-D8DD-406B-8B0B-8F252FFFD0F4}"/>
            </a:ext>
          </a:extLst>
        </xdr:cNvPr>
        <xdr:cNvSpPr>
          <a:spLocks noChangeShapeType="1"/>
        </xdr:cNvSpPr>
      </xdr:nvSpPr>
      <xdr:spPr bwMode="auto">
        <a:xfrm rot="5400000" flipV="1">
          <a:off x="5270347" y="2083133"/>
          <a:ext cx="0" cy="42314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8</xdr:col>
      <xdr:colOff>297965</xdr:colOff>
      <xdr:row>14</xdr:row>
      <xdr:rowOff>95252</xdr:rowOff>
    </xdr:from>
    <xdr:to>
      <xdr:col>9</xdr:col>
      <xdr:colOff>0</xdr:colOff>
      <xdr:row>14</xdr:row>
      <xdr:rowOff>95252</xdr:rowOff>
    </xdr:to>
    <xdr:sp macro="" textlink="">
      <xdr:nvSpPr>
        <xdr:cNvPr id="22" name="Line 88">
          <a:extLst>
            <a:ext uri="{FF2B5EF4-FFF2-40B4-BE49-F238E27FC236}">
              <a16:creationId xmlns:a16="http://schemas.microsoft.com/office/drawing/2014/main" id="{CEFC11C8-A594-4AC0-AD10-BB619453EBA1}"/>
            </a:ext>
          </a:extLst>
        </xdr:cNvPr>
        <xdr:cNvSpPr>
          <a:spLocks noChangeShapeType="1"/>
        </xdr:cNvSpPr>
      </xdr:nvSpPr>
      <xdr:spPr bwMode="auto">
        <a:xfrm rot="5400000" flipV="1">
          <a:off x="5288673" y="2214004"/>
          <a:ext cx="0" cy="38021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9</xdr:col>
      <xdr:colOff>190750</xdr:colOff>
      <xdr:row>3</xdr:row>
      <xdr:rowOff>71401</xdr:rowOff>
    </xdr:from>
    <xdr:to>
      <xdr:col>10</xdr:col>
      <xdr:colOff>420761</xdr:colOff>
      <xdr:row>8</xdr:row>
      <xdr:rowOff>79134</xdr:rowOff>
    </xdr:to>
    <xdr:sp macro="" textlink="">
      <xdr:nvSpPr>
        <xdr:cNvPr id="23" name="Freeform 601">
          <a:extLst>
            <a:ext uri="{FF2B5EF4-FFF2-40B4-BE49-F238E27FC236}">
              <a16:creationId xmlns:a16="http://schemas.microsoft.com/office/drawing/2014/main" id="{728FBB52-854E-46C7-9512-D5FAD3D86CEF}"/>
            </a:ext>
          </a:extLst>
        </xdr:cNvPr>
        <xdr:cNvSpPr>
          <a:spLocks/>
        </xdr:cNvSpPr>
      </xdr:nvSpPr>
      <xdr:spPr bwMode="auto">
        <a:xfrm rot="16200000">
          <a:off x="5700659" y="505092"/>
          <a:ext cx="845933" cy="908191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688 w 1187"/>
            <a:gd name="connsiteY0" fmla="*/ 22997 h 22997"/>
            <a:gd name="connsiteX1" fmla="*/ 1094 w 1187"/>
            <a:gd name="connsiteY1" fmla="*/ 12997 h 22997"/>
            <a:gd name="connsiteX2" fmla="*/ 94 w 1187"/>
            <a:gd name="connsiteY2" fmla="*/ 0 h 22997"/>
            <a:gd name="connsiteX0" fmla="*/ 5004 w 11951"/>
            <a:gd name="connsiteY0" fmla="*/ 10000 h 10000"/>
            <a:gd name="connsiteX1" fmla="*/ 11951 w 11951"/>
            <a:gd name="connsiteY1" fmla="*/ 7195 h 10000"/>
            <a:gd name="connsiteX2" fmla="*/ 0 w 11951"/>
            <a:gd name="connsiteY2" fmla="*/ 0 h 10000"/>
            <a:gd name="connsiteX0" fmla="*/ 5004 w 15711"/>
            <a:gd name="connsiteY0" fmla="*/ 10000 h 10000"/>
            <a:gd name="connsiteX1" fmla="*/ 11951 w 15711"/>
            <a:gd name="connsiteY1" fmla="*/ 7195 h 10000"/>
            <a:gd name="connsiteX2" fmla="*/ 0 w 15711"/>
            <a:gd name="connsiteY2" fmla="*/ 0 h 10000"/>
            <a:gd name="connsiteX0" fmla="*/ 5004 w 14372"/>
            <a:gd name="connsiteY0" fmla="*/ 10000 h 10000"/>
            <a:gd name="connsiteX1" fmla="*/ 8425 w 14372"/>
            <a:gd name="connsiteY1" fmla="*/ 6710 h 10000"/>
            <a:gd name="connsiteX2" fmla="*/ 0 w 14372"/>
            <a:gd name="connsiteY2" fmla="*/ 0 h 10000"/>
            <a:gd name="connsiteX0" fmla="*/ 5004 w 16479"/>
            <a:gd name="connsiteY0" fmla="*/ 10572 h 10572"/>
            <a:gd name="connsiteX1" fmla="*/ 13715 w 16479"/>
            <a:gd name="connsiteY1" fmla="*/ 1639 h 10572"/>
            <a:gd name="connsiteX2" fmla="*/ 0 w 16479"/>
            <a:gd name="connsiteY2" fmla="*/ 572 h 10572"/>
            <a:gd name="connsiteX0" fmla="*/ 5004 w 24650"/>
            <a:gd name="connsiteY0" fmla="*/ 10214 h 10214"/>
            <a:gd name="connsiteX1" fmla="*/ 13715 w 24650"/>
            <a:gd name="connsiteY1" fmla="*/ 1281 h 10214"/>
            <a:gd name="connsiteX2" fmla="*/ 0 w 24650"/>
            <a:gd name="connsiteY2" fmla="*/ 214 h 10214"/>
            <a:gd name="connsiteX0" fmla="*/ 0 w 49432"/>
            <a:gd name="connsiteY0" fmla="*/ 10404 h 10404"/>
            <a:gd name="connsiteX1" fmla="*/ 8711 w 49432"/>
            <a:gd name="connsiteY1" fmla="*/ 1471 h 10404"/>
            <a:gd name="connsiteX2" fmla="*/ 39958 w 49432"/>
            <a:gd name="connsiteY2" fmla="*/ 95 h 10404"/>
            <a:gd name="connsiteX0" fmla="*/ 0 w 63430"/>
            <a:gd name="connsiteY0" fmla="*/ 10535 h 10535"/>
            <a:gd name="connsiteX1" fmla="*/ 8711 w 63430"/>
            <a:gd name="connsiteY1" fmla="*/ 1602 h 10535"/>
            <a:gd name="connsiteX2" fmla="*/ 55827 w 63430"/>
            <a:gd name="connsiteY2" fmla="*/ 50 h 10535"/>
            <a:gd name="connsiteX0" fmla="*/ 0 w 55827"/>
            <a:gd name="connsiteY0" fmla="*/ 10485 h 10485"/>
            <a:gd name="connsiteX1" fmla="*/ 8711 w 55827"/>
            <a:gd name="connsiteY1" fmla="*/ 1552 h 10485"/>
            <a:gd name="connsiteX2" fmla="*/ 37976 w 55827"/>
            <a:gd name="connsiteY2" fmla="*/ 1217 h 10485"/>
            <a:gd name="connsiteX3" fmla="*/ 55827 w 55827"/>
            <a:gd name="connsiteY3" fmla="*/ 0 h 10485"/>
            <a:gd name="connsiteX0" fmla="*/ 0 w 55827"/>
            <a:gd name="connsiteY0" fmla="*/ 10485 h 10485"/>
            <a:gd name="connsiteX1" fmla="*/ 3421 w 55827"/>
            <a:gd name="connsiteY1" fmla="*/ 2346 h 10485"/>
            <a:gd name="connsiteX2" fmla="*/ 37976 w 55827"/>
            <a:gd name="connsiteY2" fmla="*/ 1217 h 10485"/>
            <a:gd name="connsiteX3" fmla="*/ 55827 w 55827"/>
            <a:gd name="connsiteY3" fmla="*/ 0 h 10485"/>
            <a:gd name="connsiteX0" fmla="*/ 0 w 55827"/>
            <a:gd name="connsiteY0" fmla="*/ 10485 h 10485"/>
            <a:gd name="connsiteX1" fmla="*/ 3421 w 55827"/>
            <a:gd name="connsiteY1" fmla="*/ 2346 h 10485"/>
            <a:gd name="connsiteX2" fmla="*/ 37976 w 55827"/>
            <a:gd name="connsiteY2" fmla="*/ 1217 h 10485"/>
            <a:gd name="connsiteX3" fmla="*/ 55827 w 55827"/>
            <a:gd name="connsiteY3" fmla="*/ 0 h 10485"/>
            <a:gd name="connsiteX0" fmla="*/ 0 w 55827"/>
            <a:gd name="connsiteY0" fmla="*/ 10485 h 10485"/>
            <a:gd name="connsiteX1" fmla="*/ 3421 w 55827"/>
            <a:gd name="connsiteY1" fmla="*/ 2346 h 10485"/>
            <a:gd name="connsiteX2" fmla="*/ 43266 w 55827"/>
            <a:gd name="connsiteY2" fmla="*/ 2187 h 10485"/>
            <a:gd name="connsiteX3" fmla="*/ 55827 w 55827"/>
            <a:gd name="connsiteY3" fmla="*/ 0 h 10485"/>
            <a:gd name="connsiteX0" fmla="*/ 0 w 55827"/>
            <a:gd name="connsiteY0" fmla="*/ 10485 h 10485"/>
            <a:gd name="connsiteX1" fmla="*/ 3421 w 55827"/>
            <a:gd name="connsiteY1" fmla="*/ 2346 h 10485"/>
            <a:gd name="connsiteX2" fmla="*/ 45029 w 55827"/>
            <a:gd name="connsiteY2" fmla="*/ 1834 h 10485"/>
            <a:gd name="connsiteX3" fmla="*/ 55827 w 55827"/>
            <a:gd name="connsiteY3" fmla="*/ 0 h 10485"/>
            <a:gd name="connsiteX0" fmla="*/ 2401 w 58228"/>
            <a:gd name="connsiteY0" fmla="*/ 10485 h 10485"/>
            <a:gd name="connsiteX1" fmla="*/ 5822 w 58228"/>
            <a:gd name="connsiteY1" fmla="*/ 2346 h 10485"/>
            <a:gd name="connsiteX2" fmla="*/ 47430 w 58228"/>
            <a:gd name="connsiteY2" fmla="*/ 1834 h 10485"/>
            <a:gd name="connsiteX3" fmla="*/ 58228 w 58228"/>
            <a:gd name="connsiteY3" fmla="*/ 0 h 10485"/>
            <a:gd name="connsiteX0" fmla="*/ 2401 w 58228"/>
            <a:gd name="connsiteY0" fmla="*/ 10485 h 10485"/>
            <a:gd name="connsiteX1" fmla="*/ 5822 w 58228"/>
            <a:gd name="connsiteY1" fmla="*/ 2346 h 10485"/>
            <a:gd name="connsiteX2" fmla="*/ 47430 w 58228"/>
            <a:gd name="connsiteY2" fmla="*/ 1834 h 10485"/>
            <a:gd name="connsiteX3" fmla="*/ 58228 w 58228"/>
            <a:gd name="connsiteY3" fmla="*/ 0 h 10485"/>
            <a:gd name="connsiteX0" fmla="*/ 5867 w 61694"/>
            <a:gd name="connsiteY0" fmla="*/ 10485 h 10485"/>
            <a:gd name="connsiteX1" fmla="*/ 9288 w 61694"/>
            <a:gd name="connsiteY1" fmla="*/ 2346 h 10485"/>
            <a:gd name="connsiteX2" fmla="*/ 50896 w 61694"/>
            <a:gd name="connsiteY2" fmla="*/ 1834 h 10485"/>
            <a:gd name="connsiteX3" fmla="*/ 61694 w 61694"/>
            <a:gd name="connsiteY3" fmla="*/ 0 h 10485"/>
            <a:gd name="connsiteX0" fmla="*/ 5643 w 61470"/>
            <a:gd name="connsiteY0" fmla="*/ 10485 h 10485"/>
            <a:gd name="connsiteX1" fmla="*/ 9064 w 61470"/>
            <a:gd name="connsiteY1" fmla="*/ 2346 h 10485"/>
            <a:gd name="connsiteX2" fmla="*/ 50672 w 61470"/>
            <a:gd name="connsiteY2" fmla="*/ 1834 h 10485"/>
            <a:gd name="connsiteX3" fmla="*/ 61470 w 61470"/>
            <a:gd name="connsiteY3" fmla="*/ 0 h 10485"/>
            <a:gd name="connsiteX0" fmla="*/ 5643 w 61470"/>
            <a:gd name="connsiteY0" fmla="*/ 10485 h 10485"/>
            <a:gd name="connsiteX1" fmla="*/ 9064 w 61470"/>
            <a:gd name="connsiteY1" fmla="*/ 2346 h 10485"/>
            <a:gd name="connsiteX2" fmla="*/ 50672 w 61470"/>
            <a:gd name="connsiteY2" fmla="*/ 1834 h 10485"/>
            <a:gd name="connsiteX3" fmla="*/ 61470 w 61470"/>
            <a:gd name="connsiteY3" fmla="*/ 0 h 10485"/>
            <a:gd name="connsiteX0" fmla="*/ 3862 w 59689"/>
            <a:gd name="connsiteY0" fmla="*/ 10485 h 10485"/>
            <a:gd name="connsiteX1" fmla="*/ 9928 w 59689"/>
            <a:gd name="connsiteY1" fmla="*/ 2258 h 10485"/>
            <a:gd name="connsiteX2" fmla="*/ 48891 w 59689"/>
            <a:gd name="connsiteY2" fmla="*/ 1834 h 10485"/>
            <a:gd name="connsiteX3" fmla="*/ 59689 w 59689"/>
            <a:gd name="connsiteY3" fmla="*/ 0 h 10485"/>
            <a:gd name="connsiteX0" fmla="*/ 2474 w 58301"/>
            <a:gd name="connsiteY0" fmla="*/ 10485 h 10485"/>
            <a:gd name="connsiteX1" fmla="*/ 8540 w 58301"/>
            <a:gd name="connsiteY1" fmla="*/ 2258 h 10485"/>
            <a:gd name="connsiteX2" fmla="*/ 47503 w 58301"/>
            <a:gd name="connsiteY2" fmla="*/ 1834 h 10485"/>
            <a:gd name="connsiteX3" fmla="*/ 58301 w 58301"/>
            <a:gd name="connsiteY3" fmla="*/ 0 h 10485"/>
            <a:gd name="connsiteX0" fmla="*/ 1227 w 57054"/>
            <a:gd name="connsiteY0" fmla="*/ 10485 h 10485"/>
            <a:gd name="connsiteX1" fmla="*/ 9056 w 57054"/>
            <a:gd name="connsiteY1" fmla="*/ 2258 h 10485"/>
            <a:gd name="connsiteX2" fmla="*/ 46256 w 57054"/>
            <a:gd name="connsiteY2" fmla="*/ 1834 h 10485"/>
            <a:gd name="connsiteX3" fmla="*/ 57054 w 57054"/>
            <a:gd name="connsiteY3" fmla="*/ 0 h 10485"/>
            <a:gd name="connsiteX0" fmla="*/ 1227 w 68515"/>
            <a:gd name="connsiteY0" fmla="*/ 11058 h 11058"/>
            <a:gd name="connsiteX1" fmla="*/ 9056 w 68515"/>
            <a:gd name="connsiteY1" fmla="*/ 2831 h 11058"/>
            <a:gd name="connsiteX2" fmla="*/ 46256 w 68515"/>
            <a:gd name="connsiteY2" fmla="*/ 2407 h 11058"/>
            <a:gd name="connsiteX3" fmla="*/ 68515 w 68515"/>
            <a:gd name="connsiteY3" fmla="*/ 0 h 11058"/>
            <a:gd name="connsiteX0" fmla="*/ 1227 w 68515"/>
            <a:gd name="connsiteY0" fmla="*/ 11058 h 11058"/>
            <a:gd name="connsiteX1" fmla="*/ 9056 w 68515"/>
            <a:gd name="connsiteY1" fmla="*/ 2831 h 11058"/>
            <a:gd name="connsiteX2" fmla="*/ 46256 w 68515"/>
            <a:gd name="connsiteY2" fmla="*/ 2407 h 11058"/>
            <a:gd name="connsiteX3" fmla="*/ 68515 w 68515"/>
            <a:gd name="connsiteY3" fmla="*/ 0 h 11058"/>
            <a:gd name="connsiteX0" fmla="*/ 1227 w 68515"/>
            <a:gd name="connsiteY0" fmla="*/ 11058 h 11058"/>
            <a:gd name="connsiteX1" fmla="*/ 9056 w 68515"/>
            <a:gd name="connsiteY1" fmla="*/ 2831 h 11058"/>
            <a:gd name="connsiteX2" fmla="*/ 46256 w 68515"/>
            <a:gd name="connsiteY2" fmla="*/ 2407 h 11058"/>
            <a:gd name="connsiteX3" fmla="*/ 54190 w 68515"/>
            <a:gd name="connsiteY3" fmla="*/ 600 h 11058"/>
            <a:gd name="connsiteX4" fmla="*/ 68515 w 68515"/>
            <a:gd name="connsiteY4" fmla="*/ 0 h 11058"/>
            <a:gd name="connsiteX0" fmla="*/ 1227 w 83502"/>
            <a:gd name="connsiteY0" fmla="*/ 11411 h 11411"/>
            <a:gd name="connsiteX1" fmla="*/ 9056 w 83502"/>
            <a:gd name="connsiteY1" fmla="*/ 3184 h 11411"/>
            <a:gd name="connsiteX2" fmla="*/ 46256 w 83502"/>
            <a:gd name="connsiteY2" fmla="*/ 2760 h 11411"/>
            <a:gd name="connsiteX3" fmla="*/ 54190 w 83502"/>
            <a:gd name="connsiteY3" fmla="*/ 953 h 11411"/>
            <a:gd name="connsiteX4" fmla="*/ 83502 w 83502"/>
            <a:gd name="connsiteY4" fmla="*/ 0 h 11411"/>
            <a:gd name="connsiteX0" fmla="*/ 1227 w 83502"/>
            <a:gd name="connsiteY0" fmla="*/ 11596 h 11596"/>
            <a:gd name="connsiteX1" fmla="*/ 9056 w 83502"/>
            <a:gd name="connsiteY1" fmla="*/ 3369 h 11596"/>
            <a:gd name="connsiteX2" fmla="*/ 46256 w 83502"/>
            <a:gd name="connsiteY2" fmla="*/ 2945 h 11596"/>
            <a:gd name="connsiteX3" fmla="*/ 62231 w 83502"/>
            <a:gd name="connsiteY3" fmla="*/ 149 h 11596"/>
            <a:gd name="connsiteX4" fmla="*/ 83502 w 83502"/>
            <a:gd name="connsiteY4" fmla="*/ 185 h 11596"/>
            <a:gd name="connsiteX0" fmla="*/ 1227 w 91542"/>
            <a:gd name="connsiteY0" fmla="*/ 11835 h 11835"/>
            <a:gd name="connsiteX1" fmla="*/ 9056 w 91542"/>
            <a:gd name="connsiteY1" fmla="*/ 3608 h 11835"/>
            <a:gd name="connsiteX2" fmla="*/ 46256 w 91542"/>
            <a:gd name="connsiteY2" fmla="*/ 3184 h 11835"/>
            <a:gd name="connsiteX3" fmla="*/ 62231 w 91542"/>
            <a:gd name="connsiteY3" fmla="*/ 388 h 11835"/>
            <a:gd name="connsiteX4" fmla="*/ 91542 w 91542"/>
            <a:gd name="connsiteY4" fmla="*/ 0 h 11835"/>
            <a:gd name="connsiteX0" fmla="*/ 1227 w 91542"/>
            <a:gd name="connsiteY0" fmla="*/ 11835 h 11835"/>
            <a:gd name="connsiteX1" fmla="*/ 9056 w 91542"/>
            <a:gd name="connsiteY1" fmla="*/ 3608 h 11835"/>
            <a:gd name="connsiteX2" fmla="*/ 46256 w 91542"/>
            <a:gd name="connsiteY2" fmla="*/ 3184 h 11835"/>
            <a:gd name="connsiteX3" fmla="*/ 58657 w 91542"/>
            <a:gd name="connsiteY3" fmla="*/ 671 h 11835"/>
            <a:gd name="connsiteX4" fmla="*/ 91542 w 91542"/>
            <a:gd name="connsiteY4" fmla="*/ 0 h 11835"/>
            <a:gd name="connsiteX0" fmla="*/ 1227 w 88862"/>
            <a:gd name="connsiteY0" fmla="*/ 12306 h 12306"/>
            <a:gd name="connsiteX1" fmla="*/ 9056 w 88862"/>
            <a:gd name="connsiteY1" fmla="*/ 4079 h 12306"/>
            <a:gd name="connsiteX2" fmla="*/ 46256 w 88862"/>
            <a:gd name="connsiteY2" fmla="*/ 3655 h 12306"/>
            <a:gd name="connsiteX3" fmla="*/ 58657 w 88862"/>
            <a:gd name="connsiteY3" fmla="*/ 1142 h 12306"/>
            <a:gd name="connsiteX4" fmla="*/ 88862 w 88862"/>
            <a:gd name="connsiteY4" fmla="*/ 0 h 12306"/>
            <a:gd name="connsiteX0" fmla="*/ 0 w 128130"/>
            <a:gd name="connsiteY0" fmla="*/ 13324 h 13324"/>
            <a:gd name="connsiteX1" fmla="*/ 48324 w 128130"/>
            <a:gd name="connsiteY1" fmla="*/ 4079 h 13324"/>
            <a:gd name="connsiteX2" fmla="*/ 85524 w 128130"/>
            <a:gd name="connsiteY2" fmla="*/ 3655 h 13324"/>
            <a:gd name="connsiteX3" fmla="*/ 97925 w 128130"/>
            <a:gd name="connsiteY3" fmla="*/ 1142 h 13324"/>
            <a:gd name="connsiteX4" fmla="*/ 128130 w 128130"/>
            <a:gd name="connsiteY4" fmla="*/ 0 h 13324"/>
            <a:gd name="connsiteX0" fmla="*/ 0 w 128130"/>
            <a:gd name="connsiteY0" fmla="*/ 13324 h 13324"/>
            <a:gd name="connsiteX1" fmla="*/ 48324 w 128130"/>
            <a:gd name="connsiteY1" fmla="*/ 4079 h 13324"/>
            <a:gd name="connsiteX2" fmla="*/ 85524 w 128130"/>
            <a:gd name="connsiteY2" fmla="*/ 3655 h 13324"/>
            <a:gd name="connsiteX3" fmla="*/ 97925 w 128130"/>
            <a:gd name="connsiteY3" fmla="*/ 1142 h 13324"/>
            <a:gd name="connsiteX4" fmla="*/ 128130 w 128130"/>
            <a:gd name="connsiteY4" fmla="*/ 0 h 13324"/>
            <a:gd name="connsiteX0" fmla="*/ 0 w 128130"/>
            <a:gd name="connsiteY0" fmla="*/ 13324 h 13324"/>
            <a:gd name="connsiteX1" fmla="*/ 48324 w 128130"/>
            <a:gd name="connsiteY1" fmla="*/ 4079 h 13324"/>
            <a:gd name="connsiteX2" fmla="*/ 85524 w 128130"/>
            <a:gd name="connsiteY2" fmla="*/ 3655 h 13324"/>
            <a:gd name="connsiteX3" fmla="*/ 97925 w 128130"/>
            <a:gd name="connsiteY3" fmla="*/ 1142 h 13324"/>
            <a:gd name="connsiteX4" fmla="*/ 128130 w 128130"/>
            <a:gd name="connsiteY4" fmla="*/ 0 h 13324"/>
            <a:gd name="connsiteX0" fmla="*/ 0 w 128130"/>
            <a:gd name="connsiteY0" fmla="*/ 13011 h 13011"/>
            <a:gd name="connsiteX1" fmla="*/ 48324 w 128130"/>
            <a:gd name="connsiteY1" fmla="*/ 4079 h 13011"/>
            <a:gd name="connsiteX2" fmla="*/ 85524 w 128130"/>
            <a:gd name="connsiteY2" fmla="*/ 3655 h 13011"/>
            <a:gd name="connsiteX3" fmla="*/ 97925 w 128130"/>
            <a:gd name="connsiteY3" fmla="*/ 1142 h 13011"/>
            <a:gd name="connsiteX4" fmla="*/ 128130 w 128130"/>
            <a:gd name="connsiteY4" fmla="*/ 0 h 13011"/>
            <a:gd name="connsiteX0" fmla="*/ 0 w 128130"/>
            <a:gd name="connsiteY0" fmla="*/ 13011 h 13011"/>
            <a:gd name="connsiteX1" fmla="*/ 48324 w 128130"/>
            <a:gd name="connsiteY1" fmla="*/ 4079 h 13011"/>
            <a:gd name="connsiteX2" fmla="*/ 85524 w 128130"/>
            <a:gd name="connsiteY2" fmla="*/ 3655 h 13011"/>
            <a:gd name="connsiteX3" fmla="*/ 97925 w 128130"/>
            <a:gd name="connsiteY3" fmla="*/ 1142 h 13011"/>
            <a:gd name="connsiteX4" fmla="*/ 128130 w 128130"/>
            <a:gd name="connsiteY4" fmla="*/ 0 h 13011"/>
            <a:gd name="connsiteX0" fmla="*/ 0 w 128130"/>
            <a:gd name="connsiteY0" fmla="*/ 13011 h 13011"/>
            <a:gd name="connsiteX1" fmla="*/ 48324 w 128130"/>
            <a:gd name="connsiteY1" fmla="*/ 4079 h 13011"/>
            <a:gd name="connsiteX2" fmla="*/ 85524 w 128130"/>
            <a:gd name="connsiteY2" fmla="*/ 3655 h 13011"/>
            <a:gd name="connsiteX3" fmla="*/ 97925 w 128130"/>
            <a:gd name="connsiteY3" fmla="*/ 1142 h 13011"/>
            <a:gd name="connsiteX4" fmla="*/ 128130 w 128130"/>
            <a:gd name="connsiteY4" fmla="*/ 0 h 13011"/>
            <a:gd name="connsiteX0" fmla="*/ 0 w 130647"/>
            <a:gd name="connsiteY0" fmla="*/ 13011 h 13011"/>
            <a:gd name="connsiteX1" fmla="*/ 48324 w 130647"/>
            <a:gd name="connsiteY1" fmla="*/ 4079 h 13011"/>
            <a:gd name="connsiteX2" fmla="*/ 129540 w 130647"/>
            <a:gd name="connsiteY2" fmla="*/ 3655 h 13011"/>
            <a:gd name="connsiteX3" fmla="*/ 97925 w 130647"/>
            <a:gd name="connsiteY3" fmla="*/ 1142 h 13011"/>
            <a:gd name="connsiteX4" fmla="*/ 128130 w 130647"/>
            <a:gd name="connsiteY4" fmla="*/ 0 h 13011"/>
            <a:gd name="connsiteX0" fmla="*/ 0 w 130647"/>
            <a:gd name="connsiteY0" fmla="*/ 17630 h 17630"/>
            <a:gd name="connsiteX1" fmla="*/ 48324 w 130647"/>
            <a:gd name="connsiteY1" fmla="*/ 8698 h 17630"/>
            <a:gd name="connsiteX2" fmla="*/ 129540 w 130647"/>
            <a:gd name="connsiteY2" fmla="*/ 8274 h 17630"/>
            <a:gd name="connsiteX3" fmla="*/ 97925 w 130647"/>
            <a:gd name="connsiteY3" fmla="*/ 5761 h 17630"/>
            <a:gd name="connsiteX4" fmla="*/ 129891 w 130647"/>
            <a:gd name="connsiteY4" fmla="*/ 0 h 17630"/>
            <a:gd name="connsiteX0" fmla="*/ 0 w 132501"/>
            <a:gd name="connsiteY0" fmla="*/ 17630 h 17630"/>
            <a:gd name="connsiteX1" fmla="*/ 48324 w 132501"/>
            <a:gd name="connsiteY1" fmla="*/ 8698 h 17630"/>
            <a:gd name="connsiteX2" fmla="*/ 129540 w 132501"/>
            <a:gd name="connsiteY2" fmla="*/ 8274 h 17630"/>
            <a:gd name="connsiteX3" fmla="*/ 128736 w 132501"/>
            <a:gd name="connsiteY3" fmla="*/ 5683 h 17630"/>
            <a:gd name="connsiteX4" fmla="*/ 129891 w 132501"/>
            <a:gd name="connsiteY4" fmla="*/ 0 h 17630"/>
            <a:gd name="connsiteX0" fmla="*/ 0 w 139574"/>
            <a:gd name="connsiteY0" fmla="*/ 17004 h 17004"/>
            <a:gd name="connsiteX1" fmla="*/ 48324 w 139574"/>
            <a:gd name="connsiteY1" fmla="*/ 8072 h 17004"/>
            <a:gd name="connsiteX2" fmla="*/ 129540 w 139574"/>
            <a:gd name="connsiteY2" fmla="*/ 7648 h 17004"/>
            <a:gd name="connsiteX3" fmla="*/ 128736 w 139574"/>
            <a:gd name="connsiteY3" fmla="*/ 5057 h 17004"/>
            <a:gd name="connsiteX4" fmla="*/ 139574 w 139574"/>
            <a:gd name="connsiteY4" fmla="*/ 0 h 17004"/>
            <a:gd name="connsiteX0" fmla="*/ 0 w 139574"/>
            <a:gd name="connsiteY0" fmla="*/ 17004 h 17004"/>
            <a:gd name="connsiteX1" fmla="*/ 48324 w 139574"/>
            <a:gd name="connsiteY1" fmla="*/ 8072 h 17004"/>
            <a:gd name="connsiteX2" fmla="*/ 129540 w 139574"/>
            <a:gd name="connsiteY2" fmla="*/ 7648 h 17004"/>
            <a:gd name="connsiteX3" fmla="*/ 135779 w 139574"/>
            <a:gd name="connsiteY3" fmla="*/ 5292 h 17004"/>
            <a:gd name="connsiteX4" fmla="*/ 139574 w 139574"/>
            <a:gd name="connsiteY4" fmla="*/ 0 h 17004"/>
            <a:gd name="connsiteX0" fmla="*/ 0 w 137425"/>
            <a:gd name="connsiteY0" fmla="*/ 15673 h 15673"/>
            <a:gd name="connsiteX1" fmla="*/ 48324 w 137425"/>
            <a:gd name="connsiteY1" fmla="*/ 6741 h 15673"/>
            <a:gd name="connsiteX2" fmla="*/ 129540 w 137425"/>
            <a:gd name="connsiteY2" fmla="*/ 6317 h 15673"/>
            <a:gd name="connsiteX3" fmla="*/ 135779 w 137425"/>
            <a:gd name="connsiteY3" fmla="*/ 3961 h 15673"/>
            <a:gd name="connsiteX4" fmla="*/ 136933 w 137425"/>
            <a:gd name="connsiteY4" fmla="*/ 0 h 15673"/>
            <a:gd name="connsiteX0" fmla="*/ 0 w 146616"/>
            <a:gd name="connsiteY0" fmla="*/ 15595 h 15595"/>
            <a:gd name="connsiteX1" fmla="*/ 48324 w 146616"/>
            <a:gd name="connsiteY1" fmla="*/ 6663 h 15595"/>
            <a:gd name="connsiteX2" fmla="*/ 129540 w 146616"/>
            <a:gd name="connsiteY2" fmla="*/ 6239 h 15595"/>
            <a:gd name="connsiteX3" fmla="*/ 135779 w 146616"/>
            <a:gd name="connsiteY3" fmla="*/ 3883 h 15595"/>
            <a:gd name="connsiteX4" fmla="*/ 146616 w 146616"/>
            <a:gd name="connsiteY4" fmla="*/ 0 h 15595"/>
            <a:gd name="connsiteX0" fmla="*/ 0 w 146616"/>
            <a:gd name="connsiteY0" fmla="*/ 15595 h 15595"/>
            <a:gd name="connsiteX1" fmla="*/ 48324 w 146616"/>
            <a:gd name="connsiteY1" fmla="*/ 6663 h 15595"/>
            <a:gd name="connsiteX2" fmla="*/ 129540 w 146616"/>
            <a:gd name="connsiteY2" fmla="*/ 6239 h 15595"/>
            <a:gd name="connsiteX3" fmla="*/ 135779 w 146616"/>
            <a:gd name="connsiteY3" fmla="*/ 4353 h 15595"/>
            <a:gd name="connsiteX4" fmla="*/ 146616 w 146616"/>
            <a:gd name="connsiteY4" fmla="*/ 0 h 1559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46616" h="15595">
              <a:moveTo>
                <a:pt x="0" y="15595"/>
              </a:moveTo>
              <a:cubicBezTo>
                <a:pt x="81724" y="13042"/>
                <a:pt x="42422" y="9822"/>
                <a:pt x="48324" y="6663"/>
              </a:cubicBezTo>
              <a:lnTo>
                <a:pt x="129540" y="6239"/>
              </a:lnTo>
              <a:cubicBezTo>
                <a:pt x="138091" y="5875"/>
                <a:pt x="132069" y="4754"/>
                <a:pt x="135779" y="4353"/>
              </a:cubicBezTo>
              <a:cubicBezTo>
                <a:pt x="139489" y="3952"/>
                <a:pt x="145257" y="107"/>
                <a:pt x="146616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541695</xdr:colOff>
      <xdr:row>2</xdr:row>
      <xdr:rowOff>23792</xdr:rowOff>
    </xdr:from>
    <xdr:to>
      <xdr:col>9</xdr:col>
      <xdr:colOff>583800</xdr:colOff>
      <xdr:row>8</xdr:row>
      <xdr:rowOff>12415</xdr:rowOff>
    </xdr:to>
    <xdr:sp macro="" textlink="">
      <xdr:nvSpPr>
        <xdr:cNvPr id="24" name="Line 547">
          <a:extLst>
            <a:ext uri="{FF2B5EF4-FFF2-40B4-BE49-F238E27FC236}">
              <a16:creationId xmlns:a16="http://schemas.microsoft.com/office/drawing/2014/main" id="{1499816C-416E-4E75-A1B3-99754756BD9D}"/>
            </a:ext>
          </a:extLst>
        </xdr:cNvPr>
        <xdr:cNvSpPr>
          <a:spLocks noChangeShapeType="1"/>
        </xdr:cNvSpPr>
      </xdr:nvSpPr>
      <xdr:spPr bwMode="auto">
        <a:xfrm>
          <a:off x="6020475" y="320972"/>
          <a:ext cx="42105" cy="99446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340514</xdr:colOff>
      <xdr:row>6</xdr:row>
      <xdr:rowOff>140802</xdr:rowOff>
    </xdr:from>
    <xdr:to>
      <xdr:col>9</xdr:col>
      <xdr:colOff>611875</xdr:colOff>
      <xdr:row>6</xdr:row>
      <xdr:rowOff>158923</xdr:rowOff>
    </xdr:to>
    <xdr:sp macro="" textlink="">
      <xdr:nvSpPr>
        <xdr:cNvPr id="25" name="Line 547">
          <a:extLst>
            <a:ext uri="{FF2B5EF4-FFF2-40B4-BE49-F238E27FC236}">
              <a16:creationId xmlns:a16="http://schemas.microsoft.com/office/drawing/2014/main" id="{A157972A-688E-4D25-898A-B5D72BEB3930}"/>
            </a:ext>
          </a:extLst>
        </xdr:cNvPr>
        <xdr:cNvSpPr>
          <a:spLocks noChangeShapeType="1"/>
        </xdr:cNvSpPr>
      </xdr:nvSpPr>
      <xdr:spPr bwMode="auto">
        <a:xfrm flipH="1">
          <a:off x="5819294" y="1108542"/>
          <a:ext cx="271361" cy="1812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686692</xdr:colOff>
      <xdr:row>50</xdr:row>
      <xdr:rowOff>44295</xdr:rowOff>
    </xdr:from>
    <xdr:to>
      <xdr:col>14</xdr:col>
      <xdr:colOff>36788</xdr:colOff>
      <xdr:row>56</xdr:row>
      <xdr:rowOff>165225</xdr:rowOff>
    </xdr:to>
    <xdr:sp macro="" textlink="">
      <xdr:nvSpPr>
        <xdr:cNvPr id="26" name="Freeform 1147">
          <a:extLst>
            <a:ext uri="{FF2B5EF4-FFF2-40B4-BE49-F238E27FC236}">
              <a16:creationId xmlns:a16="http://schemas.microsoft.com/office/drawing/2014/main" id="{A57C989A-D811-4EFD-B068-1BCB2A8A0670}"/>
            </a:ext>
          </a:extLst>
        </xdr:cNvPr>
        <xdr:cNvSpPr>
          <a:spLocks/>
        </xdr:cNvSpPr>
      </xdr:nvSpPr>
      <xdr:spPr bwMode="auto">
        <a:xfrm rot="15687121">
          <a:off x="8325135" y="8933632"/>
          <a:ext cx="1126770" cy="35896"/>
        </a:xfrm>
        <a:custGeom>
          <a:avLst/>
          <a:gdLst>
            <a:gd name="T0" fmla="*/ 2147483647 w 10000"/>
            <a:gd name="T1" fmla="*/ 2147483647 h 10000"/>
            <a:gd name="T2" fmla="*/ 2147483647 w 10000"/>
            <a:gd name="T3" fmla="*/ 2147483647 h 10000"/>
            <a:gd name="T4" fmla="*/ 2147483647 w 10000"/>
            <a:gd name="T5" fmla="*/ 2147483647 h 10000"/>
            <a:gd name="T6" fmla="*/ 2147483647 w 10000"/>
            <a:gd name="T7" fmla="*/ 2147483647 h 10000"/>
            <a:gd name="T8" fmla="*/ 2147483647 w 10000"/>
            <a:gd name="T9" fmla="*/ 2147483647 h 10000"/>
            <a:gd name="T10" fmla="*/ 2147483647 w 10000"/>
            <a:gd name="T11" fmla="*/ 2147483647 h 10000"/>
            <a:gd name="T12" fmla="*/ 2147483647 w 10000"/>
            <a:gd name="T13" fmla="*/ 2147483647 h 10000"/>
            <a:gd name="T14" fmla="*/ 2147483647 w 10000"/>
            <a:gd name="T15" fmla="*/ 2147483647 h 10000"/>
            <a:gd name="T16" fmla="*/ 0 w 10000"/>
            <a:gd name="T17" fmla="*/ 0 h 10000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connsiteX0" fmla="*/ 10295 w 10295"/>
            <a:gd name="connsiteY0" fmla="*/ 9311 h 10000"/>
            <a:gd name="connsiteX1" fmla="*/ 9046 w 10295"/>
            <a:gd name="connsiteY1" fmla="*/ 9775 h 10000"/>
            <a:gd name="connsiteX2" fmla="*/ 8245 w 10295"/>
            <a:gd name="connsiteY2" fmla="*/ 9775 h 10000"/>
            <a:gd name="connsiteX3" fmla="*/ 6996 w 10295"/>
            <a:gd name="connsiteY3" fmla="*/ 9324 h 10000"/>
            <a:gd name="connsiteX4" fmla="*/ 6103 w 10295"/>
            <a:gd name="connsiteY4" fmla="*/ 10000 h 10000"/>
            <a:gd name="connsiteX5" fmla="*/ 4410 w 10295"/>
            <a:gd name="connsiteY5" fmla="*/ 9324 h 10000"/>
            <a:gd name="connsiteX6" fmla="*/ 2271 w 10295"/>
            <a:gd name="connsiteY6" fmla="*/ 8196 h 10000"/>
            <a:gd name="connsiteX7" fmla="*/ 61 w 10295"/>
            <a:gd name="connsiteY7" fmla="*/ 7618 h 10000"/>
            <a:gd name="connsiteX8" fmla="*/ 295 w 10295"/>
            <a:gd name="connsiteY8" fmla="*/ 0 h 10000"/>
            <a:gd name="connsiteX0" fmla="*/ 12242 w 12242"/>
            <a:gd name="connsiteY0" fmla="*/ 2749 h 3438"/>
            <a:gd name="connsiteX1" fmla="*/ 10993 w 12242"/>
            <a:gd name="connsiteY1" fmla="*/ 3213 h 3438"/>
            <a:gd name="connsiteX2" fmla="*/ 10192 w 12242"/>
            <a:gd name="connsiteY2" fmla="*/ 3213 h 3438"/>
            <a:gd name="connsiteX3" fmla="*/ 8943 w 12242"/>
            <a:gd name="connsiteY3" fmla="*/ 2762 h 3438"/>
            <a:gd name="connsiteX4" fmla="*/ 8050 w 12242"/>
            <a:gd name="connsiteY4" fmla="*/ 3438 h 3438"/>
            <a:gd name="connsiteX5" fmla="*/ 6357 w 12242"/>
            <a:gd name="connsiteY5" fmla="*/ 2762 h 3438"/>
            <a:gd name="connsiteX6" fmla="*/ 4218 w 12242"/>
            <a:gd name="connsiteY6" fmla="*/ 1634 h 3438"/>
            <a:gd name="connsiteX7" fmla="*/ 2008 w 12242"/>
            <a:gd name="connsiteY7" fmla="*/ 1056 h 3438"/>
            <a:gd name="connsiteX8" fmla="*/ 0 w 12242"/>
            <a:gd name="connsiteY8" fmla="*/ 851 h 3438"/>
            <a:gd name="connsiteX0" fmla="*/ 10437 w 10437"/>
            <a:gd name="connsiteY0" fmla="*/ 11640 h 13644"/>
            <a:gd name="connsiteX1" fmla="*/ 9417 w 10437"/>
            <a:gd name="connsiteY1" fmla="*/ 12990 h 13644"/>
            <a:gd name="connsiteX2" fmla="*/ 8762 w 10437"/>
            <a:gd name="connsiteY2" fmla="*/ 12990 h 13644"/>
            <a:gd name="connsiteX3" fmla="*/ 7742 w 10437"/>
            <a:gd name="connsiteY3" fmla="*/ 11678 h 13644"/>
            <a:gd name="connsiteX4" fmla="*/ 7013 w 10437"/>
            <a:gd name="connsiteY4" fmla="*/ 13644 h 13644"/>
            <a:gd name="connsiteX5" fmla="*/ 5630 w 10437"/>
            <a:gd name="connsiteY5" fmla="*/ 11678 h 13644"/>
            <a:gd name="connsiteX6" fmla="*/ 3883 w 10437"/>
            <a:gd name="connsiteY6" fmla="*/ 8397 h 13644"/>
            <a:gd name="connsiteX7" fmla="*/ 2077 w 10437"/>
            <a:gd name="connsiteY7" fmla="*/ 6716 h 13644"/>
            <a:gd name="connsiteX8" fmla="*/ 0 w 10437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61 w 11161"/>
            <a:gd name="connsiteY0" fmla="*/ 16122 h 16122"/>
            <a:gd name="connsiteX1" fmla="*/ 9417 w 11161"/>
            <a:gd name="connsiteY1" fmla="*/ 12990 h 16122"/>
            <a:gd name="connsiteX2" fmla="*/ 8762 w 11161"/>
            <a:gd name="connsiteY2" fmla="*/ 12990 h 16122"/>
            <a:gd name="connsiteX3" fmla="*/ 7742 w 11161"/>
            <a:gd name="connsiteY3" fmla="*/ 11678 h 16122"/>
            <a:gd name="connsiteX4" fmla="*/ 7013 w 11161"/>
            <a:gd name="connsiteY4" fmla="*/ 13644 h 16122"/>
            <a:gd name="connsiteX5" fmla="*/ 5630 w 11161"/>
            <a:gd name="connsiteY5" fmla="*/ 11678 h 16122"/>
            <a:gd name="connsiteX6" fmla="*/ 3883 w 11161"/>
            <a:gd name="connsiteY6" fmla="*/ 8397 h 16122"/>
            <a:gd name="connsiteX7" fmla="*/ 2077 w 11161"/>
            <a:gd name="connsiteY7" fmla="*/ 6716 h 16122"/>
            <a:gd name="connsiteX8" fmla="*/ 0 w 11161"/>
            <a:gd name="connsiteY8" fmla="*/ 0 h 16122"/>
            <a:gd name="connsiteX0" fmla="*/ 11371 w 11371"/>
            <a:gd name="connsiteY0" fmla="*/ 12883 h 12883"/>
            <a:gd name="connsiteX1" fmla="*/ 9627 w 11371"/>
            <a:gd name="connsiteY1" fmla="*/ 9751 h 12883"/>
            <a:gd name="connsiteX2" fmla="*/ 8972 w 11371"/>
            <a:gd name="connsiteY2" fmla="*/ 9751 h 12883"/>
            <a:gd name="connsiteX3" fmla="*/ 7952 w 11371"/>
            <a:gd name="connsiteY3" fmla="*/ 8439 h 12883"/>
            <a:gd name="connsiteX4" fmla="*/ 7223 w 11371"/>
            <a:gd name="connsiteY4" fmla="*/ 10405 h 12883"/>
            <a:gd name="connsiteX5" fmla="*/ 5840 w 11371"/>
            <a:gd name="connsiteY5" fmla="*/ 8439 h 12883"/>
            <a:gd name="connsiteX6" fmla="*/ 4093 w 11371"/>
            <a:gd name="connsiteY6" fmla="*/ 5158 h 12883"/>
            <a:gd name="connsiteX7" fmla="*/ 2287 w 11371"/>
            <a:gd name="connsiteY7" fmla="*/ 3477 h 12883"/>
            <a:gd name="connsiteX8" fmla="*/ 0 w 11371"/>
            <a:gd name="connsiteY8" fmla="*/ 0 h 12883"/>
            <a:gd name="connsiteX0" fmla="*/ 11351 w 11351"/>
            <a:gd name="connsiteY0" fmla="*/ 19153 h 19153"/>
            <a:gd name="connsiteX1" fmla="*/ 9627 w 11351"/>
            <a:gd name="connsiteY1" fmla="*/ 9751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952 w 11351"/>
            <a:gd name="connsiteY4" fmla="*/ 8439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536 w 11536"/>
            <a:gd name="connsiteY0" fmla="*/ 15086 h 16556"/>
            <a:gd name="connsiteX1" fmla="*/ 9763 w 11536"/>
            <a:gd name="connsiteY1" fmla="*/ 16212 h 16556"/>
            <a:gd name="connsiteX2" fmla="*/ 9264 w 11536"/>
            <a:gd name="connsiteY2" fmla="*/ 16403 h 16556"/>
            <a:gd name="connsiteX3" fmla="*/ 8127 w 11536"/>
            <a:gd name="connsiteY3" fmla="*/ 14130 h 16556"/>
            <a:gd name="connsiteX4" fmla="*/ 7308 w 11536"/>
            <a:gd name="connsiteY4" fmla="*/ 13944 h 16556"/>
            <a:gd name="connsiteX5" fmla="*/ 5840 w 11536"/>
            <a:gd name="connsiteY5" fmla="*/ 8439 h 16556"/>
            <a:gd name="connsiteX6" fmla="*/ 4093 w 11536"/>
            <a:gd name="connsiteY6" fmla="*/ 5158 h 16556"/>
            <a:gd name="connsiteX7" fmla="*/ 2287 w 11536"/>
            <a:gd name="connsiteY7" fmla="*/ 3477 h 16556"/>
            <a:gd name="connsiteX8" fmla="*/ 0 w 11536"/>
            <a:gd name="connsiteY8" fmla="*/ 0 h 16556"/>
            <a:gd name="connsiteX0" fmla="*/ 11536 w 11536"/>
            <a:gd name="connsiteY0" fmla="*/ 15086 h 16556"/>
            <a:gd name="connsiteX1" fmla="*/ 9763 w 11536"/>
            <a:gd name="connsiteY1" fmla="*/ 16212 h 16556"/>
            <a:gd name="connsiteX2" fmla="*/ 9264 w 11536"/>
            <a:gd name="connsiteY2" fmla="*/ 16403 h 16556"/>
            <a:gd name="connsiteX3" fmla="*/ 8127 w 11536"/>
            <a:gd name="connsiteY3" fmla="*/ 14130 h 16556"/>
            <a:gd name="connsiteX4" fmla="*/ 7308 w 11536"/>
            <a:gd name="connsiteY4" fmla="*/ 13944 h 16556"/>
            <a:gd name="connsiteX5" fmla="*/ 5840 w 11536"/>
            <a:gd name="connsiteY5" fmla="*/ 8439 h 16556"/>
            <a:gd name="connsiteX6" fmla="*/ 4093 w 11536"/>
            <a:gd name="connsiteY6" fmla="*/ 5158 h 16556"/>
            <a:gd name="connsiteX7" fmla="*/ 2287 w 11536"/>
            <a:gd name="connsiteY7" fmla="*/ 3477 h 16556"/>
            <a:gd name="connsiteX8" fmla="*/ 0 w 11536"/>
            <a:gd name="connsiteY8" fmla="*/ 0 h 16556"/>
            <a:gd name="connsiteX0" fmla="*/ 9249 w 9249"/>
            <a:gd name="connsiteY0" fmla="*/ 11609 h 13079"/>
            <a:gd name="connsiteX1" fmla="*/ 7476 w 9249"/>
            <a:gd name="connsiteY1" fmla="*/ 12735 h 13079"/>
            <a:gd name="connsiteX2" fmla="*/ 6977 w 9249"/>
            <a:gd name="connsiteY2" fmla="*/ 12926 h 13079"/>
            <a:gd name="connsiteX3" fmla="*/ 5840 w 9249"/>
            <a:gd name="connsiteY3" fmla="*/ 10653 h 13079"/>
            <a:gd name="connsiteX4" fmla="*/ 5021 w 9249"/>
            <a:gd name="connsiteY4" fmla="*/ 10467 h 13079"/>
            <a:gd name="connsiteX5" fmla="*/ 3553 w 9249"/>
            <a:gd name="connsiteY5" fmla="*/ 4962 h 13079"/>
            <a:gd name="connsiteX6" fmla="*/ 1806 w 9249"/>
            <a:gd name="connsiteY6" fmla="*/ 1681 h 13079"/>
            <a:gd name="connsiteX7" fmla="*/ 0 w 9249"/>
            <a:gd name="connsiteY7" fmla="*/ 0 h 13079"/>
            <a:gd name="connsiteX0" fmla="*/ 11095 w 11095"/>
            <a:gd name="connsiteY0" fmla="*/ 7721 h 8845"/>
            <a:gd name="connsiteX1" fmla="*/ 9178 w 11095"/>
            <a:gd name="connsiteY1" fmla="*/ 8582 h 8845"/>
            <a:gd name="connsiteX2" fmla="*/ 8639 w 11095"/>
            <a:gd name="connsiteY2" fmla="*/ 8728 h 8845"/>
            <a:gd name="connsiteX3" fmla="*/ 7409 w 11095"/>
            <a:gd name="connsiteY3" fmla="*/ 6990 h 8845"/>
            <a:gd name="connsiteX4" fmla="*/ 6524 w 11095"/>
            <a:gd name="connsiteY4" fmla="*/ 6848 h 8845"/>
            <a:gd name="connsiteX5" fmla="*/ 4936 w 11095"/>
            <a:gd name="connsiteY5" fmla="*/ 2639 h 8845"/>
            <a:gd name="connsiteX6" fmla="*/ 3048 w 11095"/>
            <a:gd name="connsiteY6" fmla="*/ 130 h 8845"/>
            <a:gd name="connsiteX7" fmla="*/ 0 w 11095"/>
            <a:gd name="connsiteY7" fmla="*/ 6615 h 8845"/>
            <a:gd name="connsiteX0" fmla="*/ 10000 w 10000"/>
            <a:gd name="connsiteY0" fmla="*/ 8583 h 9854"/>
            <a:gd name="connsiteX1" fmla="*/ 8272 w 10000"/>
            <a:gd name="connsiteY1" fmla="*/ 9557 h 9854"/>
            <a:gd name="connsiteX2" fmla="*/ 7786 w 10000"/>
            <a:gd name="connsiteY2" fmla="*/ 9722 h 9854"/>
            <a:gd name="connsiteX3" fmla="*/ 6678 w 10000"/>
            <a:gd name="connsiteY3" fmla="*/ 7757 h 9854"/>
            <a:gd name="connsiteX4" fmla="*/ 5880 w 10000"/>
            <a:gd name="connsiteY4" fmla="*/ 7596 h 9854"/>
            <a:gd name="connsiteX5" fmla="*/ 4091 w 10000"/>
            <a:gd name="connsiteY5" fmla="*/ 7778 h 9854"/>
            <a:gd name="connsiteX6" fmla="*/ 2747 w 10000"/>
            <a:gd name="connsiteY6" fmla="*/ 1 h 9854"/>
            <a:gd name="connsiteX7" fmla="*/ 0 w 10000"/>
            <a:gd name="connsiteY7" fmla="*/ 7333 h 9854"/>
            <a:gd name="connsiteX0" fmla="*/ 10000 w 10000"/>
            <a:gd name="connsiteY0" fmla="*/ 8710 h 10000"/>
            <a:gd name="connsiteX1" fmla="*/ 8272 w 10000"/>
            <a:gd name="connsiteY1" fmla="*/ 9699 h 10000"/>
            <a:gd name="connsiteX2" fmla="*/ 7786 w 10000"/>
            <a:gd name="connsiteY2" fmla="*/ 9866 h 10000"/>
            <a:gd name="connsiteX3" fmla="*/ 6678 w 10000"/>
            <a:gd name="connsiteY3" fmla="*/ 7872 h 10000"/>
            <a:gd name="connsiteX4" fmla="*/ 5842 w 10000"/>
            <a:gd name="connsiteY4" fmla="*/ 9561 h 10000"/>
            <a:gd name="connsiteX5" fmla="*/ 4091 w 10000"/>
            <a:gd name="connsiteY5" fmla="*/ 7893 h 10000"/>
            <a:gd name="connsiteX6" fmla="*/ 2747 w 10000"/>
            <a:gd name="connsiteY6" fmla="*/ 1 h 10000"/>
            <a:gd name="connsiteX7" fmla="*/ 0 w 10000"/>
            <a:gd name="connsiteY7" fmla="*/ 7442 h 10000"/>
            <a:gd name="connsiteX0" fmla="*/ 10000 w 10000"/>
            <a:gd name="connsiteY0" fmla="*/ 1268 h 2558"/>
            <a:gd name="connsiteX1" fmla="*/ 8272 w 10000"/>
            <a:gd name="connsiteY1" fmla="*/ 2257 h 2558"/>
            <a:gd name="connsiteX2" fmla="*/ 7786 w 10000"/>
            <a:gd name="connsiteY2" fmla="*/ 2424 h 2558"/>
            <a:gd name="connsiteX3" fmla="*/ 6678 w 10000"/>
            <a:gd name="connsiteY3" fmla="*/ 430 h 2558"/>
            <a:gd name="connsiteX4" fmla="*/ 5842 w 10000"/>
            <a:gd name="connsiteY4" fmla="*/ 2119 h 2558"/>
            <a:gd name="connsiteX5" fmla="*/ 4091 w 10000"/>
            <a:gd name="connsiteY5" fmla="*/ 451 h 2558"/>
            <a:gd name="connsiteX6" fmla="*/ 2462 w 10000"/>
            <a:gd name="connsiteY6" fmla="*/ 1171 h 2558"/>
            <a:gd name="connsiteX7" fmla="*/ 0 w 10000"/>
            <a:gd name="connsiteY7" fmla="*/ 0 h 25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10000" h="2558">
              <a:moveTo>
                <a:pt x="10000" y="1268"/>
              </a:moveTo>
              <a:cubicBezTo>
                <a:pt x="9858" y="1268"/>
                <a:pt x="8642" y="2064"/>
                <a:pt x="8272" y="2257"/>
              </a:cubicBezTo>
              <a:cubicBezTo>
                <a:pt x="7903" y="2449"/>
                <a:pt x="8052" y="2727"/>
                <a:pt x="7786" y="2424"/>
              </a:cubicBezTo>
              <a:cubicBezTo>
                <a:pt x="7520" y="2120"/>
                <a:pt x="7002" y="481"/>
                <a:pt x="6678" y="430"/>
              </a:cubicBezTo>
              <a:cubicBezTo>
                <a:pt x="6354" y="379"/>
                <a:pt x="6273" y="2116"/>
                <a:pt x="5842" y="2119"/>
              </a:cubicBezTo>
              <a:cubicBezTo>
                <a:pt x="5411" y="2122"/>
                <a:pt x="4654" y="609"/>
                <a:pt x="4091" y="451"/>
              </a:cubicBezTo>
              <a:cubicBezTo>
                <a:pt x="3528" y="293"/>
                <a:pt x="3144" y="1246"/>
                <a:pt x="2462" y="1171"/>
              </a:cubicBezTo>
              <a:cubicBezTo>
                <a:pt x="1780" y="1096"/>
                <a:pt x="483" y="2438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13</xdr:col>
      <xdr:colOff>627509</xdr:colOff>
      <xdr:row>53</xdr:row>
      <xdr:rowOff>33596</xdr:rowOff>
    </xdr:from>
    <xdr:to>
      <xdr:col>14</xdr:col>
      <xdr:colOff>124446</xdr:colOff>
      <xdr:row>54</xdr:row>
      <xdr:rowOff>65492</xdr:rowOff>
    </xdr:to>
    <xdr:sp macro="" textlink="">
      <xdr:nvSpPr>
        <xdr:cNvPr id="27" name="Text Box 1620">
          <a:extLst>
            <a:ext uri="{FF2B5EF4-FFF2-40B4-BE49-F238E27FC236}">
              <a16:creationId xmlns:a16="http://schemas.microsoft.com/office/drawing/2014/main" id="{48F14068-870D-4F1D-B346-AB0DEBF01CB2}"/>
            </a:ext>
          </a:extLst>
        </xdr:cNvPr>
        <xdr:cNvSpPr txBox="1">
          <a:spLocks noChangeArrowheads="1"/>
        </xdr:cNvSpPr>
      </xdr:nvSpPr>
      <xdr:spPr bwMode="auto">
        <a:xfrm rot="21348447">
          <a:off x="8819009" y="8880416"/>
          <a:ext cx="175117" cy="19953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17</xdr:col>
      <xdr:colOff>385928</xdr:colOff>
      <xdr:row>47</xdr:row>
      <xdr:rowOff>92878</xdr:rowOff>
    </xdr:from>
    <xdr:to>
      <xdr:col>18</xdr:col>
      <xdr:colOff>573680</xdr:colOff>
      <xdr:row>49</xdr:row>
      <xdr:rowOff>57579</xdr:rowOff>
    </xdr:to>
    <xdr:sp macro="" textlink="">
      <xdr:nvSpPr>
        <xdr:cNvPr id="28" name="Freeform 217">
          <a:extLst>
            <a:ext uri="{FF2B5EF4-FFF2-40B4-BE49-F238E27FC236}">
              <a16:creationId xmlns:a16="http://schemas.microsoft.com/office/drawing/2014/main" id="{170C9D97-C8E2-42A2-8BB3-A106CD6BF6BB}"/>
            </a:ext>
          </a:extLst>
        </xdr:cNvPr>
        <xdr:cNvSpPr>
          <a:spLocks/>
        </xdr:cNvSpPr>
      </xdr:nvSpPr>
      <xdr:spPr bwMode="auto">
        <a:xfrm rot="17106190">
          <a:off x="11573123" y="7650883"/>
          <a:ext cx="299981" cy="865932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9793 w 9793"/>
            <a:gd name="connsiteY0" fmla="*/ 9638 h 9953"/>
            <a:gd name="connsiteX1" fmla="*/ 5674 w 9793"/>
            <a:gd name="connsiteY1" fmla="*/ 9706 h 9953"/>
            <a:gd name="connsiteX2" fmla="*/ 3108 w 9793"/>
            <a:gd name="connsiteY2" fmla="*/ 9783 h 9953"/>
            <a:gd name="connsiteX3" fmla="*/ 1615 w 9793"/>
            <a:gd name="connsiteY3" fmla="*/ 4260 h 9953"/>
            <a:gd name="connsiteX4" fmla="*/ 0 w 9793"/>
            <a:gd name="connsiteY4" fmla="*/ 470 h 9953"/>
            <a:gd name="connsiteX0" fmla="*/ 10000 w 10000"/>
            <a:gd name="connsiteY0" fmla="*/ 9684 h 10000"/>
            <a:gd name="connsiteX1" fmla="*/ 5794 w 10000"/>
            <a:gd name="connsiteY1" fmla="*/ 9752 h 10000"/>
            <a:gd name="connsiteX2" fmla="*/ 3174 w 10000"/>
            <a:gd name="connsiteY2" fmla="*/ 9829 h 10000"/>
            <a:gd name="connsiteX3" fmla="*/ 1649 w 10000"/>
            <a:gd name="connsiteY3" fmla="*/ 4280 h 10000"/>
            <a:gd name="connsiteX4" fmla="*/ 0 w 10000"/>
            <a:gd name="connsiteY4" fmla="*/ 472 h 10000"/>
            <a:gd name="connsiteX0" fmla="*/ 10000 w 10000"/>
            <a:gd name="connsiteY0" fmla="*/ 9684 h 10000"/>
            <a:gd name="connsiteX1" fmla="*/ 5794 w 10000"/>
            <a:gd name="connsiteY1" fmla="*/ 9752 h 10000"/>
            <a:gd name="connsiteX2" fmla="*/ 3174 w 10000"/>
            <a:gd name="connsiteY2" fmla="*/ 9829 h 10000"/>
            <a:gd name="connsiteX3" fmla="*/ 1649 w 10000"/>
            <a:gd name="connsiteY3" fmla="*/ 4280 h 10000"/>
            <a:gd name="connsiteX4" fmla="*/ 0 w 10000"/>
            <a:gd name="connsiteY4" fmla="*/ 472 h 10000"/>
            <a:gd name="connsiteX0" fmla="*/ 5794 w 5794"/>
            <a:gd name="connsiteY0" fmla="*/ 9752 h 10000"/>
            <a:gd name="connsiteX1" fmla="*/ 3174 w 5794"/>
            <a:gd name="connsiteY1" fmla="*/ 9829 h 10000"/>
            <a:gd name="connsiteX2" fmla="*/ 1649 w 5794"/>
            <a:gd name="connsiteY2" fmla="*/ 4280 h 10000"/>
            <a:gd name="connsiteX3" fmla="*/ 0 w 5794"/>
            <a:gd name="connsiteY3" fmla="*/ 472 h 10000"/>
            <a:gd name="connsiteX0" fmla="*/ 7487 w 7487"/>
            <a:gd name="connsiteY0" fmla="*/ 13114 h 13114"/>
            <a:gd name="connsiteX1" fmla="*/ 5478 w 7487"/>
            <a:gd name="connsiteY1" fmla="*/ 9829 h 13114"/>
            <a:gd name="connsiteX2" fmla="*/ 2846 w 7487"/>
            <a:gd name="connsiteY2" fmla="*/ 4280 h 13114"/>
            <a:gd name="connsiteX3" fmla="*/ 0 w 7487"/>
            <a:gd name="connsiteY3" fmla="*/ 472 h 13114"/>
            <a:gd name="connsiteX0" fmla="*/ 10000 w 10000"/>
            <a:gd name="connsiteY0" fmla="*/ 10000 h 10000"/>
            <a:gd name="connsiteX1" fmla="*/ 7317 w 10000"/>
            <a:gd name="connsiteY1" fmla="*/ 7495 h 10000"/>
            <a:gd name="connsiteX2" fmla="*/ 3801 w 10000"/>
            <a:gd name="connsiteY2" fmla="*/ 3264 h 10000"/>
            <a:gd name="connsiteX3" fmla="*/ 0 w 10000"/>
            <a:gd name="connsiteY3" fmla="*/ 360 h 10000"/>
            <a:gd name="connsiteX0" fmla="*/ 9398 w 9398"/>
            <a:gd name="connsiteY0" fmla="*/ 10089 h 10089"/>
            <a:gd name="connsiteX1" fmla="*/ 7317 w 9398"/>
            <a:gd name="connsiteY1" fmla="*/ 7495 h 10089"/>
            <a:gd name="connsiteX2" fmla="*/ 3801 w 9398"/>
            <a:gd name="connsiteY2" fmla="*/ 3264 h 10089"/>
            <a:gd name="connsiteX3" fmla="*/ 0 w 9398"/>
            <a:gd name="connsiteY3" fmla="*/ 360 h 10089"/>
            <a:gd name="connsiteX0" fmla="*/ 10000 w 10000"/>
            <a:gd name="connsiteY0" fmla="*/ 9986 h 9986"/>
            <a:gd name="connsiteX1" fmla="*/ 7786 w 10000"/>
            <a:gd name="connsiteY1" fmla="*/ 7415 h 9986"/>
            <a:gd name="connsiteX2" fmla="*/ 4044 w 10000"/>
            <a:gd name="connsiteY2" fmla="*/ 3221 h 9986"/>
            <a:gd name="connsiteX3" fmla="*/ 0 w 10000"/>
            <a:gd name="connsiteY3" fmla="*/ 343 h 9986"/>
            <a:gd name="connsiteX0" fmla="*/ 9756 w 9756"/>
            <a:gd name="connsiteY0" fmla="*/ 11482 h 11482"/>
            <a:gd name="connsiteX1" fmla="*/ 7542 w 9756"/>
            <a:gd name="connsiteY1" fmla="*/ 8907 h 11482"/>
            <a:gd name="connsiteX2" fmla="*/ 3800 w 9756"/>
            <a:gd name="connsiteY2" fmla="*/ 4708 h 11482"/>
            <a:gd name="connsiteX3" fmla="*/ 0 w 9756"/>
            <a:gd name="connsiteY3" fmla="*/ 0 h 11482"/>
            <a:gd name="connsiteX0" fmla="*/ 10000 w 10000"/>
            <a:gd name="connsiteY0" fmla="*/ 10000 h 10000"/>
            <a:gd name="connsiteX1" fmla="*/ 7731 w 10000"/>
            <a:gd name="connsiteY1" fmla="*/ 7757 h 10000"/>
            <a:gd name="connsiteX2" fmla="*/ 4427 w 10000"/>
            <a:gd name="connsiteY2" fmla="*/ 4340 h 10000"/>
            <a:gd name="connsiteX3" fmla="*/ 0 w 10000"/>
            <a:gd name="connsiteY3" fmla="*/ 0 h 10000"/>
            <a:gd name="connsiteX0" fmla="*/ 10000 w 10000"/>
            <a:gd name="connsiteY0" fmla="*/ 10000 h 10000"/>
            <a:gd name="connsiteX1" fmla="*/ 7731 w 10000"/>
            <a:gd name="connsiteY1" fmla="*/ 7757 h 10000"/>
            <a:gd name="connsiteX2" fmla="*/ 4427 w 10000"/>
            <a:gd name="connsiteY2" fmla="*/ 4340 h 10000"/>
            <a:gd name="connsiteX3" fmla="*/ 0 w 10000"/>
            <a:gd name="connsiteY3" fmla="*/ 0 h 10000"/>
            <a:gd name="connsiteX0" fmla="*/ 25550 w 25550"/>
            <a:gd name="connsiteY0" fmla="*/ 8517 h 8517"/>
            <a:gd name="connsiteX1" fmla="*/ 23281 w 25550"/>
            <a:gd name="connsiteY1" fmla="*/ 6274 h 8517"/>
            <a:gd name="connsiteX2" fmla="*/ 19977 w 25550"/>
            <a:gd name="connsiteY2" fmla="*/ 2857 h 8517"/>
            <a:gd name="connsiteX3" fmla="*/ 0 w 25550"/>
            <a:gd name="connsiteY3" fmla="*/ 262 h 8517"/>
            <a:gd name="connsiteX0" fmla="*/ 9590 w 9590"/>
            <a:gd name="connsiteY0" fmla="*/ 9692 h 9692"/>
            <a:gd name="connsiteX1" fmla="*/ 8702 w 9590"/>
            <a:gd name="connsiteY1" fmla="*/ 7058 h 9692"/>
            <a:gd name="connsiteX2" fmla="*/ 7409 w 9590"/>
            <a:gd name="connsiteY2" fmla="*/ 3046 h 9692"/>
            <a:gd name="connsiteX3" fmla="*/ 0 w 9590"/>
            <a:gd name="connsiteY3" fmla="*/ 584 h 9692"/>
            <a:gd name="connsiteX0" fmla="*/ 10000 w 10000"/>
            <a:gd name="connsiteY0" fmla="*/ 10403 h 10403"/>
            <a:gd name="connsiteX1" fmla="*/ 9074 w 10000"/>
            <a:gd name="connsiteY1" fmla="*/ 7685 h 10403"/>
            <a:gd name="connsiteX2" fmla="*/ 7409 w 10000"/>
            <a:gd name="connsiteY2" fmla="*/ 2830 h 10403"/>
            <a:gd name="connsiteX3" fmla="*/ 0 w 10000"/>
            <a:gd name="connsiteY3" fmla="*/ 1006 h 10403"/>
            <a:gd name="connsiteX0" fmla="*/ 9812 w 9812"/>
            <a:gd name="connsiteY0" fmla="*/ 10429 h 10429"/>
            <a:gd name="connsiteX1" fmla="*/ 8886 w 9812"/>
            <a:gd name="connsiteY1" fmla="*/ 7711 h 10429"/>
            <a:gd name="connsiteX2" fmla="*/ 7221 w 9812"/>
            <a:gd name="connsiteY2" fmla="*/ 2856 h 10429"/>
            <a:gd name="connsiteX3" fmla="*/ 0 w 9812"/>
            <a:gd name="connsiteY3" fmla="*/ 967 h 10429"/>
            <a:gd name="connsiteX0" fmla="*/ 2644 w 2644"/>
            <a:gd name="connsiteY0" fmla="*/ 7262 h 7262"/>
            <a:gd name="connsiteX1" fmla="*/ 1700 w 2644"/>
            <a:gd name="connsiteY1" fmla="*/ 4656 h 7262"/>
            <a:gd name="connsiteX2" fmla="*/ 3 w 2644"/>
            <a:gd name="connsiteY2" fmla="*/ 1 h 7262"/>
            <a:gd name="connsiteX0" fmla="*/ 15209 w 15209"/>
            <a:gd name="connsiteY0" fmla="*/ 15578 h 15578"/>
            <a:gd name="connsiteX1" fmla="*/ 11639 w 15209"/>
            <a:gd name="connsiteY1" fmla="*/ 11989 h 15578"/>
            <a:gd name="connsiteX2" fmla="*/ 4 w 15209"/>
            <a:gd name="connsiteY2" fmla="*/ 0 h 15578"/>
            <a:gd name="connsiteX0" fmla="*/ 16093 w 16093"/>
            <a:gd name="connsiteY0" fmla="*/ 16725 h 16725"/>
            <a:gd name="connsiteX1" fmla="*/ 11639 w 16093"/>
            <a:gd name="connsiteY1" fmla="*/ 11989 h 16725"/>
            <a:gd name="connsiteX2" fmla="*/ 4 w 16093"/>
            <a:gd name="connsiteY2" fmla="*/ 0 h 16725"/>
            <a:gd name="connsiteX0" fmla="*/ 16093 w 16093"/>
            <a:gd name="connsiteY0" fmla="*/ 16725 h 16725"/>
            <a:gd name="connsiteX1" fmla="*/ 11639 w 16093"/>
            <a:gd name="connsiteY1" fmla="*/ 11989 h 16725"/>
            <a:gd name="connsiteX2" fmla="*/ 4 w 16093"/>
            <a:gd name="connsiteY2" fmla="*/ 0 h 167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6093" h="16725">
              <a:moveTo>
                <a:pt x="16093" y="16725"/>
              </a:moveTo>
              <a:cubicBezTo>
                <a:pt x="13053" y="15148"/>
                <a:pt x="14321" y="14777"/>
                <a:pt x="11639" y="11989"/>
              </a:cubicBezTo>
              <a:cubicBezTo>
                <a:pt x="8958" y="9202"/>
                <a:pt x="-245" y="-85"/>
                <a:pt x="4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17</xdr:col>
      <xdr:colOff>383705</xdr:colOff>
      <xdr:row>47</xdr:row>
      <xdr:rowOff>25088</xdr:rowOff>
    </xdr:from>
    <xdr:to>
      <xdr:col>18</xdr:col>
      <xdr:colOff>551873</xdr:colOff>
      <xdr:row>48</xdr:row>
      <xdr:rowOff>154225</xdr:rowOff>
    </xdr:to>
    <xdr:sp macro="" textlink="">
      <xdr:nvSpPr>
        <xdr:cNvPr id="29" name="Freeform 217">
          <a:extLst>
            <a:ext uri="{FF2B5EF4-FFF2-40B4-BE49-F238E27FC236}">
              <a16:creationId xmlns:a16="http://schemas.microsoft.com/office/drawing/2014/main" id="{8DAA6DFA-B8D8-490E-AF3C-A080BD6135BB}"/>
            </a:ext>
          </a:extLst>
        </xdr:cNvPr>
        <xdr:cNvSpPr>
          <a:spLocks/>
        </xdr:cNvSpPr>
      </xdr:nvSpPr>
      <xdr:spPr bwMode="auto">
        <a:xfrm rot="17202834">
          <a:off x="11562710" y="7591283"/>
          <a:ext cx="296777" cy="846348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9793 w 9793"/>
            <a:gd name="connsiteY0" fmla="*/ 9638 h 9953"/>
            <a:gd name="connsiteX1" fmla="*/ 5674 w 9793"/>
            <a:gd name="connsiteY1" fmla="*/ 9706 h 9953"/>
            <a:gd name="connsiteX2" fmla="*/ 3108 w 9793"/>
            <a:gd name="connsiteY2" fmla="*/ 9783 h 9953"/>
            <a:gd name="connsiteX3" fmla="*/ 1615 w 9793"/>
            <a:gd name="connsiteY3" fmla="*/ 4260 h 9953"/>
            <a:gd name="connsiteX4" fmla="*/ 0 w 9793"/>
            <a:gd name="connsiteY4" fmla="*/ 470 h 9953"/>
            <a:gd name="connsiteX0" fmla="*/ 10000 w 10000"/>
            <a:gd name="connsiteY0" fmla="*/ 9684 h 10000"/>
            <a:gd name="connsiteX1" fmla="*/ 5794 w 10000"/>
            <a:gd name="connsiteY1" fmla="*/ 9752 h 10000"/>
            <a:gd name="connsiteX2" fmla="*/ 3174 w 10000"/>
            <a:gd name="connsiteY2" fmla="*/ 9829 h 10000"/>
            <a:gd name="connsiteX3" fmla="*/ 1649 w 10000"/>
            <a:gd name="connsiteY3" fmla="*/ 4280 h 10000"/>
            <a:gd name="connsiteX4" fmla="*/ 0 w 10000"/>
            <a:gd name="connsiteY4" fmla="*/ 472 h 10000"/>
            <a:gd name="connsiteX0" fmla="*/ 10000 w 10000"/>
            <a:gd name="connsiteY0" fmla="*/ 9684 h 10000"/>
            <a:gd name="connsiteX1" fmla="*/ 5794 w 10000"/>
            <a:gd name="connsiteY1" fmla="*/ 9752 h 10000"/>
            <a:gd name="connsiteX2" fmla="*/ 3174 w 10000"/>
            <a:gd name="connsiteY2" fmla="*/ 9829 h 10000"/>
            <a:gd name="connsiteX3" fmla="*/ 1649 w 10000"/>
            <a:gd name="connsiteY3" fmla="*/ 4280 h 10000"/>
            <a:gd name="connsiteX4" fmla="*/ 0 w 10000"/>
            <a:gd name="connsiteY4" fmla="*/ 472 h 10000"/>
            <a:gd name="connsiteX0" fmla="*/ 5794 w 5794"/>
            <a:gd name="connsiteY0" fmla="*/ 9752 h 10000"/>
            <a:gd name="connsiteX1" fmla="*/ 3174 w 5794"/>
            <a:gd name="connsiteY1" fmla="*/ 9829 h 10000"/>
            <a:gd name="connsiteX2" fmla="*/ 1649 w 5794"/>
            <a:gd name="connsiteY2" fmla="*/ 4280 h 10000"/>
            <a:gd name="connsiteX3" fmla="*/ 0 w 5794"/>
            <a:gd name="connsiteY3" fmla="*/ 472 h 10000"/>
            <a:gd name="connsiteX0" fmla="*/ 7487 w 7487"/>
            <a:gd name="connsiteY0" fmla="*/ 13114 h 13114"/>
            <a:gd name="connsiteX1" fmla="*/ 5478 w 7487"/>
            <a:gd name="connsiteY1" fmla="*/ 9829 h 13114"/>
            <a:gd name="connsiteX2" fmla="*/ 2846 w 7487"/>
            <a:gd name="connsiteY2" fmla="*/ 4280 h 13114"/>
            <a:gd name="connsiteX3" fmla="*/ 0 w 7487"/>
            <a:gd name="connsiteY3" fmla="*/ 472 h 13114"/>
            <a:gd name="connsiteX0" fmla="*/ 10000 w 10000"/>
            <a:gd name="connsiteY0" fmla="*/ 10000 h 10000"/>
            <a:gd name="connsiteX1" fmla="*/ 7317 w 10000"/>
            <a:gd name="connsiteY1" fmla="*/ 7495 h 10000"/>
            <a:gd name="connsiteX2" fmla="*/ 3801 w 10000"/>
            <a:gd name="connsiteY2" fmla="*/ 3264 h 10000"/>
            <a:gd name="connsiteX3" fmla="*/ 0 w 10000"/>
            <a:gd name="connsiteY3" fmla="*/ 360 h 10000"/>
            <a:gd name="connsiteX0" fmla="*/ 9398 w 9398"/>
            <a:gd name="connsiteY0" fmla="*/ 10089 h 10089"/>
            <a:gd name="connsiteX1" fmla="*/ 7317 w 9398"/>
            <a:gd name="connsiteY1" fmla="*/ 7495 h 10089"/>
            <a:gd name="connsiteX2" fmla="*/ 3801 w 9398"/>
            <a:gd name="connsiteY2" fmla="*/ 3264 h 10089"/>
            <a:gd name="connsiteX3" fmla="*/ 0 w 9398"/>
            <a:gd name="connsiteY3" fmla="*/ 360 h 10089"/>
            <a:gd name="connsiteX0" fmla="*/ 10000 w 10000"/>
            <a:gd name="connsiteY0" fmla="*/ 9986 h 9986"/>
            <a:gd name="connsiteX1" fmla="*/ 7786 w 10000"/>
            <a:gd name="connsiteY1" fmla="*/ 7415 h 9986"/>
            <a:gd name="connsiteX2" fmla="*/ 4044 w 10000"/>
            <a:gd name="connsiteY2" fmla="*/ 3221 h 9986"/>
            <a:gd name="connsiteX3" fmla="*/ 0 w 10000"/>
            <a:gd name="connsiteY3" fmla="*/ 343 h 9986"/>
            <a:gd name="connsiteX0" fmla="*/ 9756 w 9756"/>
            <a:gd name="connsiteY0" fmla="*/ 11482 h 11482"/>
            <a:gd name="connsiteX1" fmla="*/ 7542 w 9756"/>
            <a:gd name="connsiteY1" fmla="*/ 8907 h 11482"/>
            <a:gd name="connsiteX2" fmla="*/ 3800 w 9756"/>
            <a:gd name="connsiteY2" fmla="*/ 4708 h 11482"/>
            <a:gd name="connsiteX3" fmla="*/ 0 w 9756"/>
            <a:gd name="connsiteY3" fmla="*/ 0 h 11482"/>
            <a:gd name="connsiteX0" fmla="*/ 10000 w 10000"/>
            <a:gd name="connsiteY0" fmla="*/ 10000 h 10000"/>
            <a:gd name="connsiteX1" fmla="*/ 7731 w 10000"/>
            <a:gd name="connsiteY1" fmla="*/ 7757 h 10000"/>
            <a:gd name="connsiteX2" fmla="*/ 4427 w 10000"/>
            <a:gd name="connsiteY2" fmla="*/ 4340 h 10000"/>
            <a:gd name="connsiteX3" fmla="*/ 0 w 10000"/>
            <a:gd name="connsiteY3" fmla="*/ 0 h 10000"/>
            <a:gd name="connsiteX0" fmla="*/ 10000 w 10000"/>
            <a:gd name="connsiteY0" fmla="*/ 10000 h 10000"/>
            <a:gd name="connsiteX1" fmla="*/ 7731 w 10000"/>
            <a:gd name="connsiteY1" fmla="*/ 7757 h 10000"/>
            <a:gd name="connsiteX2" fmla="*/ 4427 w 10000"/>
            <a:gd name="connsiteY2" fmla="*/ 4340 h 10000"/>
            <a:gd name="connsiteX3" fmla="*/ 0 w 10000"/>
            <a:gd name="connsiteY3" fmla="*/ 0 h 10000"/>
            <a:gd name="connsiteX0" fmla="*/ 25550 w 25550"/>
            <a:gd name="connsiteY0" fmla="*/ 8517 h 8517"/>
            <a:gd name="connsiteX1" fmla="*/ 23281 w 25550"/>
            <a:gd name="connsiteY1" fmla="*/ 6274 h 8517"/>
            <a:gd name="connsiteX2" fmla="*/ 19977 w 25550"/>
            <a:gd name="connsiteY2" fmla="*/ 2857 h 8517"/>
            <a:gd name="connsiteX3" fmla="*/ 0 w 25550"/>
            <a:gd name="connsiteY3" fmla="*/ 262 h 8517"/>
            <a:gd name="connsiteX0" fmla="*/ 9590 w 9590"/>
            <a:gd name="connsiteY0" fmla="*/ 9692 h 9692"/>
            <a:gd name="connsiteX1" fmla="*/ 8702 w 9590"/>
            <a:gd name="connsiteY1" fmla="*/ 7058 h 9692"/>
            <a:gd name="connsiteX2" fmla="*/ 7409 w 9590"/>
            <a:gd name="connsiteY2" fmla="*/ 3046 h 9692"/>
            <a:gd name="connsiteX3" fmla="*/ 0 w 9590"/>
            <a:gd name="connsiteY3" fmla="*/ 584 h 9692"/>
            <a:gd name="connsiteX0" fmla="*/ 10000 w 10000"/>
            <a:gd name="connsiteY0" fmla="*/ 10403 h 10403"/>
            <a:gd name="connsiteX1" fmla="*/ 9074 w 10000"/>
            <a:gd name="connsiteY1" fmla="*/ 7685 h 10403"/>
            <a:gd name="connsiteX2" fmla="*/ 7409 w 10000"/>
            <a:gd name="connsiteY2" fmla="*/ 2830 h 10403"/>
            <a:gd name="connsiteX3" fmla="*/ 0 w 10000"/>
            <a:gd name="connsiteY3" fmla="*/ 1006 h 10403"/>
            <a:gd name="connsiteX0" fmla="*/ 9812 w 9812"/>
            <a:gd name="connsiteY0" fmla="*/ 10429 h 10429"/>
            <a:gd name="connsiteX1" fmla="*/ 8886 w 9812"/>
            <a:gd name="connsiteY1" fmla="*/ 7711 h 10429"/>
            <a:gd name="connsiteX2" fmla="*/ 7221 w 9812"/>
            <a:gd name="connsiteY2" fmla="*/ 2856 h 10429"/>
            <a:gd name="connsiteX3" fmla="*/ 0 w 9812"/>
            <a:gd name="connsiteY3" fmla="*/ 967 h 10429"/>
            <a:gd name="connsiteX0" fmla="*/ 2644 w 2644"/>
            <a:gd name="connsiteY0" fmla="*/ 7262 h 7262"/>
            <a:gd name="connsiteX1" fmla="*/ 1700 w 2644"/>
            <a:gd name="connsiteY1" fmla="*/ 4656 h 7262"/>
            <a:gd name="connsiteX2" fmla="*/ 3 w 2644"/>
            <a:gd name="connsiteY2" fmla="*/ 1 h 7262"/>
            <a:gd name="connsiteX0" fmla="*/ 15209 w 15209"/>
            <a:gd name="connsiteY0" fmla="*/ 15578 h 15578"/>
            <a:gd name="connsiteX1" fmla="*/ 11639 w 15209"/>
            <a:gd name="connsiteY1" fmla="*/ 11989 h 15578"/>
            <a:gd name="connsiteX2" fmla="*/ 4 w 15209"/>
            <a:gd name="connsiteY2" fmla="*/ 0 h 15578"/>
            <a:gd name="connsiteX0" fmla="*/ 16010 w 16010"/>
            <a:gd name="connsiteY0" fmla="*/ 16353 h 16353"/>
            <a:gd name="connsiteX1" fmla="*/ 11639 w 16010"/>
            <a:gd name="connsiteY1" fmla="*/ 11989 h 16353"/>
            <a:gd name="connsiteX2" fmla="*/ 4 w 16010"/>
            <a:gd name="connsiteY2" fmla="*/ 0 h 16353"/>
            <a:gd name="connsiteX0" fmla="*/ 16010 w 16010"/>
            <a:gd name="connsiteY0" fmla="*/ 16353 h 16353"/>
            <a:gd name="connsiteX1" fmla="*/ 11639 w 16010"/>
            <a:gd name="connsiteY1" fmla="*/ 11989 h 16353"/>
            <a:gd name="connsiteX2" fmla="*/ 4 w 16010"/>
            <a:gd name="connsiteY2" fmla="*/ 0 h 1635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6010" h="16353">
              <a:moveTo>
                <a:pt x="16010" y="16353"/>
              </a:moveTo>
              <a:cubicBezTo>
                <a:pt x="14884" y="15385"/>
                <a:pt x="14306" y="14714"/>
                <a:pt x="11639" y="11989"/>
              </a:cubicBezTo>
              <a:cubicBezTo>
                <a:pt x="8972" y="9264"/>
                <a:pt x="-245" y="-85"/>
                <a:pt x="4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18</xdr:col>
      <xdr:colOff>252297</xdr:colOff>
      <xdr:row>47</xdr:row>
      <xdr:rowOff>123471</xdr:rowOff>
    </xdr:from>
    <xdr:to>
      <xdr:col>18</xdr:col>
      <xdr:colOff>407898</xdr:colOff>
      <xdr:row>48</xdr:row>
      <xdr:rowOff>145520</xdr:rowOff>
    </xdr:to>
    <xdr:sp macro="" textlink="">
      <xdr:nvSpPr>
        <xdr:cNvPr id="30" name="Text Box 1620">
          <a:extLst>
            <a:ext uri="{FF2B5EF4-FFF2-40B4-BE49-F238E27FC236}">
              <a16:creationId xmlns:a16="http://schemas.microsoft.com/office/drawing/2014/main" id="{2B5C43C5-826E-4A76-A98B-B50E3B099A0E}"/>
            </a:ext>
          </a:extLst>
        </xdr:cNvPr>
        <xdr:cNvSpPr txBox="1">
          <a:spLocks noChangeArrowheads="1"/>
        </xdr:cNvSpPr>
      </xdr:nvSpPr>
      <xdr:spPr bwMode="auto">
        <a:xfrm>
          <a:off x="11834697" y="7964451"/>
          <a:ext cx="155601" cy="18968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17</xdr:col>
      <xdr:colOff>190773</xdr:colOff>
      <xdr:row>41</xdr:row>
      <xdr:rowOff>59329</xdr:rowOff>
    </xdr:from>
    <xdr:to>
      <xdr:col>18</xdr:col>
      <xdr:colOff>344610</xdr:colOff>
      <xdr:row>48</xdr:row>
      <xdr:rowOff>147424</xdr:rowOff>
    </xdr:to>
    <xdr:sp macro="" textlink="">
      <xdr:nvSpPr>
        <xdr:cNvPr id="31" name="Freeform 601">
          <a:extLst>
            <a:ext uri="{FF2B5EF4-FFF2-40B4-BE49-F238E27FC236}">
              <a16:creationId xmlns:a16="http://schemas.microsoft.com/office/drawing/2014/main" id="{7E321C89-6FF4-48DB-BD84-456EAB2ED45B}"/>
            </a:ext>
          </a:extLst>
        </xdr:cNvPr>
        <xdr:cNvSpPr>
          <a:spLocks/>
        </xdr:cNvSpPr>
      </xdr:nvSpPr>
      <xdr:spPr bwMode="auto">
        <a:xfrm>
          <a:off x="11094993" y="6894469"/>
          <a:ext cx="832017" cy="1261575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594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285 h 10000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757 w 1269"/>
            <a:gd name="connsiteY0" fmla="*/ 19728 h 19728"/>
            <a:gd name="connsiteX1" fmla="*/ 1163 w 1269"/>
            <a:gd name="connsiteY1" fmla="*/ 9728 h 19728"/>
            <a:gd name="connsiteX2" fmla="*/ 0 w 1269"/>
            <a:gd name="connsiteY2" fmla="*/ 0 h 19728"/>
            <a:gd name="connsiteX0" fmla="*/ 9863 w 13063"/>
            <a:gd name="connsiteY0" fmla="*/ 10000 h 10000"/>
            <a:gd name="connsiteX1" fmla="*/ 13063 w 13063"/>
            <a:gd name="connsiteY1" fmla="*/ 4931 h 10000"/>
            <a:gd name="connsiteX2" fmla="*/ 3898 w 13063"/>
            <a:gd name="connsiteY2" fmla="*/ 0 h 10000"/>
            <a:gd name="connsiteX0" fmla="*/ 5965 w 9165"/>
            <a:gd name="connsiteY0" fmla="*/ 10000 h 10000"/>
            <a:gd name="connsiteX1" fmla="*/ 9165 w 9165"/>
            <a:gd name="connsiteY1" fmla="*/ 4931 h 10000"/>
            <a:gd name="connsiteX2" fmla="*/ 0 w 9165"/>
            <a:gd name="connsiteY2" fmla="*/ 0 h 10000"/>
            <a:gd name="connsiteX0" fmla="*/ 6508 w 10000"/>
            <a:gd name="connsiteY0" fmla="*/ 10000 h 10000"/>
            <a:gd name="connsiteX1" fmla="*/ 10000 w 10000"/>
            <a:gd name="connsiteY1" fmla="*/ 4931 h 10000"/>
            <a:gd name="connsiteX2" fmla="*/ 0 w 10000"/>
            <a:gd name="connsiteY2" fmla="*/ 0 h 10000"/>
            <a:gd name="connsiteX0" fmla="*/ 6508 w 10000"/>
            <a:gd name="connsiteY0" fmla="*/ 10000 h 10000"/>
            <a:gd name="connsiteX1" fmla="*/ 10000 w 10000"/>
            <a:gd name="connsiteY1" fmla="*/ 4931 h 10000"/>
            <a:gd name="connsiteX2" fmla="*/ 0 w 10000"/>
            <a:gd name="connsiteY2" fmla="*/ 0 h 10000"/>
            <a:gd name="connsiteX0" fmla="*/ 6508 w 10000"/>
            <a:gd name="connsiteY0" fmla="*/ 10000 h 10000"/>
            <a:gd name="connsiteX1" fmla="*/ 10000 w 10000"/>
            <a:gd name="connsiteY1" fmla="*/ 4931 h 10000"/>
            <a:gd name="connsiteX2" fmla="*/ 0 w 10000"/>
            <a:gd name="connsiteY2" fmla="*/ 0 h 10000"/>
            <a:gd name="connsiteX0" fmla="*/ 129359 w 132851"/>
            <a:gd name="connsiteY0" fmla="*/ 6919 h 6919"/>
            <a:gd name="connsiteX1" fmla="*/ 132851 w 132851"/>
            <a:gd name="connsiteY1" fmla="*/ 1850 h 6919"/>
            <a:gd name="connsiteX2" fmla="*/ 0 w 132851"/>
            <a:gd name="connsiteY2" fmla="*/ 0 h 6919"/>
            <a:gd name="connsiteX0" fmla="*/ 9737 w 10000"/>
            <a:gd name="connsiteY0" fmla="*/ 10000 h 10000"/>
            <a:gd name="connsiteX1" fmla="*/ 10000 w 10000"/>
            <a:gd name="connsiteY1" fmla="*/ 2674 h 10000"/>
            <a:gd name="connsiteX2" fmla="*/ 0 w 10000"/>
            <a:gd name="connsiteY2" fmla="*/ 0 h 10000"/>
            <a:gd name="connsiteX0" fmla="*/ 9181 w 9444"/>
            <a:gd name="connsiteY0" fmla="*/ 20212 h 20212"/>
            <a:gd name="connsiteX1" fmla="*/ 9444 w 9444"/>
            <a:gd name="connsiteY1" fmla="*/ 12886 h 20212"/>
            <a:gd name="connsiteX2" fmla="*/ 0 w 9444"/>
            <a:gd name="connsiteY2" fmla="*/ 0 h 20212"/>
            <a:gd name="connsiteX0" fmla="*/ 9722 w 10000"/>
            <a:gd name="connsiteY0" fmla="*/ 10000 h 10000"/>
            <a:gd name="connsiteX1" fmla="*/ 10000 w 10000"/>
            <a:gd name="connsiteY1" fmla="*/ 6375 h 10000"/>
            <a:gd name="connsiteX2" fmla="*/ 0 w 10000"/>
            <a:gd name="connsiteY2" fmla="*/ 0 h 10000"/>
            <a:gd name="connsiteX0" fmla="*/ 10632 w 10910"/>
            <a:gd name="connsiteY0" fmla="*/ 11602 h 11602"/>
            <a:gd name="connsiteX1" fmla="*/ 10910 w 10910"/>
            <a:gd name="connsiteY1" fmla="*/ 7977 h 11602"/>
            <a:gd name="connsiteX2" fmla="*/ 0 w 10910"/>
            <a:gd name="connsiteY2" fmla="*/ 0 h 11602"/>
            <a:gd name="connsiteX0" fmla="*/ 10632 w 10910"/>
            <a:gd name="connsiteY0" fmla="*/ 11602 h 11602"/>
            <a:gd name="connsiteX1" fmla="*/ 10910 w 10910"/>
            <a:gd name="connsiteY1" fmla="*/ 7977 h 11602"/>
            <a:gd name="connsiteX2" fmla="*/ 0 w 10910"/>
            <a:gd name="connsiteY2" fmla="*/ 0 h 11602"/>
            <a:gd name="connsiteX0" fmla="*/ 10632 w 10910"/>
            <a:gd name="connsiteY0" fmla="*/ 11647 h 11647"/>
            <a:gd name="connsiteX1" fmla="*/ 10910 w 10910"/>
            <a:gd name="connsiteY1" fmla="*/ 8022 h 11647"/>
            <a:gd name="connsiteX2" fmla="*/ 3868 w 10910"/>
            <a:gd name="connsiteY2" fmla="*/ 738 h 11647"/>
            <a:gd name="connsiteX3" fmla="*/ 0 w 10910"/>
            <a:gd name="connsiteY3" fmla="*/ 45 h 11647"/>
            <a:gd name="connsiteX0" fmla="*/ 10632 w 10910"/>
            <a:gd name="connsiteY0" fmla="*/ 11647 h 11647"/>
            <a:gd name="connsiteX1" fmla="*/ 10910 w 10910"/>
            <a:gd name="connsiteY1" fmla="*/ 8022 h 11647"/>
            <a:gd name="connsiteX2" fmla="*/ 3868 w 10910"/>
            <a:gd name="connsiteY2" fmla="*/ 738 h 11647"/>
            <a:gd name="connsiteX3" fmla="*/ 0 w 10910"/>
            <a:gd name="connsiteY3" fmla="*/ 45 h 11647"/>
            <a:gd name="connsiteX0" fmla="*/ 10632 w 10910"/>
            <a:gd name="connsiteY0" fmla="*/ 11647 h 11647"/>
            <a:gd name="connsiteX1" fmla="*/ 10910 w 10910"/>
            <a:gd name="connsiteY1" fmla="*/ 8022 h 11647"/>
            <a:gd name="connsiteX2" fmla="*/ 3868 w 10910"/>
            <a:gd name="connsiteY2" fmla="*/ 738 h 11647"/>
            <a:gd name="connsiteX3" fmla="*/ 0 w 10910"/>
            <a:gd name="connsiteY3" fmla="*/ 45 h 11647"/>
            <a:gd name="connsiteX0" fmla="*/ 10632 w 10910"/>
            <a:gd name="connsiteY0" fmla="*/ 11602 h 11602"/>
            <a:gd name="connsiteX1" fmla="*/ 10910 w 10910"/>
            <a:gd name="connsiteY1" fmla="*/ 7977 h 11602"/>
            <a:gd name="connsiteX2" fmla="*/ 4930 w 10910"/>
            <a:gd name="connsiteY2" fmla="*/ 2425 h 11602"/>
            <a:gd name="connsiteX3" fmla="*/ 0 w 10910"/>
            <a:gd name="connsiteY3" fmla="*/ 0 h 11602"/>
            <a:gd name="connsiteX0" fmla="*/ 10632 w 10910"/>
            <a:gd name="connsiteY0" fmla="*/ 11602 h 11602"/>
            <a:gd name="connsiteX1" fmla="*/ 10910 w 10910"/>
            <a:gd name="connsiteY1" fmla="*/ 7977 h 11602"/>
            <a:gd name="connsiteX2" fmla="*/ 4930 w 10910"/>
            <a:gd name="connsiteY2" fmla="*/ 2425 h 11602"/>
            <a:gd name="connsiteX3" fmla="*/ 0 w 10910"/>
            <a:gd name="connsiteY3" fmla="*/ 0 h 11602"/>
            <a:gd name="connsiteX0" fmla="*/ 10632 w 10910"/>
            <a:gd name="connsiteY0" fmla="*/ 11602 h 11602"/>
            <a:gd name="connsiteX1" fmla="*/ 10910 w 10910"/>
            <a:gd name="connsiteY1" fmla="*/ 7977 h 11602"/>
            <a:gd name="connsiteX2" fmla="*/ 4930 w 10910"/>
            <a:gd name="connsiteY2" fmla="*/ 2425 h 11602"/>
            <a:gd name="connsiteX3" fmla="*/ 2806 w 10910"/>
            <a:gd name="connsiteY3" fmla="*/ 2338 h 11602"/>
            <a:gd name="connsiteX4" fmla="*/ 0 w 10910"/>
            <a:gd name="connsiteY4" fmla="*/ 0 h 11602"/>
            <a:gd name="connsiteX0" fmla="*/ 10632 w 10910"/>
            <a:gd name="connsiteY0" fmla="*/ 11602 h 11602"/>
            <a:gd name="connsiteX1" fmla="*/ 10910 w 10910"/>
            <a:gd name="connsiteY1" fmla="*/ 7977 h 11602"/>
            <a:gd name="connsiteX2" fmla="*/ 4930 w 10910"/>
            <a:gd name="connsiteY2" fmla="*/ 2425 h 11602"/>
            <a:gd name="connsiteX3" fmla="*/ 2806 w 10910"/>
            <a:gd name="connsiteY3" fmla="*/ 2338 h 11602"/>
            <a:gd name="connsiteX4" fmla="*/ 0 w 10910"/>
            <a:gd name="connsiteY4" fmla="*/ 0 h 11602"/>
            <a:gd name="connsiteX0" fmla="*/ 10632 w 10910"/>
            <a:gd name="connsiteY0" fmla="*/ 11602 h 11602"/>
            <a:gd name="connsiteX1" fmla="*/ 10910 w 10910"/>
            <a:gd name="connsiteY1" fmla="*/ 7977 h 11602"/>
            <a:gd name="connsiteX2" fmla="*/ 4930 w 10910"/>
            <a:gd name="connsiteY2" fmla="*/ 2425 h 11602"/>
            <a:gd name="connsiteX3" fmla="*/ 2806 w 10910"/>
            <a:gd name="connsiteY3" fmla="*/ 2338 h 11602"/>
            <a:gd name="connsiteX4" fmla="*/ 0 w 10910"/>
            <a:gd name="connsiteY4" fmla="*/ 0 h 11602"/>
            <a:gd name="connsiteX0" fmla="*/ 13135 w 13413"/>
            <a:gd name="connsiteY0" fmla="*/ 11169 h 11169"/>
            <a:gd name="connsiteX1" fmla="*/ 13413 w 13413"/>
            <a:gd name="connsiteY1" fmla="*/ 7544 h 11169"/>
            <a:gd name="connsiteX2" fmla="*/ 7433 w 13413"/>
            <a:gd name="connsiteY2" fmla="*/ 1992 h 11169"/>
            <a:gd name="connsiteX3" fmla="*/ 5309 w 13413"/>
            <a:gd name="connsiteY3" fmla="*/ 1905 h 11169"/>
            <a:gd name="connsiteX4" fmla="*/ 0 w 13413"/>
            <a:gd name="connsiteY4" fmla="*/ 0 h 11169"/>
            <a:gd name="connsiteX0" fmla="*/ 13135 w 13413"/>
            <a:gd name="connsiteY0" fmla="*/ 11169 h 11169"/>
            <a:gd name="connsiteX1" fmla="*/ 13413 w 13413"/>
            <a:gd name="connsiteY1" fmla="*/ 7544 h 11169"/>
            <a:gd name="connsiteX2" fmla="*/ 7433 w 13413"/>
            <a:gd name="connsiteY2" fmla="*/ 1992 h 11169"/>
            <a:gd name="connsiteX3" fmla="*/ 5309 w 13413"/>
            <a:gd name="connsiteY3" fmla="*/ 1905 h 11169"/>
            <a:gd name="connsiteX4" fmla="*/ 0 w 13413"/>
            <a:gd name="connsiteY4" fmla="*/ 0 h 11169"/>
            <a:gd name="connsiteX0" fmla="*/ 13135 w 13413"/>
            <a:gd name="connsiteY0" fmla="*/ 11169 h 11169"/>
            <a:gd name="connsiteX1" fmla="*/ 13413 w 13413"/>
            <a:gd name="connsiteY1" fmla="*/ 7544 h 11169"/>
            <a:gd name="connsiteX2" fmla="*/ 7433 w 13413"/>
            <a:gd name="connsiteY2" fmla="*/ 1992 h 11169"/>
            <a:gd name="connsiteX3" fmla="*/ 5309 w 13413"/>
            <a:gd name="connsiteY3" fmla="*/ 1905 h 11169"/>
            <a:gd name="connsiteX4" fmla="*/ 0 w 13413"/>
            <a:gd name="connsiteY4" fmla="*/ 0 h 11169"/>
            <a:gd name="connsiteX0" fmla="*/ 13135 w 13413"/>
            <a:gd name="connsiteY0" fmla="*/ 11169 h 11169"/>
            <a:gd name="connsiteX1" fmla="*/ 13413 w 13413"/>
            <a:gd name="connsiteY1" fmla="*/ 7544 h 11169"/>
            <a:gd name="connsiteX2" fmla="*/ 7433 w 13413"/>
            <a:gd name="connsiteY2" fmla="*/ 1932 h 11169"/>
            <a:gd name="connsiteX3" fmla="*/ 5309 w 13413"/>
            <a:gd name="connsiteY3" fmla="*/ 1905 h 11169"/>
            <a:gd name="connsiteX4" fmla="*/ 0 w 13413"/>
            <a:gd name="connsiteY4" fmla="*/ 0 h 11169"/>
            <a:gd name="connsiteX0" fmla="*/ 13135 w 13413"/>
            <a:gd name="connsiteY0" fmla="*/ 11169 h 11169"/>
            <a:gd name="connsiteX1" fmla="*/ 13413 w 13413"/>
            <a:gd name="connsiteY1" fmla="*/ 7544 h 11169"/>
            <a:gd name="connsiteX2" fmla="*/ 7433 w 13413"/>
            <a:gd name="connsiteY2" fmla="*/ 1932 h 11169"/>
            <a:gd name="connsiteX3" fmla="*/ 5309 w 13413"/>
            <a:gd name="connsiteY3" fmla="*/ 1905 h 11169"/>
            <a:gd name="connsiteX4" fmla="*/ 0 w 13413"/>
            <a:gd name="connsiteY4" fmla="*/ 0 h 11169"/>
            <a:gd name="connsiteX0" fmla="*/ 13135 w 13413"/>
            <a:gd name="connsiteY0" fmla="*/ 11169 h 11169"/>
            <a:gd name="connsiteX1" fmla="*/ 13413 w 13413"/>
            <a:gd name="connsiteY1" fmla="*/ 7544 h 11169"/>
            <a:gd name="connsiteX2" fmla="*/ 7433 w 13413"/>
            <a:gd name="connsiteY2" fmla="*/ 1932 h 11169"/>
            <a:gd name="connsiteX3" fmla="*/ 5309 w 13413"/>
            <a:gd name="connsiteY3" fmla="*/ 1905 h 11169"/>
            <a:gd name="connsiteX4" fmla="*/ 0 w 13413"/>
            <a:gd name="connsiteY4" fmla="*/ 0 h 11169"/>
            <a:gd name="connsiteX0" fmla="*/ 13206 w 13484"/>
            <a:gd name="connsiteY0" fmla="*/ 11429 h 11429"/>
            <a:gd name="connsiteX1" fmla="*/ 13484 w 13484"/>
            <a:gd name="connsiteY1" fmla="*/ 7804 h 11429"/>
            <a:gd name="connsiteX2" fmla="*/ 7504 w 13484"/>
            <a:gd name="connsiteY2" fmla="*/ 2192 h 11429"/>
            <a:gd name="connsiteX3" fmla="*/ 5380 w 13484"/>
            <a:gd name="connsiteY3" fmla="*/ 2165 h 11429"/>
            <a:gd name="connsiteX4" fmla="*/ 0 w 13484"/>
            <a:gd name="connsiteY4" fmla="*/ 0 h 11429"/>
            <a:gd name="connsiteX0" fmla="*/ 13206 w 13484"/>
            <a:gd name="connsiteY0" fmla="*/ 11429 h 11429"/>
            <a:gd name="connsiteX1" fmla="*/ 13484 w 13484"/>
            <a:gd name="connsiteY1" fmla="*/ 7804 h 11429"/>
            <a:gd name="connsiteX2" fmla="*/ 7504 w 13484"/>
            <a:gd name="connsiteY2" fmla="*/ 2192 h 11429"/>
            <a:gd name="connsiteX3" fmla="*/ 5380 w 13484"/>
            <a:gd name="connsiteY3" fmla="*/ 2165 h 11429"/>
            <a:gd name="connsiteX4" fmla="*/ 0 w 13484"/>
            <a:gd name="connsiteY4" fmla="*/ 0 h 11429"/>
            <a:gd name="connsiteX0" fmla="*/ 13206 w 13484"/>
            <a:gd name="connsiteY0" fmla="*/ 11158 h 11158"/>
            <a:gd name="connsiteX1" fmla="*/ 13484 w 13484"/>
            <a:gd name="connsiteY1" fmla="*/ 7533 h 11158"/>
            <a:gd name="connsiteX2" fmla="*/ 7504 w 13484"/>
            <a:gd name="connsiteY2" fmla="*/ 1921 h 11158"/>
            <a:gd name="connsiteX3" fmla="*/ 5380 w 13484"/>
            <a:gd name="connsiteY3" fmla="*/ 1894 h 11158"/>
            <a:gd name="connsiteX4" fmla="*/ 0 w 13484"/>
            <a:gd name="connsiteY4" fmla="*/ 0 h 11158"/>
            <a:gd name="connsiteX0" fmla="*/ 13206 w 13484"/>
            <a:gd name="connsiteY0" fmla="*/ 11158 h 11158"/>
            <a:gd name="connsiteX1" fmla="*/ 13484 w 13484"/>
            <a:gd name="connsiteY1" fmla="*/ 7533 h 11158"/>
            <a:gd name="connsiteX2" fmla="*/ 7504 w 13484"/>
            <a:gd name="connsiteY2" fmla="*/ 1921 h 11158"/>
            <a:gd name="connsiteX3" fmla="*/ 5823 w 13484"/>
            <a:gd name="connsiteY3" fmla="*/ 1849 h 11158"/>
            <a:gd name="connsiteX4" fmla="*/ 0 w 13484"/>
            <a:gd name="connsiteY4" fmla="*/ 0 h 11158"/>
            <a:gd name="connsiteX0" fmla="*/ 13206 w 13484"/>
            <a:gd name="connsiteY0" fmla="*/ 11158 h 11158"/>
            <a:gd name="connsiteX1" fmla="*/ 13484 w 13484"/>
            <a:gd name="connsiteY1" fmla="*/ 7533 h 11158"/>
            <a:gd name="connsiteX2" fmla="*/ 7504 w 13484"/>
            <a:gd name="connsiteY2" fmla="*/ 1921 h 11158"/>
            <a:gd name="connsiteX3" fmla="*/ 5823 w 13484"/>
            <a:gd name="connsiteY3" fmla="*/ 1849 h 11158"/>
            <a:gd name="connsiteX4" fmla="*/ 0 w 13484"/>
            <a:gd name="connsiteY4" fmla="*/ 0 h 11158"/>
            <a:gd name="connsiteX0" fmla="*/ 13206 w 13484"/>
            <a:gd name="connsiteY0" fmla="*/ 11158 h 11158"/>
            <a:gd name="connsiteX1" fmla="*/ 13484 w 13484"/>
            <a:gd name="connsiteY1" fmla="*/ 7533 h 11158"/>
            <a:gd name="connsiteX2" fmla="*/ 7504 w 13484"/>
            <a:gd name="connsiteY2" fmla="*/ 1921 h 11158"/>
            <a:gd name="connsiteX3" fmla="*/ 5823 w 13484"/>
            <a:gd name="connsiteY3" fmla="*/ 1849 h 11158"/>
            <a:gd name="connsiteX4" fmla="*/ 0 w 13484"/>
            <a:gd name="connsiteY4" fmla="*/ 0 h 11158"/>
            <a:gd name="connsiteX0" fmla="*/ 13367 w 13645"/>
            <a:gd name="connsiteY0" fmla="*/ 11203 h 11203"/>
            <a:gd name="connsiteX1" fmla="*/ 13645 w 13645"/>
            <a:gd name="connsiteY1" fmla="*/ 7578 h 11203"/>
            <a:gd name="connsiteX2" fmla="*/ 7665 w 13645"/>
            <a:gd name="connsiteY2" fmla="*/ 1966 h 11203"/>
            <a:gd name="connsiteX3" fmla="*/ 5984 w 13645"/>
            <a:gd name="connsiteY3" fmla="*/ 1894 h 11203"/>
            <a:gd name="connsiteX4" fmla="*/ 0 w 13645"/>
            <a:gd name="connsiteY4" fmla="*/ 0 h 11203"/>
            <a:gd name="connsiteX0" fmla="*/ 13367 w 13645"/>
            <a:gd name="connsiteY0" fmla="*/ 11203 h 11203"/>
            <a:gd name="connsiteX1" fmla="*/ 13645 w 13645"/>
            <a:gd name="connsiteY1" fmla="*/ 7578 h 11203"/>
            <a:gd name="connsiteX2" fmla="*/ 7665 w 13645"/>
            <a:gd name="connsiteY2" fmla="*/ 1966 h 11203"/>
            <a:gd name="connsiteX3" fmla="*/ 5984 w 13645"/>
            <a:gd name="connsiteY3" fmla="*/ 1894 h 11203"/>
            <a:gd name="connsiteX4" fmla="*/ 0 w 13645"/>
            <a:gd name="connsiteY4" fmla="*/ 0 h 11203"/>
            <a:gd name="connsiteX0" fmla="*/ 13367 w 13645"/>
            <a:gd name="connsiteY0" fmla="*/ 11203 h 11203"/>
            <a:gd name="connsiteX1" fmla="*/ 13645 w 13645"/>
            <a:gd name="connsiteY1" fmla="*/ 7578 h 11203"/>
            <a:gd name="connsiteX2" fmla="*/ 7665 w 13645"/>
            <a:gd name="connsiteY2" fmla="*/ 1966 h 11203"/>
            <a:gd name="connsiteX3" fmla="*/ 5984 w 13645"/>
            <a:gd name="connsiteY3" fmla="*/ 1894 h 11203"/>
            <a:gd name="connsiteX4" fmla="*/ 0 w 13645"/>
            <a:gd name="connsiteY4" fmla="*/ 0 h 11203"/>
            <a:gd name="connsiteX0" fmla="*/ 13367 w 13802"/>
            <a:gd name="connsiteY0" fmla="*/ 11203 h 11203"/>
            <a:gd name="connsiteX1" fmla="*/ 13802 w 13802"/>
            <a:gd name="connsiteY1" fmla="*/ 8380 h 11203"/>
            <a:gd name="connsiteX2" fmla="*/ 7665 w 13802"/>
            <a:gd name="connsiteY2" fmla="*/ 1966 h 11203"/>
            <a:gd name="connsiteX3" fmla="*/ 5984 w 13802"/>
            <a:gd name="connsiteY3" fmla="*/ 1894 h 11203"/>
            <a:gd name="connsiteX4" fmla="*/ 0 w 13802"/>
            <a:gd name="connsiteY4" fmla="*/ 0 h 11203"/>
            <a:gd name="connsiteX0" fmla="*/ 13367 w 13724"/>
            <a:gd name="connsiteY0" fmla="*/ 11203 h 11203"/>
            <a:gd name="connsiteX1" fmla="*/ 13724 w 13724"/>
            <a:gd name="connsiteY1" fmla="*/ 9092 h 11203"/>
            <a:gd name="connsiteX2" fmla="*/ 7665 w 13724"/>
            <a:gd name="connsiteY2" fmla="*/ 1966 h 11203"/>
            <a:gd name="connsiteX3" fmla="*/ 5984 w 13724"/>
            <a:gd name="connsiteY3" fmla="*/ 1894 h 11203"/>
            <a:gd name="connsiteX4" fmla="*/ 0 w 13724"/>
            <a:gd name="connsiteY4" fmla="*/ 0 h 11203"/>
            <a:gd name="connsiteX0" fmla="*/ 13367 w 13567"/>
            <a:gd name="connsiteY0" fmla="*/ 11203 h 11203"/>
            <a:gd name="connsiteX1" fmla="*/ 13567 w 13567"/>
            <a:gd name="connsiteY1" fmla="*/ 8424 h 11203"/>
            <a:gd name="connsiteX2" fmla="*/ 7665 w 13567"/>
            <a:gd name="connsiteY2" fmla="*/ 1966 h 11203"/>
            <a:gd name="connsiteX3" fmla="*/ 5984 w 13567"/>
            <a:gd name="connsiteY3" fmla="*/ 1894 h 11203"/>
            <a:gd name="connsiteX4" fmla="*/ 0 w 13567"/>
            <a:gd name="connsiteY4" fmla="*/ 0 h 11203"/>
            <a:gd name="connsiteX0" fmla="*/ 13367 w 13959"/>
            <a:gd name="connsiteY0" fmla="*/ 11203 h 11203"/>
            <a:gd name="connsiteX1" fmla="*/ 13959 w 13959"/>
            <a:gd name="connsiteY1" fmla="*/ 8825 h 11203"/>
            <a:gd name="connsiteX2" fmla="*/ 7665 w 13959"/>
            <a:gd name="connsiteY2" fmla="*/ 1966 h 11203"/>
            <a:gd name="connsiteX3" fmla="*/ 5984 w 13959"/>
            <a:gd name="connsiteY3" fmla="*/ 1894 h 11203"/>
            <a:gd name="connsiteX4" fmla="*/ 0 w 13959"/>
            <a:gd name="connsiteY4" fmla="*/ 0 h 11203"/>
            <a:gd name="connsiteX0" fmla="*/ 13367 w 13589"/>
            <a:gd name="connsiteY0" fmla="*/ 11203 h 11203"/>
            <a:gd name="connsiteX1" fmla="*/ 13589 w 13589"/>
            <a:gd name="connsiteY1" fmla="*/ 8679 h 11203"/>
            <a:gd name="connsiteX2" fmla="*/ 7665 w 13589"/>
            <a:gd name="connsiteY2" fmla="*/ 1966 h 11203"/>
            <a:gd name="connsiteX3" fmla="*/ 5984 w 13589"/>
            <a:gd name="connsiteY3" fmla="*/ 1894 h 11203"/>
            <a:gd name="connsiteX4" fmla="*/ 0 w 13589"/>
            <a:gd name="connsiteY4" fmla="*/ 0 h 11203"/>
            <a:gd name="connsiteX0" fmla="*/ 13367 w 13885"/>
            <a:gd name="connsiteY0" fmla="*/ 11203 h 11203"/>
            <a:gd name="connsiteX1" fmla="*/ 13885 w 13885"/>
            <a:gd name="connsiteY1" fmla="*/ 8700 h 11203"/>
            <a:gd name="connsiteX2" fmla="*/ 7665 w 13885"/>
            <a:gd name="connsiteY2" fmla="*/ 1966 h 11203"/>
            <a:gd name="connsiteX3" fmla="*/ 5984 w 13885"/>
            <a:gd name="connsiteY3" fmla="*/ 1894 h 11203"/>
            <a:gd name="connsiteX4" fmla="*/ 0 w 13885"/>
            <a:gd name="connsiteY4" fmla="*/ 0 h 11203"/>
            <a:gd name="connsiteX0" fmla="*/ 13367 w 13885"/>
            <a:gd name="connsiteY0" fmla="*/ 11203 h 11203"/>
            <a:gd name="connsiteX1" fmla="*/ 13885 w 13885"/>
            <a:gd name="connsiteY1" fmla="*/ 8700 h 11203"/>
            <a:gd name="connsiteX2" fmla="*/ 12581 w 13885"/>
            <a:gd name="connsiteY2" fmla="*/ 8254 h 11203"/>
            <a:gd name="connsiteX3" fmla="*/ 7665 w 13885"/>
            <a:gd name="connsiteY3" fmla="*/ 1966 h 11203"/>
            <a:gd name="connsiteX4" fmla="*/ 5984 w 13885"/>
            <a:gd name="connsiteY4" fmla="*/ 1894 h 11203"/>
            <a:gd name="connsiteX5" fmla="*/ 0 w 13885"/>
            <a:gd name="connsiteY5" fmla="*/ 0 h 11203"/>
            <a:gd name="connsiteX0" fmla="*/ 13367 w 13885"/>
            <a:gd name="connsiteY0" fmla="*/ 11203 h 11203"/>
            <a:gd name="connsiteX1" fmla="*/ 13885 w 13885"/>
            <a:gd name="connsiteY1" fmla="*/ 8700 h 11203"/>
            <a:gd name="connsiteX2" fmla="*/ 11546 w 13885"/>
            <a:gd name="connsiteY2" fmla="*/ 8628 h 11203"/>
            <a:gd name="connsiteX3" fmla="*/ 7665 w 13885"/>
            <a:gd name="connsiteY3" fmla="*/ 1966 h 11203"/>
            <a:gd name="connsiteX4" fmla="*/ 5984 w 13885"/>
            <a:gd name="connsiteY4" fmla="*/ 1894 h 11203"/>
            <a:gd name="connsiteX5" fmla="*/ 0 w 13885"/>
            <a:gd name="connsiteY5" fmla="*/ 0 h 11203"/>
            <a:gd name="connsiteX0" fmla="*/ 13367 w 13885"/>
            <a:gd name="connsiteY0" fmla="*/ 11203 h 11203"/>
            <a:gd name="connsiteX1" fmla="*/ 13885 w 13885"/>
            <a:gd name="connsiteY1" fmla="*/ 8700 h 11203"/>
            <a:gd name="connsiteX2" fmla="*/ 11546 w 13885"/>
            <a:gd name="connsiteY2" fmla="*/ 8628 h 11203"/>
            <a:gd name="connsiteX3" fmla="*/ 7665 w 13885"/>
            <a:gd name="connsiteY3" fmla="*/ 1966 h 11203"/>
            <a:gd name="connsiteX4" fmla="*/ 5984 w 13885"/>
            <a:gd name="connsiteY4" fmla="*/ 1894 h 11203"/>
            <a:gd name="connsiteX5" fmla="*/ 0 w 13885"/>
            <a:gd name="connsiteY5" fmla="*/ 0 h 11203"/>
            <a:gd name="connsiteX0" fmla="*/ 13367 w 13885"/>
            <a:gd name="connsiteY0" fmla="*/ 11203 h 11203"/>
            <a:gd name="connsiteX1" fmla="*/ 13885 w 13885"/>
            <a:gd name="connsiteY1" fmla="*/ 8700 h 11203"/>
            <a:gd name="connsiteX2" fmla="*/ 11546 w 13885"/>
            <a:gd name="connsiteY2" fmla="*/ 8628 h 11203"/>
            <a:gd name="connsiteX3" fmla="*/ 7665 w 13885"/>
            <a:gd name="connsiteY3" fmla="*/ 1966 h 11203"/>
            <a:gd name="connsiteX4" fmla="*/ 5984 w 13885"/>
            <a:gd name="connsiteY4" fmla="*/ 1894 h 11203"/>
            <a:gd name="connsiteX5" fmla="*/ 0 w 13885"/>
            <a:gd name="connsiteY5" fmla="*/ 0 h 11203"/>
            <a:gd name="connsiteX0" fmla="*/ 13515 w 13885"/>
            <a:gd name="connsiteY0" fmla="*/ 11224 h 11224"/>
            <a:gd name="connsiteX1" fmla="*/ 13885 w 13885"/>
            <a:gd name="connsiteY1" fmla="*/ 8700 h 11224"/>
            <a:gd name="connsiteX2" fmla="*/ 11546 w 13885"/>
            <a:gd name="connsiteY2" fmla="*/ 8628 h 11224"/>
            <a:gd name="connsiteX3" fmla="*/ 7665 w 13885"/>
            <a:gd name="connsiteY3" fmla="*/ 1966 h 11224"/>
            <a:gd name="connsiteX4" fmla="*/ 5984 w 13885"/>
            <a:gd name="connsiteY4" fmla="*/ 1894 h 11224"/>
            <a:gd name="connsiteX5" fmla="*/ 0 w 13885"/>
            <a:gd name="connsiteY5" fmla="*/ 0 h 11224"/>
            <a:gd name="connsiteX0" fmla="*/ 13515 w 13885"/>
            <a:gd name="connsiteY0" fmla="*/ 11224 h 11224"/>
            <a:gd name="connsiteX1" fmla="*/ 13885 w 13885"/>
            <a:gd name="connsiteY1" fmla="*/ 8700 h 11224"/>
            <a:gd name="connsiteX2" fmla="*/ 11546 w 13885"/>
            <a:gd name="connsiteY2" fmla="*/ 8628 h 11224"/>
            <a:gd name="connsiteX3" fmla="*/ 7665 w 13885"/>
            <a:gd name="connsiteY3" fmla="*/ 1966 h 11224"/>
            <a:gd name="connsiteX4" fmla="*/ 5984 w 13885"/>
            <a:gd name="connsiteY4" fmla="*/ 1894 h 11224"/>
            <a:gd name="connsiteX5" fmla="*/ 0 w 13885"/>
            <a:gd name="connsiteY5" fmla="*/ 0 h 11224"/>
            <a:gd name="connsiteX0" fmla="*/ 13515 w 13885"/>
            <a:gd name="connsiteY0" fmla="*/ 11224 h 11224"/>
            <a:gd name="connsiteX1" fmla="*/ 13885 w 13885"/>
            <a:gd name="connsiteY1" fmla="*/ 8700 h 11224"/>
            <a:gd name="connsiteX2" fmla="*/ 11546 w 13885"/>
            <a:gd name="connsiteY2" fmla="*/ 8628 h 11224"/>
            <a:gd name="connsiteX3" fmla="*/ 7665 w 13885"/>
            <a:gd name="connsiteY3" fmla="*/ 1966 h 11224"/>
            <a:gd name="connsiteX4" fmla="*/ 5984 w 13885"/>
            <a:gd name="connsiteY4" fmla="*/ 1894 h 11224"/>
            <a:gd name="connsiteX5" fmla="*/ 0 w 13885"/>
            <a:gd name="connsiteY5" fmla="*/ 0 h 11224"/>
            <a:gd name="connsiteX0" fmla="*/ 13515 w 13885"/>
            <a:gd name="connsiteY0" fmla="*/ 11224 h 11224"/>
            <a:gd name="connsiteX1" fmla="*/ 13885 w 13885"/>
            <a:gd name="connsiteY1" fmla="*/ 8700 h 11224"/>
            <a:gd name="connsiteX2" fmla="*/ 11546 w 13885"/>
            <a:gd name="connsiteY2" fmla="*/ 8628 h 11224"/>
            <a:gd name="connsiteX3" fmla="*/ 7665 w 13885"/>
            <a:gd name="connsiteY3" fmla="*/ 1966 h 11224"/>
            <a:gd name="connsiteX4" fmla="*/ 5984 w 13885"/>
            <a:gd name="connsiteY4" fmla="*/ 1894 h 11224"/>
            <a:gd name="connsiteX5" fmla="*/ 0 w 13885"/>
            <a:gd name="connsiteY5" fmla="*/ 0 h 11224"/>
            <a:gd name="connsiteX0" fmla="*/ 13515 w 13885"/>
            <a:gd name="connsiteY0" fmla="*/ 11224 h 11224"/>
            <a:gd name="connsiteX1" fmla="*/ 13885 w 13885"/>
            <a:gd name="connsiteY1" fmla="*/ 8700 h 11224"/>
            <a:gd name="connsiteX2" fmla="*/ 11546 w 13885"/>
            <a:gd name="connsiteY2" fmla="*/ 8628 h 11224"/>
            <a:gd name="connsiteX3" fmla="*/ 7665 w 13885"/>
            <a:gd name="connsiteY3" fmla="*/ 1966 h 11224"/>
            <a:gd name="connsiteX4" fmla="*/ 5984 w 13885"/>
            <a:gd name="connsiteY4" fmla="*/ 1894 h 11224"/>
            <a:gd name="connsiteX5" fmla="*/ 0 w 13885"/>
            <a:gd name="connsiteY5" fmla="*/ 0 h 11224"/>
            <a:gd name="connsiteX0" fmla="*/ 13515 w 13885"/>
            <a:gd name="connsiteY0" fmla="*/ 11224 h 11224"/>
            <a:gd name="connsiteX1" fmla="*/ 13885 w 13885"/>
            <a:gd name="connsiteY1" fmla="*/ 8700 h 11224"/>
            <a:gd name="connsiteX2" fmla="*/ 11546 w 13885"/>
            <a:gd name="connsiteY2" fmla="*/ 8628 h 11224"/>
            <a:gd name="connsiteX3" fmla="*/ 8035 w 13885"/>
            <a:gd name="connsiteY3" fmla="*/ 2319 h 11224"/>
            <a:gd name="connsiteX4" fmla="*/ 5984 w 13885"/>
            <a:gd name="connsiteY4" fmla="*/ 1894 h 11224"/>
            <a:gd name="connsiteX5" fmla="*/ 0 w 13885"/>
            <a:gd name="connsiteY5" fmla="*/ 0 h 11224"/>
            <a:gd name="connsiteX0" fmla="*/ 13515 w 13885"/>
            <a:gd name="connsiteY0" fmla="*/ 11224 h 11224"/>
            <a:gd name="connsiteX1" fmla="*/ 13885 w 13885"/>
            <a:gd name="connsiteY1" fmla="*/ 8700 h 11224"/>
            <a:gd name="connsiteX2" fmla="*/ 11546 w 13885"/>
            <a:gd name="connsiteY2" fmla="*/ 8628 h 11224"/>
            <a:gd name="connsiteX3" fmla="*/ 8035 w 13885"/>
            <a:gd name="connsiteY3" fmla="*/ 2319 h 11224"/>
            <a:gd name="connsiteX4" fmla="*/ 3397 w 13885"/>
            <a:gd name="connsiteY4" fmla="*/ 1520 h 11224"/>
            <a:gd name="connsiteX5" fmla="*/ 0 w 13885"/>
            <a:gd name="connsiteY5" fmla="*/ 0 h 11224"/>
            <a:gd name="connsiteX0" fmla="*/ 13515 w 13885"/>
            <a:gd name="connsiteY0" fmla="*/ 11224 h 11224"/>
            <a:gd name="connsiteX1" fmla="*/ 13885 w 13885"/>
            <a:gd name="connsiteY1" fmla="*/ 8700 h 11224"/>
            <a:gd name="connsiteX2" fmla="*/ 11546 w 13885"/>
            <a:gd name="connsiteY2" fmla="*/ 8628 h 11224"/>
            <a:gd name="connsiteX3" fmla="*/ 8035 w 13885"/>
            <a:gd name="connsiteY3" fmla="*/ 2319 h 11224"/>
            <a:gd name="connsiteX4" fmla="*/ 3767 w 13885"/>
            <a:gd name="connsiteY4" fmla="*/ 1520 h 11224"/>
            <a:gd name="connsiteX5" fmla="*/ 0 w 13885"/>
            <a:gd name="connsiteY5" fmla="*/ 0 h 11224"/>
            <a:gd name="connsiteX0" fmla="*/ 13811 w 14181"/>
            <a:gd name="connsiteY0" fmla="*/ 11744 h 11744"/>
            <a:gd name="connsiteX1" fmla="*/ 14181 w 14181"/>
            <a:gd name="connsiteY1" fmla="*/ 9220 h 11744"/>
            <a:gd name="connsiteX2" fmla="*/ 11842 w 14181"/>
            <a:gd name="connsiteY2" fmla="*/ 9148 h 11744"/>
            <a:gd name="connsiteX3" fmla="*/ 8331 w 14181"/>
            <a:gd name="connsiteY3" fmla="*/ 2839 h 11744"/>
            <a:gd name="connsiteX4" fmla="*/ 4063 w 14181"/>
            <a:gd name="connsiteY4" fmla="*/ 2040 h 11744"/>
            <a:gd name="connsiteX5" fmla="*/ 0 w 14181"/>
            <a:gd name="connsiteY5" fmla="*/ 0 h 11744"/>
            <a:gd name="connsiteX0" fmla="*/ 13811 w 14181"/>
            <a:gd name="connsiteY0" fmla="*/ 11744 h 11744"/>
            <a:gd name="connsiteX1" fmla="*/ 14181 w 14181"/>
            <a:gd name="connsiteY1" fmla="*/ 9220 h 11744"/>
            <a:gd name="connsiteX2" fmla="*/ 11842 w 14181"/>
            <a:gd name="connsiteY2" fmla="*/ 9148 h 11744"/>
            <a:gd name="connsiteX3" fmla="*/ 8331 w 14181"/>
            <a:gd name="connsiteY3" fmla="*/ 2839 h 11744"/>
            <a:gd name="connsiteX4" fmla="*/ 4876 w 14181"/>
            <a:gd name="connsiteY4" fmla="*/ 2227 h 11744"/>
            <a:gd name="connsiteX5" fmla="*/ 0 w 14181"/>
            <a:gd name="connsiteY5" fmla="*/ 0 h 11744"/>
            <a:gd name="connsiteX0" fmla="*/ 13811 w 14181"/>
            <a:gd name="connsiteY0" fmla="*/ 11744 h 11744"/>
            <a:gd name="connsiteX1" fmla="*/ 14181 w 14181"/>
            <a:gd name="connsiteY1" fmla="*/ 9220 h 11744"/>
            <a:gd name="connsiteX2" fmla="*/ 11842 w 14181"/>
            <a:gd name="connsiteY2" fmla="*/ 9148 h 11744"/>
            <a:gd name="connsiteX3" fmla="*/ 8331 w 14181"/>
            <a:gd name="connsiteY3" fmla="*/ 2839 h 11744"/>
            <a:gd name="connsiteX4" fmla="*/ 4876 w 14181"/>
            <a:gd name="connsiteY4" fmla="*/ 2227 h 11744"/>
            <a:gd name="connsiteX5" fmla="*/ 0 w 14181"/>
            <a:gd name="connsiteY5" fmla="*/ 0 h 11744"/>
            <a:gd name="connsiteX0" fmla="*/ 13811 w 14181"/>
            <a:gd name="connsiteY0" fmla="*/ 11744 h 11744"/>
            <a:gd name="connsiteX1" fmla="*/ 14181 w 14181"/>
            <a:gd name="connsiteY1" fmla="*/ 9220 h 11744"/>
            <a:gd name="connsiteX2" fmla="*/ 11842 w 14181"/>
            <a:gd name="connsiteY2" fmla="*/ 9148 h 11744"/>
            <a:gd name="connsiteX3" fmla="*/ 8331 w 14181"/>
            <a:gd name="connsiteY3" fmla="*/ 2839 h 11744"/>
            <a:gd name="connsiteX4" fmla="*/ 5615 w 14181"/>
            <a:gd name="connsiteY4" fmla="*/ 2165 h 11744"/>
            <a:gd name="connsiteX5" fmla="*/ 0 w 14181"/>
            <a:gd name="connsiteY5" fmla="*/ 0 h 11744"/>
            <a:gd name="connsiteX0" fmla="*/ 13811 w 14181"/>
            <a:gd name="connsiteY0" fmla="*/ 11744 h 11744"/>
            <a:gd name="connsiteX1" fmla="*/ 14181 w 14181"/>
            <a:gd name="connsiteY1" fmla="*/ 9220 h 11744"/>
            <a:gd name="connsiteX2" fmla="*/ 11842 w 14181"/>
            <a:gd name="connsiteY2" fmla="*/ 9148 h 11744"/>
            <a:gd name="connsiteX3" fmla="*/ 8331 w 14181"/>
            <a:gd name="connsiteY3" fmla="*/ 2839 h 11744"/>
            <a:gd name="connsiteX4" fmla="*/ 5615 w 14181"/>
            <a:gd name="connsiteY4" fmla="*/ 2165 h 11744"/>
            <a:gd name="connsiteX5" fmla="*/ 0 w 14181"/>
            <a:gd name="connsiteY5" fmla="*/ 0 h 1174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4181" h="11744">
              <a:moveTo>
                <a:pt x="13811" y="11744"/>
              </a:moveTo>
              <a:cubicBezTo>
                <a:pt x="13870" y="10837"/>
                <a:pt x="14088" y="10560"/>
                <a:pt x="14181" y="9220"/>
              </a:cubicBezTo>
              <a:cubicBezTo>
                <a:pt x="13607" y="9290"/>
                <a:pt x="13064" y="9210"/>
                <a:pt x="11842" y="9148"/>
              </a:cubicBezTo>
              <a:cubicBezTo>
                <a:pt x="12726" y="8317"/>
                <a:pt x="11204" y="7995"/>
                <a:pt x="8331" y="2839"/>
              </a:cubicBezTo>
              <a:cubicBezTo>
                <a:pt x="7502" y="2805"/>
                <a:pt x="6956" y="2178"/>
                <a:pt x="5615" y="2165"/>
              </a:cubicBezTo>
              <a:cubicBezTo>
                <a:pt x="4306" y="777"/>
                <a:pt x="2713" y="1324"/>
                <a:pt x="0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13</xdr:col>
      <xdr:colOff>583275</xdr:colOff>
      <xdr:row>30</xdr:row>
      <xdr:rowOff>52180</xdr:rowOff>
    </xdr:from>
    <xdr:to>
      <xdr:col>14</xdr:col>
      <xdr:colOff>634888</xdr:colOff>
      <xdr:row>30</xdr:row>
      <xdr:rowOff>90056</xdr:rowOff>
    </xdr:to>
    <xdr:sp macro="" textlink="">
      <xdr:nvSpPr>
        <xdr:cNvPr id="32" name="Freeform 1147">
          <a:extLst>
            <a:ext uri="{FF2B5EF4-FFF2-40B4-BE49-F238E27FC236}">
              <a16:creationId xmlns:a16="http://schemas.microsoft.com/office/drawing/2014/main" id="{B154D38B-E59A-424A-9A73-37FCF98372E8}"/>
            </a:ext>
          </a:extLst>
        </xdr:cNvPr>
        <xdr:cNvSpPr>
          <a:spLocks/>
        </xdr:cNvSpPr>
      </xdr:nvSpPr>
      <xdr:spPr bwMode="auto">
        <a:xfrm>
          <a:off x="8774775" y="5043280"/>
          <a:ext cx="729793" cy="37876"/>
        </a:xfrm>
        <a:custGeom>
          <a:avLst/>
          <a:gdLst>
            <a:gd name="T0" fmla="*/ 2147483647 w 10000"/>
            <a:gd name="T1" fmla="*/ 2147483647 h 10000"/>
            <a:gd name="T2" fmla="*/ 2147483647 w 10000"/>
            <a:gd name="T3" fmla="*/ 2147483647 h 10000"/>
            <a:gd name="T4" fmla="*/ 2147483647 w 10000"/>
            <a:gd name="T5" fmla="*/ 2147483647 h 10000"/>
            <a:gd name="T6" fmla="*/ 2147483647 w 10000"/>
            <a:gd name="T7" fmla="*/ 2147483647 h 10000"/>
            <a:gd name="T8" fmla="*/ 2147483647 w 10000"/>
            <a:gd name="T9" fmla="*/ 2147483647 h 10000"/>
            <a:gd name="T10" fmla="*/ 2147483647 w 10000"/>
            <a:gd name="T11" fmla="*/ 2147483647 h 10000"/>
            <a:gd name="T12" fmla="*/ 2147483647 w 10000"/>
            <a:gd name="T13" fmla="*/ 2147483647 h 10000"/>
            <a:gd name="T14" fmla="*/ 2147483647 w 10000"/>
            <a:gd name="T15" fmla="*/ 2147483647 h 10000"/>
            <a:gd name="T16" fmla="*/ 0 w 10000"/>
            <a:gd name="T17" fmla="*/ 0 h 10000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connsiteX0" fmla="*/ 10295 w 10295"/>
            <a:gd name="connsiteY0" fmla="*/ 9311 h 10000"/>
            <a:gd name="connsiteX1" fmla="*/ 9046 w 10295"/>
            <a:gd name="connsiteY1" fmla="*/ 9775 h 10000"/>
            <a:gd name="connsiteX2" fmla="*/ 8245 w 10295"/>
            <a:gd name="connsiteY2" fmla="*/ 9775 h 10000"/>
            <a:gd name="connsiteX3" fmla="*/ 6996 w 10295"/>
            <a:gd name="connsiteY3" fmla="*/ 9324 h 10000"/>
            <a:gd name="connsiteX4" fmla="*/ 6103 w 10295"/>
            <a:gd name="connsiteY4" fmla="*/ 10000 h 10000"/>
            <a:gd name="connsiteX5" fmla="*/ 4410 w 10295"/>
            <a:gd name="connsiteY5" fmla="*/ 9324 h 10000"/>
            <a:gd name="connsiteX6" fmla="*/ 2271 w 10295"/>
            <a:gd name="connsiteY6" fmla="*/ 8196 h 10000"/>
            <a:gd name="connsiteX7" fmla="*/ 61 w 10295"/>
            <a:gd name="connsiteY7" fmla="*/ 7618 h 10000"/>
            <a:gd name="connsiteX8" fmla="*/ 295 w 10295"/>
            <a:gd name="connsiteY8" fmla="*/ 0 h 10000"/>
            <a:gd name="connsiteX0" fmla="*/ 12242 w 12242"/>
            <a:gd name="connsiteY0" fmla="*/ 2749 h 3438"/>
            <a:gd name="connsiteX1" fmla="*/ 10993 w 12242"/>
            <a:gd name="connsiteY1" fmla="*/ 3213 h 3438"/>
            <a:gd name="connsiteX2" fmla="*/ 10192 w 12242"/>
            <a:gd name="connsiteY2" fmla="*/ 3213 h 3438"/>
            <a:gd name="connsiteX3" fmla="*/ 8943 w 12242"/>
            <a:gd name="connsiteY3" fmla="*/ 2762 h 3438"/>
            <a:gd name="connsiteX4" fmla="*/ 8050 w 12242"/>
            <a:gd name="connsiteY4" fmla="*/ 3438 h 3438"/>
            <a:gd name="connsiteX5" fmla="*/ 6357 w 12242"/>
            <a:gd name="connsiteY5" fmla="*/ 2762 h 3438"/>
            <a:gd name="connsiteX6" fmla="*/ 4218 w 12242"/>
            <a:gd name="connsiteY6" fmla="*/ 1634 h 3438"/>
            <a:gd name="connsiteX7" fmla="*/ 2008 w 12242"/>
            <a:gd name="connsiteY7" fmla="*/ 1056 h 3438"/>
            <a:gd name="connsiteX8" fmla="*/ 0 w 12242"/>
            <a:gd name="connsiteY8" fmla="*/ 851 h 3438"/>
            <a:gd name="connsiteX0" fmla="*/ 10437 w 10437"/>
            <a:gd name="connsiteY0" fmla="*/ 11640 h 13644"/>
            <a:gd name="connsiteX1" fmla="*/ 9417 w 10437"/>
            <a:gd name="connsiteY1" fmla="*/ 12990 h 13644"/>
            <a:gd name="connsiteX2" fmla="*/ 8762 w 10437"/>
            <a:gd name="connsiteY2" fmla="*/ 12990 h 13644"/>
            <a:gd name="connsiteX3" fmla="*/ 7742 w 10437"/>
            <a:gd name="connsiteY3" fmla="*/ 11678 h 13644"/>
            <a:gd name="connsiteX4" fmla="*/ 7013 w 10437"/>
            <a:gd name="connsiteY4" fmla="*/ 13644 h 13644"/>
            <a:gd name="connsiteX5" fmla="*/ 5630 w 10437"/>
            <a:gd name="connsiteY5" fmla="*/ 11678 h 13644"/>
            <a:gd name="connsiteX6" fmla="*/ 3883 w 10437"/>
            <a:gd name="connsiteY6" fmla="*/ 8397 h 13644"/>
            <a:gd name="connsiteX7" fmla="*/ 2077 w 10437"/>
            <a:gd name="connsiteY7" fmla="*/ 6716 h 13644"/>
            <a:gd name="connsiteX8" fmla="*/ 0 w 10437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61 w 11161"/>
            <a:gd name="connsiteY0" fmla="*/ 16122 h 16122"/>
            <a:gd name="connsiteX1" fmla="*/ 9417 w 11161"/>
            <a:gd name="connsiteY1" fmla="*/ 12990 h 16122"/>
            <a:gd name="connsiteX2" fmla="*/ 8762 w 11161"/>
            <a:gd name="connsiteY2" fmla="*/ 12990 h 16122"/>
            <a:gd name="connsiteX3" fmla="*/ 7742 w 11161"/>
            <a:gd name="connsiteY3" fmla="*/ 11678 h 16122"/>
            <a:gd name="connsiteX4" fmla="*/ 7013 w 11161"/>
            <a:gd name="connsiteY4" fmla="*/ 13644 h 16122"/>
            <a:gd name="connsiteX5" fmla="*/ 5630 w 11161"/>
            <a:gd name="connsiteY5" fmla="*/ 11678 h 16122"/>
            <a:gd name="connsiteX6" fmla="*/ 3883 w 11161"/>
            <a:gd name="connsiteY6" fmla="*/ 8397 h 16122"/>
            <a:gd name="connsiteX7" fmla="*/ 2077 w 11161"/>
            <a:gd name="connsiteY7" fmla="*/ 6716 h 16122"/>
            <a:gd name="connsiteX8" fmla="*/ 0 w 11161"/>
            <a:gd name="connsiteY8" fmla="*/ 0 h 16122"/>
            <a:gd name="connsiteX0" fmla="*/ 11371 w 11371"/>
            <a:gd name="connsiteY0" fmla="*/ 12883 h 12883"/>
            <a:gd name="connsiteX1" fmla="*/ 9627 w 11371"/>
            <a:gd name="connsiteY1" fmla="*/ 9751 h 12883"/>
            <a:gd name="connsiteX2" fmla="*/ 8972 w 11371"/>
            <a:gd name="connsiteY2" fmla="*/ 9751 h 12883"/>
            <a:gd name="connsiteX3" fmla="*/ 7952 w 11371"/>
            <a:gd name="connsiteY3" fmla="*/ 8439 h 12883"/>
            <a:gd name="connsiteX4" fmla="*/ 7223 w 11371"/>
            <a:gd name="connsiteY4" fmla="*/ 10405 h 12883"/>
            <a:gd name="connsiteX5" fmla="*/ 5840 w 11371"/>
            <a:gd name="connsiteY5" fmla="*/ 8439 h 12883"/>
            <a:gd name="connsiteX6" fmla="*/ 4093 w 11371"/>
            <a:gd name="connsiteY6" fmla="*/ 5158 h 12883"/>
            <a:gd name="connsiteX7" fmla="*/ 2287 w 11371"/>
            <a:gd name="connsiteY7" fmla="*/ 3477 h 12883"/>
            <a:gd name="connsiteX8" fmla="*/ 0 w 11371"/>
            <a:gd name="connsiteY8" fmla="*/ 0 h 12883"/>
            <a:gd name="connsiteX0" fmla="*/ 11351 w 11351"/>
            <a:gd name="connsiteY0" fmla="*/ 19153 h 19153"/>
            <a:gd name="connsiteX1" fmla="*/ 9627 w 11351"/>
            <a:gd name="connsiteY1" fmla="*/ 9751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952 w 11351"/>
            <a:gd name="connsiteY4" fmla="*/ 8439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536 w 11536"/>
            <a:gd name="connsiteY0" fmla="*/ 15086 h 16556"/>
            <a:gd name="connsiteX1" fmla="*/ 9763 w 11536"/>
            <a:gd name="connsiteY1" fmla="*/ 16212 h 16556"/>
            <a:gd name="connsiteX2" fmla="*/ 9264 w 11536"/>
            <a:gd name="connsiteY2" fmla="*/ 16403 h 16556"/>
            <a:gd name="connsiteX3" fmla="*/ 8127 w 11536"/>
            <a:gd name="connsiteY3" fmla="*/ 14130 h 16556"/>
            <a:gd name="connsiteX4" fmla="*/ 7308 w 11536"/>
            <a:gd name="connsiteY4" fmla="*/ 13944 h 16556"/>
            <a:gd name="connsiteX5" fmla="*/ 5840 w 11536"/>
            <a:gd name="connsiteY5" fmla="*/ 8439 h 16556"/>
            <a:gd name="connsiteX6" fmla="*/ 4093 w 11536"/>
            <a:gd name="connsiteY6" fmla="*/ 5158 h 16556"/>
            <a:gd name="connsiteX7" fmla="*/ 2287 w 11536"/>
            <a:gd name="connsiteY7" fmla="*/ 3477 h 16556"/>
            <a:gd name="connsiteX8" fmla="*/ 0 w 11536"/>
            <a:gd name="connsiteY8" fmla="*/ 0 h 16556"/>
            <a:gd name="connsiteX0" fmla="*/ 11536 w 11536"/>
            <a:gd name="connsiteY0" fmla="*/ 15086 h 16556"/>
            <a:gd name="connsiteX1" fmla="*/ 9763 w 11536"/>
            <a:gd name="connsiteY1" fmla="*/ 16212 h 16556"/>
            <a:gd name="connsiteX2" fmla="*/ 9264 w 11536"/>
            <a:gd name="connsiteY2" fmla="*/ 16403 h 16556"/>
            <a:gd name="connsiteX3" fmla="*/ 8127 w 11536"/>
            <a:gd name="connsiteY3" fmla="*/ 14130 h 16556"/>
            <a:gd name="connsiteX4" fmla="*/ 7308 w 11536"/>
            <a:gd name="connsiteY4" fmla="*/ 13944 h 16556"/>
            <a:gd name="connsiteX5" fmla="*/ 5840 w 11536"/>
            <a:gd name="connsiteY5" fmla="*/ 8439 h 16556"/>
            <a:gd name="connsiteX6" fmla="*/ 4093 w 11536"/>
            <a:gd name="connsiteY6" fmla="*/ 5158 h 16556"/>
            <a:gd name="connsiteX7" fmla="*/ 2287 w 11536"/>
            <a:gd name="connsiteY7" fmla="*/ 3477 h 16556"/>
            <a:gd name="connsiteX8" fmla="*/ 0 w 11536"/>
            <a:gd name="connsiteY8" fmla="*/ 0 h 16556"/>
            <a:gd name="connsiteX0" fmla="*/ 9249 w 9249"/>
            <a:gd name="connsiteY0" fmla="*/ 11609 h 13079"/>
            <a:gd name="connsiteX1" fmla="*/ 7476 w 9249"/>
            <a:gd name="connsiteY1" fmla="*/ 12735 h 13079"/>
            <a:gd name="connsiteX2" fmla="*/ 6977 w 9249"/>
            <a:gd name="connsiteY2" fmla="*/ 12926 h 13079"/>
            <a:gd name="connsiteX3" fmla="*/ 5840 w 9249"/>
            <a:gd name="connsiteY3" fmla="*/ 10653 h 13079"/>
            <a:gd name="connsiteX4" fmla="*/ 5021 w 9249"/>
            <a:gd name="connsiteY4" fmla="*/ 10467 h 13079"/>
            <a:gd name="connsiteX5" fmla="*/ 3553 w 9249"/>
            <a:gd name="connsiteY5" fmla="*/ 4962 h 13079"/>
            <a:gd name="connsiteX6" fmla="*/ 1806 w 9249"/>
            <a:gd name="connsiteY6" fmla="*/ 1681 h 13079"/>
            <a:gd name="connsiteX7" fmla="*/ 0 w 9249"/>
            <a:gd name="connsiteY7" fmla="*/ 0 h 13079"/>
            <a:gd name="connsiteX0" fmla="*/ 11095 w 11095"/>
            <a:gd name="connsiteY0" fmla="*/ 7721 h 8845"/>
            <a:gd name="connsiteX1" fmla="*/ 9178 w 11095"/>
            <a:gd name="connsiteY1" fmla="*/ 8582 h 8845"/>
            <a:gd name="connsiteX2" fmla="*/ 8639 w 11095"/>
            <a:gd name="connsiteY2" fmla="*/ 8728 h 8845"/>
            <a:gd name="connsiteX3" fmla="*/ 7409 w 11095"/>
            <a:gd name="connsiteY3" fmla="*/ 6990 h 8845"/>
            <a:gd name="connsiteX4" fmla="*/ 6524 w 11095"/>
            <a:gd name="connsiteY4" fmla="*/ 6848 h 8845"/>
            <a:gd name="connsiteX5" fmla="*/ 4936 w 11095"/>
            <a:gd name="connsiteY5" fmla="*/ 2639 h 8845"/>
            <a:gd name="connsiteX6" fmla="*/ 3048 w 11095"/>
            <a:gd name="connsiteY6" fmla="*/ 130 h 8845"/>
            <a:gd name="connsiteX7" fmla="*/ 0 w 11095"/>
            <a:gd name="connsiteY7" fmla="*/ 6615 h 8845"/>
            <a:gd name="connsiteX0" fmla="*/ 10000 w 10000"/>
            <a:gd name="connsiteY0" fmla="*/ 8583 h 9854"/>
            <a:gd name="connsiteX1" fmla="*/ 8272 w 10000"/>
            <a:gd name="connsiteY1" fmla="*/ 9557 h 9854"/>
            <a:gd name="connsiteX2" fmla="*/ 7786 w 10000"/>
            <a:gd name="connsiteY2" fmla="*/ 9722 h 9854"/>
            <a:gd name="connsiteX3" fmla="*/ 6678 w 10000"/>
            <a:gd name="connsiteY3" fmla="*/ 7757 h 9854"/>
            <a:gd name="connsiteX4" fmla="*/ 5880 w 10000"/>
            <a:gd name="connsiteY4" fmla="*/ 7596 h 9854"/>
            <a:gd name="connsiteX5" fmla="*/ 4091 w 10000"/>
            <a:gd name="connsiteY5" fmla="*/ 7778 h 9854"/>
            <a:gd name="connsiteX6" fmla="*/ 2747 w 10000"/>
            <a:gd name="connsiteY6" fmla="*/ 1 h 9854"/>
            <a:gd name="connsiteX7" fmla="*/ 0 w 10000"/>
            <a:gd name="connsiteY7" fmla="*/ 7333 h 9854"/>
            <a:gd name="connsiteX0" fmla="*/ 10000 w 10000"/>
            <a:gd name="connsiteY0" fmla="*/ 8710 h 10000"/>
            <a:gd name="connsiteX1" fmla="*/ 8272 w 10000"/>
            <a:gd name="connsiteY1" fmla="*/ 9699 h 10000"/>
            <a:gd name="connsiteX2" fmla="*/ 7786 w 10000"/>
            <a:gd name="connsiteY2" fmla="*/ 9866 h 10000"/>
            <a:gd name="connsiteX3" fmla="*/ 6678 w 10000"/>
            <a:gd name="connsiteY3" fmla="*/ 7872 h 10000"/>
            <a:gd name="connsiteX4" fmla="*/ 5842 w 10000"/>
            <a:gd name="connsiteY4" fmla="*/ 9561 h 10000"/>
            <a:gd name="connsiteX5" fmla="*/ 4091 w 10000"/>
            <a:gd name="connsiteY5" fmla="*/ 7893 h 10000"/>
            <a:gd name="connsiteX6" fmla="*/ 2747 w 10000"/>
            <a:gd name="connsiteY6" fmla="*/ 1 h 10000"/>
            <a:gd name="connsiteX7" fmla="*/ 0 w 10000"/>
            <a:gd name="connsiteY7" fmla="*/ 7442 h 10000"/>
            <a:gd name="connsiteX0" fmla="*/ 10000 w 10000"/>
            <a:gd name="connsiteY0" fmla="*/ 1268 h 2558"/>
            <a:gd name="connsiteX1" fmla="*/ 8272 w 10000"/>
            <a:gd name="connsiteY1" fmla="*/ 2257 h 2558"/>
            <a:gd name="connsiteX2" fmla="*/ 7786 w 10000"/>
            <a:gd name="connsiteY2" fmla="*/ 2424 h 2558"/>
            <a:gd name="connsiteX3" fmla="*/ 6678 w 10000"/>
            <a:gd name="connsiteY3" fmla="*/ 430 h 2558"/>
            <a:gd name="connsiteX4" fmla="*/ 5842 w 10000"/>
            <a:gd name="connsiteY4" fmla="*/ 2119 h 2558"/>
            <a:gd name="connsiteX5" fmla="*/ 4091 w 10000"/>
            <a:gd name="connsiteY5" fmla="*/ 451 h 2558"/>
            <a:gd name="connsiteX6" fmla="*/ 2462 w 10000"/>
            <a:gd name="connsiteY6" fmla="*/ 1171 h 2558"/>
            <a:gd name="connsiteX7" fmla="*/ 0 w 10000"/>
            <a:gd name="connsiteY7" fmla="*/ 0 h 2558"/>
            <a:gd name="connsiteX0" fmla="*/ 7538 w 7538"/>
            <a:gd name="connsiteY0" fmla="*/ 3281 h 8325"/>
            <a:gd name="connsiteX1" fmla="*/ 5810 w 7538"/>
            <a:gd name="connsiteY1" fmla="*/ 7147 h 8325"/>
            <a:gd name="connsiteX2" fmla="*/ 5324 w 7538"/>
            <a:gd name="connsiteY2" fmla="*/ 7800 h 8325"/>
            <a:gd name="connsiteX3" fmla="*/ 4216 w 7538"/>
            <a:gd name="connsiteY3" fmla="*/ 5 h 8325"/>
            <a:gd name="connsiteX4" fmla="*/ 3380 w 7538"/>
            <a:gd name="connsiteY4" fmla="*/ 6608 h 8325"/>
            <a:gd name="connsiteX5" fmla="*/ 1629 w 7538"/>
            <a:gd name="connsiteY5" fmla="*/ 87 h 8325"/>
            <a:gd name="connsiteX6" fmla="*/ 0 w 7538"/>
            <a:gd name="connsiteY6" fmla="*/ 2902 h 8325"/>
            <a:gd name="connsiteX0" fmla="*/ 7839 w 7839"/>
            <a:gd name="connsiteY0" fmla="*/ 3941 h 10000"/>
            <a:gd name="connsiteX1" fmla="*/ 5547 w 7839"/>
            <a:gd name="connsiteY1" fmla="*/ 8585 h 10000"/>
            <a:gd name="connsiteX2" fmla="*/ 4902 w 7839"/>
            <a:gd name="connsiteY2" fmla="*/ 9369 h 10000"/>
            <a:gd name="connsiteX3" fmla="*/ 3432 w 7839"/>
            <a:gd name="connsiteY3" fmla="*/ 6 h 10000"/>
            <a:gd name="connsiteX4" fmla="*/ 2323 w 7839"/>
            <a:gd name="connsiteY4" fmla="*/ 7938 h 10000"/>
            <a:gd name="connsiteX5" fmla="*/ 0 w 7839"/>
            <a:gd name="connsiteY5" fmla="*/ 105 h 10000"/>
            <a:gd name="connsiteX0" fmla="*/ 11446 w 11446"/>
            <a:gd name="connsiteY0" fmla="*/ 5308 h 11367"/>
            <a:gd name="connsiteX1" fmla="*/ 8522 w 11446"/>
            <a:gd name="connsiteY1" fmla="*/ 9952 h 11367"/>
            <a:gd name="connsiteX2" fmla="*/ 7699 w 11446"/>
            <a:gd name="connsiteY2" fmla="*/ 10736 h 11367"/>
            <a:gd name="connsiteX3" fmla="*/ 5824 w 11446"/>
            <a:gd name="connsiteY3" fmla="*/ 1373 h 11367"/>
            <a:gd name="connsiteX4" fmla="*/ 4409 w 11446"/>
            <a:gd name="connsiteY4" fmla="*/ 9305 h 11367"/>
            <a:gd name="connsiteX5" fmla="*/ 0 w 11446"/>
            <a:gd name="connsiteY5" fmla="*/ 0 h 113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1446" h="11367">
              <a:moveTo>
                <a:pt x="11446" y="5308"/>
              </a:moveTo>
              <a:cubicBezTo>
                <a:pt x="11206" y="5308"/>
                <a:pt x="9147" y="9046"/>
                <a:pt x="8522" y="9952"/>
              </a:cubicBezTo>
              <a:cubicBezTo>
                <a:pt x="7897" y="10854"/>
                <a:pt x="8150" y="12160"/>
                <a:pt x="7699" y="10736"/>
              </a:cubicBezTo>
              <a:cubicBezTo>
                <a:pt x="7249" y="9309"/>
                <a:pt x="6373" y="1612"/>
                <a:pt x="5824" y="1373"/>
              </a:cubicBezTo>
              <a:cubicBezTo>
                <a:pt x="5276" y="1134"/>
                <a:pt x="5380" y="9534"/>
                <a:pt x="4409" y="9305"/>
              </a:cubicBezTo>
              <a:cubicBezTo>
                <a:pt x="3438" y="9076"/>
                <a:pt x="953" y="742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13</xdr:col>
      <xdr:colOff>540740</xdr:colOff>
      <xdr:row>26</xdr:row>
      <xdr:rowOff>426</xdr:rowOff>
    </xdr:from>
    <xdr:to>
      <xdr:col>13</xdr:col>
      <xdr:colOff>581214</xdr:colOff>
      <xdr:row>32</xdr:row>
      <xdr:rowOff>121357</xdr:rowOff>
    </xdr:to>
    <xdr:sp macro="" textlink="">
      <xdr:nvSpPr>
        <xdr:cNvPr id="33" name="Freeform 1147">
          <a:extLst>
            <a:ext uri="{FF2B5EF4-FFF2-40B4-BE49-F238E27FC236}">
              <a16:creationId xmlns:a16="http://schemas.microsoft.com/office/drawing/2014/main" id="{0C999838-6197-4D3D-8855-4978FFD0BD70}"/>
            </a:ext>
          </a:extLst>
        </xdr:cNvPr>
        <xdr:cNvSpPr>
          <a:spLocks/>
        </xdr:cNvSpPr>
      </xdr:nvSpPr>
      <xdr:spPr bwMode="auto">
        <a:xfrm rot="15687121">
          <a:off x="8189091" y="4864115"/>
          <a:ext cx="1126771" cy="40474"/>
        </a:xfrm>
        <a:custGeom>
          <a:avLst/>
          <a:gdLst>
            <a:gd name="T0" fmla="*/ 2147483647 w 10000"/>
            <a:gd name="T1" fmla="*/ 2147483647 h 10000"/>
            <a:gd name="T2" fmla="*/ 2147483647 w 10000"/>
            <a:gd name="T3" fmla="*/ 2147483647 h 10000"/>
            <a:gd name="T4" fmla="*/ 2147483647 w 10000"/>
            <a:gd name="T5" fmla="*/ 2147483647 h 10000"/>
            <a:gd name="T6" fmla="*/ 2147483647 w 10000"/>
            <a:gd name="T7" fmla="*/ 2147483647 h 10000"/>
            <a:gd name="T8" fmla="*/ 2147483647 w 10000"/>
            <a:gd name="T9" fmla="*/ 2147483647 h 10000"/>
            <a:gd name="T10" fmla="*/ 2147483647 w 10000"/>
            <a:gd name="T11" fmla="*/ 2147483647 h 10000"/>
            <a:gd name="T12" fmla="*/ 2147483647 w 10000"/>
            <a:gd name="T13" fmla="*/ 2147483647 h 10000"/>
            <a:gd name="T14" fmla="*/ 2147483647 w 10000"/>
            <a:gd name="T15" fmla="*/ 2147483647 h 10000"/>
            <a:gd name="T16" fmla="*/ 0 w 10000"/>
            <a:gd name="T17" fmla="*/ 0 h 10000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connsiteX0" fmla="*/ 10295 w 10295"/>
            <a:gd name="connsiteY0" fmla="*/ 9311 h 10000"/>
            <a:gd name="connsiteX1" fmla="*/ 9046 w 10295"/>
            <a:gd name="connsiteY1" fmla="*/ 9775 h 10000"/>
            <a:gd name="connsiteX2" fmla="*/ 8245 w 10295"/>
            <a:gd name="connsiteY2" fmla="*/ 9775 h 10000"/>
            <a:gd name="connsiteX3" fmla="*/ 6996 w 10295"/>
            <a:gd name="connsiteY3" fmla="*/ 9324 h 10000"/>
            <a:gd name="connsiteX4" fmla="*/ 6103 w 10295"/>
            <a:gd name="connsiteY4" fmla="*/ 10000 h 10000"/>
            <a:gd name="connsiteX5" fmla="*/ 4410 w 10295"/>
            <a:gd name="connsiteY5" fmla="*/ 9324 h 10000"/>
            <a:gd name="connsiteX6" fmla="*/ 2271 w 10295"/>
            <a:gd name="connsiteY6" fmla="*/ 8196 h 10000"/>
            <a:gd name="connsiteX7" fmla="*/ 61 w 10295"/>
            <a:gd name="connsiteY7" fmla="*/ 7618 h 10000"/>
            <a:gd name="connsiteX8" fmla="*/ 295 w 10295"/>
            <a:gd name="connsiteY8" fmla="*/ 0 h 10000"/>
            <a:gd name="connsiteX0" fmla="*/ 12242 w 12242"/>
            <a:gd name="connsiteY0" fmla="*/ 2749 h 3438"/>
            <a:gd name="connsiteX1" fmla="*/ 10993 w 12242"/>
            <a:gd name="connsiteY1" fmla="*/ 3213 h 3438"/>
            <a:gd name="connsiteX2" fmla="*/ 10192 w 12242"/>
            <a:gd name="connsiteY2" fmla="*/ 3213 h 3438"/>
            <a:gd name="connsiteX3" fmla="*/ 8943 w 12242"/>
            <a:gd name="connsiteY3" fmla="*/ 2762 h 3438"/>
            <a:gd name="connsiteX4" fmla="*/ 8050 w 12242"/>
            <a:gd name="connsiteY4" fmla="*/ 3438 h 3438"/>
            <a:gd name="connsiteX5" fmla="*/ 6357 w 12242"/>
            <a:gd name="connsiteY5" fmla="*/ 2762 h 3438"/>
            <a:gd name="connsiteX6" fmla="*/ 4218 w 12242"/>
            <a:gd name="connsiteY6" fmla="*/ 1634 h 3438"/>
            <a:gd name="connsiteX7" fmla="*/ 2008 w 12242"/>
            <a:gd name="connsiteY7" fmla="*/ 1056 h 3438"/>
            <a:gd name="connsiteX8" fmla="*/ 0 w 12242"/>
            <a:gd name="connsiteY8" fmla="*/ 851 h 3438"/>
            <a:gd name="connsiteX0" fmla="*/ 10437 w 10437"/>
            <a:gd name="connsiteY0" fmla="*/ 11640 h 13644"/>
            <a:gd name="connsiteX1" fmla="*/ 9417 w 10437"/>
            <a:gd name="connsiteY1" fmla="*/ 12990 h 13644"/>
            <a:gd name="connsiteX2" fmla="*/ 8762 w 10437"/>
            <a:gd name="connsiteY2" fmla="*/ 12990 h 13644"/>
            <a:gd name="connsiteX3" fmla="*/ 7742 w 10437"/>
            <a:gd name="connsiteY3" fmla="*/ 11678 h 13644"/>
            <a:gd name="connsiteX4" fmla="*/ 7013 w 10437"/>
            <a:gd name="connsiteY4" fmla="*/ 13644 h 13644"/>
            <a:gd name="connsiteX5" fmla="*/ 5630 w 10437"/>
            <a:gd name="connsiteY5" fmla="*/ 11678 h 13644"/>
            <a:gd name="connsiteX6" fmla="*/ 3883 w 10437"/>
            <a:gd name="connsiteY6" fmla="*/ 8397 h 13644"/>
            <a:gd name="connsiteX7" fmla="*/ 2077 w 10437"/>
            <a:gd name="connsiteY7" fmla="*/ 6716 h 13644"/>
            <a:gd name="connsiteX8" fmla="*/ 0 w 10437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61 w 11161"/>
            <a:gd name="connsiteY0" fmla="*/ 16122 h 16122"/>
            <a:gd name="connsiteX1" fmla="*/ 9417 w 11161"/>
            <a:gd name="connsiteY1" fmla="*/ 12990 h 16122"/>
            <a:gd name="connsiteX2" fmla="*/ 8762 w 11161"/>
            <a:gd name="connsiteY2" fmla="*/ 12990 h 16122"/>
            <a:gd name="connsiteX3" fmla="*/ 7742 w 11161"/>
            <a:gd name="connsiteY3" fmla="*/ 11678 h 16122"/>
            <a:gd name="connsiteX4" fmla="*/ 7013 w 11161"/>
            <a:gd name="connsiteY4" fmla="*/ 13644 h 16122"/>
            <a:gd name="connsiteX5" fmla="*/ 5630 w 11161"/>
            <a:gd name="connsiteY5" fmla="*/ 11678 h 16122"/>
            <a:gd name="connsiteX6" fmla="*/ 3883 w 11161"/>
            <a:gd name="connsiteY6" fmla="*/ 8397 h 16122"/>
            <a:gd name="connsiteX7" fmla="*/ 2077 w 11161"/>
            <a:gd name="connsiteY7" fmla="*/ 6716 h 16122"/>
            <a:gd name="connsiteX8" fmla="*/ 0 w 11161"/>
            <a:gd name="connsiteY8" fmla="*/ 0 h 16122"/>
            <a:gd name="connsiteX0" fmla="*/ 11371 w 11371"/>
            <a:gd name="connsiteY0" fmla="*/ 12883 h 12883"/>
            <a:gd name="connsiteX1" fmla="*/ 9627 w 11371"/>
            <a:gd name="connsiteY1" fmla="*/ 9751 h 12883"/>
            <a:gd name="connsiteX2" fmla="*/ 8972 w 11371"/>
            <a:gd name="connsiteY2" fmla="*/ 9751 h 12883"/>
            <a:gd name="connsiteX3" fmla="*/ 7952 w 11371"/>
            <a:gd name="connsiteY3" fmla="*/ 8439 h 12883"/>
            <a:gd name="connsiteX4" fmla="*/ 7223 w 11371"/>
            <a:gd name="connsiteY4" fmla="*/ 10405 h 12883"/>
            <a:gd name="connsiteX5" fmla="*/ 5840 w 11371"/>
            <a:gd name="connsiteY5" fmla="*/ 8439 h 12883"/>
            <a:gd name="connsiteX6" fmla="*/ 4093 w 11371"/>
            <a:gd name="connsiteY6" fmla="*/ 5158 h 12883"/>
            <a:gd name="connsiteX7" fmla="*/ 2287 w 11371"/>
            <a:gd name="connsiteY7" fmla="*/ 3477 h 12883"/>
            <a:gd name="connsiteX8" fmla="*/ 0 w 11371"/>
            <a:gd name="connsiteY8" fmla="*/ 0 h 12883"/>
            <a:gd name="connsiteX0" fmla="*/ 11351 w 11351"/>
            <a:gd name="connsiteY0" fmla="*/ 19153 h 19153"/>
            <a:gd name="connsiteX1" fmla="*/ 9627 w 11351"/>
            <a:gd name="connsiteY1" fmla="*/ 9751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952 w 11351"/>
            <a:gd name="connsiteY4" fmla="*/ 8439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536 w 11536"/>
            <a:gd name="connsiteY0" fmla="*/ 15086 h 16556"/>
            <a:gd name="connsiteX1" fmla="*/ 9763 w 11536"/>
            <a:gd name="connsiteY1" fmla="*/ 16212 h 16556"/>
            <a:gd name="connsiteX2" fmla="*/ 9264 w 11536"/>
            <a:gd name="connsiteY2" fmla="*/ 16403 h 16556"/>
            <a:gd name="connsiteX3" fmla="*/ 8127 w 11536"/>
            <a:gd name="connsiteY3" fmla="*/ 14130 h 16556"/>
            <a:gd name="connsiteX4" fmla="*/ 7308 w 11536"/>
            <a:gd name="connsiteY4" fmla="*/ 13944 h 16556"/>
            <a:gd name="connsiteX5" fmla="*/ 5840 w 11536"/>
            <a:gd name="connsiteY5" fmla="*/ 8439 h 16556"/>
            <a:gd name="connsiteX6" fmla="*/ 4093 w 11536"/>
            <a:gd name="connsiteY6" fmla="*/ 5158 h 16556"/>
            <a:gd name="connsiteX7" fmla="*/ 2287 w 11536"/>
            <a:gd name="connsiteY7" fmla="*/ 3477 h 16556"/>
            <a:gd name="connsiteX8" fmla="*/ 0 w 11536"/>
            <a:gd name="connsiteY8" fmla="*/ 0 h 16556"/>
            <a:gd name="connsiteX0" fmla="*/ 11536 w 11536"/>
            <a:gd name="connsiteY0" fmla="*/ 15086 h 16556"/>
            <a:gd name="connsiteX1" fmla="*/ 9763 w 11536"/>
            <a:gd name="connsiteY1" fmla="*/ 16212 h 16556"/>
            <a:gd name="connsiteX2" fmla="*/ 9264 w 11536"/>
            <a:gd name="connsiteY2" fmla="*/ 16403 h 16556"/>
            <a:gd name="connsiteX3" fmla="*/ 8127 w 11536"/>
            <a:gd name="connsiteY3" fmla="*/ 14130 h 16556"/>
            <a:gd name="connsiteX4" fmla="*/ 7308 w 11536"/>
            <a:gd name="connsiteY4" fmla="*/ 13944 h 16556"/>
            <a:gd name="connsiteX5" fmla="*/ 5840 w 11536"/>
            <a:gd name="connsiteY5" fmla="*/ 8439 h 16556"/>
            <a:gd name="connsiteX6" fmla="*/ 4093 w 11536"/>
            <a:gd name="connsiteY6" fmla="*/ 5158 h 16556"/>
            <a:gd name="connsiteX7" fmla="*/ 2287 w 11536"/>
            <a:gd name="connsiteY7" fmla="*/ 3477 h 16556"/>
            <a:gd name="connsiteX8" fmla="*/ 0 w 11536"/>
            <a:gd name="connsiteY8" fmla="*/ 0 h 16556"/>
            <a:gd name="connsiteX0" fmla="*/ 9249 w 9249"/>
            <a:gd name="connsiteY0" fmla="*/ 11609 h 13079"/>
            <a:gd name="connsiteX1" fmla="*/ 7476 w 9249"/>
            <a:gd name="connsiteY1" fmla="*/ 12735 h 13079"/>
            <a:gd name="connsiteX2" fmla="*/ 6977 w 9249"/>
            <a:gd name="connsiteY2" fmla="*/ 12926 h 13079"/>
            <a:gd name="connsiteX3" fmla="*/ 5840 w 9249"/>
            <a:gd name="connsiteY3" fmla="*/ 10653 h 13079"/>
            <a:gd name="connsiteX4" fmla="*/ 5021 w 9249"/>
            <a:gd name="connsiteY4" fmla="*/ 10467 h 13079"/>
            <a:gd name="connsiteX5" fmla="*/ 3553 w 9249"/>
            <a:gd name="connsiteY5" fmla="*/ 4962 h 13079"/>
            <a:gd name="connsiteX6" fmla="*/ 1806 w 9249"/>
            <a:gd name="connsiteY6" fmla="*/ 1681 h 13079"/>
            <a:gd name="connsiteX7" fmla="*/ 0 w 9249"/>
            <a:gd name="connsiteY7" fmla="*/ 0 h 13079"/>
            <a:gd name="connsiteX0" fmla="*/ 11095 w 11095"/>
            <a:gd name="connsiteY0" fmla="*/ 7721 h 8845"/>
            <a:gd name="connsiteX1" fmla="*/ 9178 w 11095"/>
            <a:gd name="connsiteY1" fmla="*/ 8582 h 8845"/>
            <a:gd name="connsiteX2" fmla="*/ 8639 w 11095"/>
            <a:gd name="connsiteY2" fmla="*/ 8728 h 8845"/>
            <a:gd name="connsiteX3" fmla="*/ 7409 w 11095"/>
            <a:gd name="connsiteY3" fmla="*/ 6990 h 8845"/>
            <a:gd name="connsiteX4" fmla="*/ 6524 w 11095"/>
            <a:gd name="connsiteY4" fmla="*/ 6848 h 8845"/>
            <a:gd name="connsiteX5" fmla="*/ 4936 w 11095"/>
            <a:gd name="connsiteY5" fmla="*/ 2639 h 8845"/>
            <a:gd name="connsiteX6" fmla="*/ 3048 w 11095"/>
            <a:gd name="connsiteY6" fmla="*/ 130 h 8845"/>
            <a:gd name="connsiteX7" fmla="*/ 0 w 11095"/>
            <a:gd name="connsiteY7" fmla="*/ 6615 h 8845"/>
            <a:gd name="connsiteX0" fmla="*/ 10000 w 10000"/>
            <a:gd name="connsiteY0" fmla="*/ 8583 h 9854"/>
            <a:gd name="connsiteX1" fmla="*/ 8272 w 10000"/>
            <a:gd name="connsiteY1" fmla="*/ 9557 h 9854"/>
            <a:gd name="connsiteX2" fmla="*/ 7786 w 10000"/>
            <a:gd name="connsiteY2" fmla="*/ 9722 h 9854"/>
            <a:gd name="connsiteX3" fmla="*/ 6678 w 10000"/>
            <a:gd name="connsiteY3" fmla="*/ 7757 h 9854"/>
            <a:gd name="connsiteX4" fmla="*/ 5880 w 10000"/>
            <a:gd name="connsiteY4" fmla="*/ 7596 h 9854"/>
            <a:gd name="connsiteX5" fmla="*/ 4091 w 10000"/>
            <a:gd name="connsiteY5" fmla="*/ 7778 h 9854"/>
            <a:gd name="connsiteX6" fmla="*/ 2747 w 10000"/>
            <a:gd name="connsiteY6" fmla="*/ 1 h 9854"/>
            <a:gd name="connsiteX7" fmla="*/ 0 w 10000"/>
            <a:gd name="connsiteY7" fmla="*/ 7333 h 9854"/>
            <a:gd name="connsiteX0" fmla="*/ 10000 w 10000"/>
            <a:gd name="connsiteY0" fmla="*/ 8710 h 10000"/>
            <a:gd name="connsiteX1" fmla="*/ 8272 w 10000"/>
            <a:gd name="connsiteY1" fmla="*/ 9699 h 10000"/>
            <a:gd name="connsiteX2" fmla="*/ 7786 w 10000"/>
            <a:gd name="connsiteY2" fmla="*/ 9866 h 10000"/>
            <a:gd name="connsiteX3" fmla="*/ 6678 w 10000"/>
            <a:gd name="connsiteY3" fmla="*/ 7872 h 10000"/>
            <a:gd name="connsiteX4" fmla="*/ 5842 w 10000"/>
            <a:gd name="connsiteY4" fmla="*/ 9561 h 10000"/>
            <a:gd name="connsiteX5" fmla="*/ 4091 w 10000"/>
            <a:gd name="connsiteY5" fmla="*/ 7893 h 10000"/>
            <a:gd name="connsiteX6" fmla="*/ 2747 w 10000"/>
            <a:gd name="connsiteY6" fmla="*/ 1 h 10000"/>
            <a:gd name="connsiteX7" fmla="*/ 0 w 10000"/>
            <a:gd name="connsiteY7" fmla="*/ 7442 h 10000"/>
            <a:gd name="connsiteX0" fmla="*/ 10000 w 10000"/>
            <a:gd name="connsiteY0" fmla="*/ 1268 h 2558"/>
            <a:gd name="connsiteX1" fmla="*/ 8272 w 10000"/>
            <a:gd name="connsiteY1" fmla="*/ 2257 h 2558"/>
            <a:gd name="connsiteX2" fmla="*/ 7786 w 10000"/>
            <a:gd name="connsiteY2" fmla="*/ 2424 h 2558"/>
            <a:gd name="connsiteX3" fmla="*/ 6678 w 10000"/>
            <a:gd name="connsiteY3" fmla="*/ 430 h 2558"/>
            <a:gd name="connsiteX4" fmla="*/ 5842 w 10000"/>
            <a:gd name="connsiteY4" fmla="*/ 2119 h 2558"/>
            <a:gd name="connsiteX5" fmla="*/ 4091 w 10000"/>
            <a:gd name="connsiteY5" fmla="*/ 451 h 2558"/>
            <a:gd name="connsiteX6" fmla="*/ 2462 w 10000"/>
            <a:gd name="connsiteY6" fmla="*/ 1171 h 2558"/>
            <a:gd name="connsiteX7" fmla="*/ 0 w 10000"/>
            <a:gd name="connsiteY7" fmla="*/ 0 h 25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10000" h="2558">
              <a:moveTo>
                <a:pt x="10000" y="1268"/>
              </a:moveTo>
              <a:cubicBezTo>
                <a:pt x="9858" y="1268"/>
                <a:pt x="8642" y="2064"/>
                <a:pt x="8272" y="2257"/>
              </a:cubicBezTo>
              <a:cubicBezTo>
                <a:pt x="7903" y="2449"/>
                <a:pt x="8052" y="2727"/>
                <a:pt x="7786" y="2424"/>
              </a:cubicBezTo>
              <a:cubicBezTo>
                <a:pt x="7520" y="2120"/>
                <a:pt x="7002" y="481"/>
                <a:pt x="6678" y="430"/>
              </a:cubicBezTo>
              <a:cubicBezTo>
                <a:pt x="6354" y="379"/>
                <a:pt x="6273" y="2116"/>
                <a:pt x="5842" y="2119"/>
              </a:cubicBezTo>
              <a:cubicBezTo>
                <a:pt x="5411" y="2122"/>
                <a:pt x="4654" y="609"/>
                <a:pt x="4091" y="451"/>
              </a:cubicBezTo>
              <a:cubicBezTo>
                <a:pt x="3528" y="293"/>
                <a:pt x="3144" y="1246"/>
                <a:pt x="2462" y="1171"/>
              </a:cubicBezTo>
              <a:cubicBezTo>
                <a:pt x="1780" y="1096"/>
                <a:pt x="483" y="2438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20</xdr:col>
      <xdr:colOff>110413</xdr:colOff>
      <xdr:row>19</xdr:row>
      <xdr:rowOff>121086</xdr:rowOff>
    </xdr:from>
    <xdr:to>
      <xdr:col>20</xdr:col>
      <xdr:colOff>400679</xdr:colOff>
      <xdr:row>24</xdr:row>
      <xdr:rowOff>138735</xdr:rowOff>
    </xdr:to>
    <xdr:sp macro="" textlink="">
      <xdr:nvSpPr>
        <xdr:cNvPr id="34" name="Freeform 217">
          <a:extLst>
            <a:ext uri="{FF2B5EF4-FFF2-40B4-BE49-F238E27FC236}">
              <a16:creationId xmlns:a16="http://schemas.microsoft.com/office/drawing/2014/main" id="{2DAB4A60-5A06-4B74-B25B-4DA753509618}"/>
            </a:ext>
          </a:extLst>
        </xdr:cNvPr>
        <xdr:cNvSpPr>
          <a:spLocks/>
        </xdr:cNvSpPr>
      </xdr:nvSpPr>
      <xdr:spPr bwMode="auto">
        <a:xfrm rot="528569">
          <a:off x="13049173" y="3268146"/>
          <a:ext cx="290266" cy="855849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9793 w 9793"/>
            <a:gd name="connsiteY0" fmla="*/ 9638 h 9953"/>
            <a:gd name="connsiteX1" fmla="*/ 5674 w 9793"/>
            <a:gd name="connsiteY1" fmla="*/ 9706 h 9953"/>
            <a:gd name="connsiteX2" fmla="*/ 3108 w 9793"/>
            <a:gd name="connsiteY2" fmla="*/ 9783 h 9953"/>
            <a:gd name="connsiteX3" fmla="*/ 1615 w 9793"/>
            <a:gd name="connsiteY3" fmla="*/ 4260 h 9953"/>
            <a:gd name="connsiteX4" fmla="*/ 0 w 9793"/>
            <a:gd name="connsiteY4" fmla="*/ 470 h 9953"/>
            <a:gd name="connsiteX0" fmla="*/ 10000 w 10000"/>
            <a:gd name="connsiteY0" fmla="*/ 9684 h 10000"/>
            <a:gd name="connsiteX1" fmla="*/ 5794 w 10000"/>
            <a:gd name="connsiteY1" fmla="*/ 9752 h 10000"/>
            <a:gd name="connsiteX2" fmla="*/ 3174 w 10000"/>
            <a:gd name="connsiteY2" fmla="*/ 9829 h 10000"/>
            <a:gd name="connsiteX3" fmla="*/ 1649 w 10000"/>
            <a:gd name="connsiteY3" fmla="*/ 4280 h 10000"/>
            <a:gd name="connsiteX4" fmla="*/ 0 w 10000"/>
            <a:gd name="connsiteY4" fmla="*/ 472 h 10000"/>
            <a:gd name="connsiteX0" fmla="*/ 10000 w 10000"/>
            <a:gd name="connsiteY0" fmla="*/ 9684 h 10000"/>
            <a:gd name="connsiteX1" fmla="*/ 5794 w 10000"/>
            <a:gd name="connsiteY1" fmla="*/ 9752 h 10000"/>
            <a:gd name="connsiteX2" fmla="*/ 3174 w 10000"/>
            <a:gd name="connsiteY2" fmla="*/ 9829 h 10000"/>
            <a:gd name="connsiteX3" fmla="*/ 1649 w 10000"/>
            <a:gd name="connsiteY3" fmla="*/ 4280 h 10000"/>
            <a:gd name="connsiteX4" fmla="*/ 0 w 10000"/>
            <a:gd name="connsiteY4" fmla="*/ 472 h 10000"/>
            <a:gd name="connsiteX0" fmla="*/ 5794 w 5794"/>
            <a:gd name="connsiteY0" fmla="*/ 9752 h 10000"/>
            <a:gd name="connsiteX1" fmla="*/ 3174 w 5794"/>
            <a:gd name="connsiteY1" fmla="*/ 9829 h 10000"/>
            <a:gd name="connsiteX2" fmla="*/ 1649 w 5794"/>
            <a:gd name="connsiteY2" fmla="*/ 4280 h 10000"/>
            <a:gd name="connsiteX3" fmla="*/ 0 w 5794"/>
            <a:gd name="connsiteY3" fmla="*/ 472 h 10000"/>
            <a:gd name="connsiteX0" fmla="*/ 7487 w 7487"/>
            <a:gd name="connsiteY0" fmla="*/ 13114 h 13114"/>
            <a:gd name="connsiteX1" fmla="*/ 5478 w 7487"/>
            <a:gd name="connsiteY1" fmla="*/ 9829 h 13114"/>
            <a:gd name="connsiteX2" fmla="*/ 2846 w 7487"/>
            <a:gd name="connsiteY2" fmla="*/ 4280 h 13114"/>
            <a:gd name="connsiteX3" fmla="*/ 0 w 7487"/>
            <a:gd name="connsiteY3" fmla="*/ 472 h 13114"/>
            <a:gd name="connsiteX0" fmla="*/ 10000 w 10000"/>
            <a:gd name="connsiteY0" fmla="*/ 10000 h 10000"/>
            <a:gd name="connsiteX1" fmla="*/ 7317 w 10000"/>
            <a:gd name="connsiteY1" fmla="*/ 7495 h 10000"/>
            <a:gd name="connsiteX2" fmla="*/ 3801 w 10000"/>
            <a:gd name="connsiteY2" fmla="*/ 3264 h 10000"/>
            <a:gd name="connsiteX3" fmla="*/ 0 w 10000"/>
            <a:gd name="connsiteY3" fmla="*/ 360 h 10000"/>
            <a:gd name="connsiteX0" fmla="*/ 9398 w 9398"/>
            <a:gd name="connsiteY0" fmla="*/ 10089 h 10089"/>
            <a:gd name="connsiteX1" fmla="*/ 7317 w 9398"/>
            <a:gd name="connsiteY1" fmla="*/ 7495 h 10089"/>
            <a:gd name="connsiteX2" fmla="*/ 3801 w 9398"/>
            <a:gd name="connsiteY2" fmla="*/ 3264 h 10089"/>
            <a:gd name="connsiteX3" fmla="*/ 0 w 9398"/>
            <a:gd name="connsiteY3" fmla="*/ 360 h 10089"/>
            <a:gd name="connsiteX0" fmla="*/ 10000 w 10000"/>
            <a:gd name="connsiteY0" fmla="*/ 9986 h 9986"/>
            <a:gd name="connsiteX1" fmla="*/ 7786 w 10000"/>
            <a:gd name="connsiteY1" fmla="*/ 7415 h 9986"/>
            <a:gd name="connsiteX2" fmla="*/ 4044 w 10000"/>
            <a:gd name="connsiteY2" fmla="*/ 3221 h 9986"/>
            <a:gd name="connsiteX3" fmla="*/ 0 w 10000"/>
            <a:gd name="connsiteY3" fmla="*/ 343 h 9986"/>
            <a:gd name="connsiteX0" fmla="*/ 9756 w 9756"/>
            <a:gd name="connsiteY0" fmla="*/ 11482 h 11482"/>
            <a:gd name="connsiteX1" fmla="*/ 7542 w 9756"/>
            <a:gd name="connsiteY1" fmla="*/ 8907 h 11482"/>
            <a:gd name="connsiteX2" fmla="*/ 3800 w 9756"/>
            <a:gd name="connsiteY2" fmla="*/ 4708 h 11482"/>
            <a:gd name="connsiteX3" fmla="*/ 0 w 9756"/>
            <a:gd name="connsiteY3" fmla="*/ 0 h 11482"/>
            <a:gd name="connsiteX0" fmla="*/ 10000 w 10000"/>
            <a:gd name="connsiteY0" fmla="*/ 10000 h 10000"/>
            <a:gd name="connsiteX1" fmla="*/ 7731 w 10000"/>
            <a:gd name="connsiteY1" fmla="*/ 7757 h 10000"/>
            <a:gd name="connsiteX2" fmla="*/ 4427 w 10000"/>
            <a:gd name="connsiteY2" fmla="*/ 4340 h 10000"/>
            <a:gd name="connsiteX3" fmla="*/ 0 w 10000"/>
            <a:gd name="connsiteY3" fmla="*/ 0 h 10000"/>
            <a:gd name="connsiteX0" fmla="*/ 10000 w 10000"/>
            <a:gd name="connsiteY0" fmla="*/ 10000 h 10000"/>
            <a:gd name="connsiteX1" fmla="*/ 7731 w 10000"/>
            <a:gd name="connsiteY1" fmla="*/ 7757 h 10000"/>
            <a:gd name="connsiteX2" fmla="*/ 4427 w 10000"/>
            <a:gd name="connsiteY2" fmla="*/ 4340 h 10000"/>
            <a:gd name="connsiteX3" fmla="*/ 0 w 10000"/>
            <a:gd name="connsiteY3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000" h="10000">
              <a:moveTo>
                <a:pt x="10000" y="10000"/>
              </a:moveTo>
              <a:cubicBezTo>
                <a:pt x="8671" y="9786"/>
                <a:pt x="8660" y="8700"/>
                <a:pt x="7731" y="7757"/>
              </a:cubicBezTo>
              <a:cubicBezTo>
                <a:pt x="6802" y="6814"/>
                <a:pt x="4269" y="4287"/>
                <a:pt x="4427" y="4340"/>
              </a:cubicBezTo>
              <a:cubicBezTo>
                <a:pt x="468" y="75"/>
                <a:pt x="121" y="147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20</xdr:col>
      <xdr:colOff>136060</xdr:colOff>
      <xdr:row>23</xdr:row>
      <xdr:rowOff>13824</xdr:rowOff>
    </xdr:from>
    <xdr:to>
      <xdr:col>20</xdr:col>
      <xdr:colOff>392042</xdr:colOff>
      <xdr:row>23</xdr:row>
      <xdr:rowOff>163708</xdr:rowOff>
    </xdr:to>
    <xdr:sp macro="" textlink="">
      <xdr:nvSpPr>
        <xdr:cNvPr id="35" name="Text Box 1620">
          <a:extLst>
            <a:ext uri="{FF2B5EF4-FFF2-40B4-BE49-F238E27FC236}">
              <a16:creationId xmlns:a16="http://schemas.microsoft.com/office/drawing/2014/main" id="{854D9370-4A2F-48B9-A4AB-82B74DCC79BB}"/>
            </a:ext>
          </a:extLst>
        </xdr:cNvPr>
        <xdr:cNvSpPr txBox="1">
          <a:spLocks noChangeArrowheads="1"/>
        </xdr:cNvSpPr>
      </xdr:nvSpPr>
      <xdr:spPr bwMode="auto">
        <a:xfrm rot="6977971">
          <a:off x="13127869" y="3778395"/>
          <a:ext cx="149884" cy="25598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17</xdr:col>
      <xdr:colOff>639535</xdr:colOff>
      <xdr:row>20</xdr:row>
      <xdr:rowOff>72571</xdr:rowOff>
    </xdr:from>
    <xdr:to>
      <xdr:col>18</xdr:col>
      <xdr:colOff>195375</xdr:colOff>
      <xdr:row>22</xdr:row>
      <xdr:rowOff>40821</xdr:rowOff>
    </xdr:to>
    <xdr:pic>
      <xdr:nvPicPr>
        <xdr:cNvPr id="36" name="図 68" descr="「コンビニのロゴ」の画像検索結果">
          <a:extLst>
            <a:ext uri="{FF2B5EF4-FFF2-40B4-BE49-F238E27FC236}">
              <a16:creationId xmlns:a16="http://schemas.microsoft.com/office/drawing/2014/main" id="{E0037EC3-15D1-49EB-ABCD-D130AD4C5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3755" y="3387271"/>
          <a:ext cx="234020" cy="3035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581335</xdr:colOff>
      <xdr:row>19</xdr:row>
      <xdr:rowOff>45357</xdr:rowOff>
    </xdr:from>
    <xdr:to>
      <xdr:col>17</xdr:col>
      <xdr:colOff>666751</xdr:colOff>
      <xdr:row>22</xdr:row>
      <xdr:rowOff>51483</xdr:rowOff>
    </xdr:to>
    <xdr:sp macro="" textlink="">
      <xdr:nvSpPr>
        <xdr:cNvPr id="37" name="Line 120">
          <a:extLst>
            <a:ext uri="{FF2B5EF4-FFF2-40B4-BE49-F238E27FC236}">
              <a16:creationId xmlns:a16="http://schemas.microsoft.com/office/drawing/2014/main" id="{A0755BF5-7621-41E5-818B-15F501C8A962}"/>
            </a:ext>
          </a:extLst>
        </xdr:cNvPr>
        <xdr:cNvSpPr>
          <a:spLocks noChangeShapeType="1"/>
        </xdr:cNvSpPr>
      </xdr:nvSpPr>
      <xdr:spPr bwMode="auto">
        <a:xfrm flipH="1">
          <a:off x="11485555" y="3192417"/>
          <a:ext cx="85416" cy="509046"/>
        </a:xfrm>
        <a:custGeom>
          <a:avLst/>
          <a:gdLst>
            <a:gd name="connsiteX0" fmla="*/ 0 w 82649"/>
            <a:gd name="connsiteY0" fmla="*/ 0 h 495983"/>
            <a:gd name="connsiteX1" fmla="*/ 82649 w 82649"/>
            <a:gd name="connsiteY1" fmla="*/ 495983 h 495983"/>
            <a:gd name="connsiteX0" fmla="*/ 0 w 85416"/>
            <a:gd name="connsiteY0" fmla="*/ 0 h 495983"/>
            <a:gd name="connsiteX1" fmla="*/ 82649 w 85416"/>
            <a:gd name="connsiteY1" fmla="*/ 495983 h 4959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85416" h="495983">
              <a:moveTo>
                <a:pt x="0" y="0"/>
              </a:moveTo>
              <a:cubicBezTo>
                <a:pt x="27550" y="165328"/>
                <a:pt x="100456" y="271691"/>
                <a:pt x="82649" y="495983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553801</xdr:colOff>
      <xdr:row>12</xdr:row>
      <xdr:rowOff>147536</xdr:rowOff>
    </xdr:from>
    <xdr:to>
      <xdr:col>19</xdr:col>
      <xdr:colOff>558533</xdr:colOff>
      <xdr:row>14</xdr:row>
      <xdr:rowOff>53887</xdr:rowOff>
    </xdr:to>
    <xdr:sp macro="" textlink="">
      <xdr:nvSpPr>
        <xdr:cNvPr id="38" name="Freeform 601">
          <a:extLst>
            <a:ext uri="{FF2B5EF4-FFF2-40B4-BE49-F238E27FC236}">
              <a16:creationId xmlns:a16="http://schemas.microsoft.com/office/drawing/2014/main" id="{BC2D002B-C3E1-4A43-90D6-8F0CB839518C}"/>
            </a:ext>
          </a:extLst>
        </xdr:cNvPr>
        <xdr:cNvSpPr>
          <a:spLocks/>
        </xdr:cNvSpPr>
      </xdr:nvSpPr>
      <xdr:spPr bwMode="auto">
        <a:xfrm>
          <a:off x="12814381" y="2121116"/>
          <a:ext cx="4732" cy="241631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0 w 406"/>
            <a:gd name="connsiteY0" fmla="*/ 10000 h 10000"/>
            <a:gd name="connsiteX1" fmla="*/ 406 w 406"/>
            <a:gd name="connsiteY1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06" h="10000">
              <a:moveTo>
                <a:pt x="0" y="10000"/>
              </a:moveTo>
              <a:cubicBezTo>
                <a:pt x="86" y="7499"/>
                <a:pt x="-83" y="3654"/>
                <a:pt x="406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198931</xdr:colOff>
      <xdr:row>13</xdr:row>
      <xdr:rowOff>90434</xdr:rowOff>
    </xdr:from>
    <xdr:to>
      <xdr:col>18</xdr:col>
      <xdr:colOff>351447</xdr:colOff>
      <xdr:row>15</xdr:row>
      <xdr:rowOff>50370</xdr:rowOff>
    </xdr:to>
    <xdr:sp macro="" textlink="">
      <xdr:nvSpPr>
        <xdr:cNvPr id="39" name="Freeform 217">
          <a:extLst>
            <a:ext uri="{FF2B5EF4-FFF2-40B4-BE49-F238E27FC236}">
              <a16:creationId xmlns:a16="http://schemas.microsoft.com/office/drawing/2014/main" id="{ADCCD939-0CAB-44B5-B724-E29146BE38B9}"/>
            </a:ext>
          </a:extLst>
        </xdr:cNvPr>
        <xdr:cNvSpPr>
          <a:spLocks/>
        </xdr:cNvSpPr>
      </xdr:nvSpPr>
      <xdr:spPr bwMode="auto">
        <a:xfrm rot="17332423">
          <a:off x="11370891" y="1963914"/>
          <a:ext cx="295216" cy="830696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9793 w 9793"/>
            <a:gd name="connsiteY0" fmla="*/ 9638 h 9953"/>
            <a:gd name="connsiteX1" fmla="*/ 5674 w 9793"/>
            <a:gd name="connsiteY1" fmla="*/ 9706 h 9953"/>
            <a:gd name="connsiteX2" fmla="*/ 3108 w 9793"/>
            <a:gd name="connsiteY2" fmla="*/ 9783 h 9953"/>
            <a:gd name="connsiteX3" fmla="*/ 1615 w 9793"/>
            <a:gd name="connsiteY3" fmla="*/ 4260 h 9953"/>
            <a:gd name="connsiteX4" fmla="*/ 0 w 9793"/>
            <a:gd name="connsiteY4" fmla="*/ 470 h 9953"/>
            <a:gd name="connsiteX0" fmla="*/ 10000 w 10000"/>
            <a:gd name="connsiteY0" fmla="*/ 9684 h 10000"/>
            <a:gd name="connsiteX1" fmla="*/ 5794 w 10000"/>
            <a:gd name="connsiteY1" fmla="*/ 9752 h 10000"/>
            <a:gd name="connsiteX2" fmla="*/ 3174 w 10000"/>
            <a:gd name="connsiteY2" fmla="*/ 9829 h 10000"/>
            <a:gd name="connsiteX3" fmla="*/ 1649 w 10000"/>
            <a:gd name="connsiteY3" fmla="*/ 4280 h 10000"/>
            <a:gd name="connsiteX4" fmla="*/ 0 w 10000"/>
            <a:gd name="connsiteY4" fmla="*/ 472 h 10000"/>
            <a:gd name="connsiteX0" fmla="*/ 10000 w 10000"/>
            <a:gd name="connsiteY0" fmla="*/ 9684 h 10000"/>
            <a:gd name="connsiteX1" fmla="*/ 5794 w 10000"/>
            <a:gd name="connsiteY1" fmla="*/ 9752 h 10000"/>
            <a:gd name="connsiteX2" fmla="*/ 3174 w 10000"/>
            <a:gd name="connsiteY2" fmla="*/ 9829 h 10000"/>
            <a:gd name="connsiteX3" fmla="*/ 1649 w 10000"/>
            <a:gd name="connsiteY3" fmla="*/ 4280 h 10000"/>
            <a:gd name="connsiteX4" fmla="*/ 0 w 10000"/>
            <a:gd name="connsiteY4" fmla="*/ 472 h 10000"/>
            <a:gd name="connsiteX0" fmla="*/ 5794 w 5794"/>
            <a:gd name="connsiteY0" fmla="*/ 9752 h 10000"/>
            <a:gd name="connsiteX1" fmla="*/ 3174 w 5794"/>
            <a:gd name="connsiteY1" fmla="*/ 9829 h 10000"/>
            <a:gd name="connsiteX2" fmla="*/ 1649 w 5794"/>
            <a:gd name="connsiteY2" fmla="*/ 4280 h 10000"/>
            <a:gd name="connsiteX3" fmla="*/ 0 w 5794"/>
            <a:gd name="connsiteY3" fmla="*/ 472 h 10000"/>
            <a:gd name="connsiteX0" fmla="*/ 7487 w 7487"/>
            <a:gd name="connsiteY0" fmla="*/ 13114 h 13114"/>
            <a:gd name="connsiteX1" fmla="*/ 5478 w 7487"/>
            <a:gd name="connsiteY1" fmla="*/ 9829 h 13114"/>
            <a:gd name="connsiteX2" fmla="*/ 2846 w 7487"/>
            <a:gd name="connsiteY2" fmla="*/ 4280 h 13114"/>
            <a:gd name="connsiteX3" fmla="*/ 0 w 7487"/>
            <a:gd name="connsiteY3" fmla="*/ 472 h 13114"/>
            <a:gd name="connsiteX0" fmla="*/ 10000 w 10000"/>
            <a:gd name="connsiteY0" fmla="*/ 10000 h 10000"/>
            <a:gd name="connsiteX1" fmla="*/ 7317 w 10000"/>
            <a:gd name="connsiteY1" fmla="*/ 7495 h 10000"/>
            <a:gd name="connsiteX2" fmla="*/ 3801 w 10000"/>
            <a:gd name="connsiteY2" fmla="*/ 3264 h 10000"/>
            <a:gd name="connsiteX3" fmla="*/ 0 w 10000"/>
            <a:gd name="connsiteY3" fmla="*/ 360 h 10000"/>
            <a:gd name="connsiteX0" fmla="*/ 9398 w 9398"/>
            <a:gd name="connsiteY0" fmla="*/ 10089 h 10089"/>
            <a:gd name="connsiteX1" fmla="*/ 7317 w 9398"/>
            <a:gd name="connsiteY1" fmla="*/ 7495 h 10089"/>
            <a:gd name="connsiteX2" fmla="*/ 3801 w 9398"/>
            <a:gd name="connsiteY2" fmla="*/ 3264 h 10089"/>
            <a:gd name="connsiteX3" fmla="*/ 0 w 9398"/>
            <a:gd name="connsiteY3" fmla="*/ 360 h 10089"/>
            <a:gd name="connsiteX0" fmla="*/ 10000 w 10000"/>
            <a:gd name="connsiteY0" fmla="*/ 9986 h 9986"/>
            <a:gd name="connsiteX1" fmla="*/ 7786 w 10000"/>
            <a:gd name="connsiteY1" fmla="*/ 7415 h 9986"/>
            <a:gd name="connsiteX2" fmla="*/ 4044 w 10000"/>
            <a:gd name="connsiteY2" fmla="*/ 3221 h 9986"/>
            <a:gd name="connsiteX3" fmla="*/ 0 w 10000"/>
            <a:gd name="connsiteY3" fmla="*/ 343 h 9986"/>
            <a:gd name="connsiteX0" fmla="*/ 9756 w 9756"/>
            <a:gd name="connsiteY0" fmla="*/ 11482 h 11482"/>
            <a:gd name="connsiteX1" fmla="*/ 7542 w 9756"/>
            <a:gd name="connsiteY1" fmla="*/ 8907 h 11482"/>
            <a:gd name="connsiteX2" fmla="*/ 3800 w 9756"/>
            <a:gd name="connsiteY2" fmla="*/ 4708 h 11482"/>
            <a:gd name="connsiteX3" fmla="*/ 0 w 9756"/>
            <a:gd name="connsiteY3" fmla="*/ 0 h 11482"/>
            <a:gd name="connsiteX0" fmla="*/ 10000 w 10000"/>
            <a:gd name="connsiteY0" fmla="*/ 10000 h 10000"/>
            <a:gd name="connsiteX1" fmla="*/ 7731 w 10000"/>
            <a:gd name="connsiteY1" fmla="*/ 7757 h 10000"/>
            <a:gd name="connsiteX2" fmla="*/ 4427 w 10000"/>
            <a:gd name="connsiteY2" fmla="*/ 4340 h 10000"/>
            <a:gd name="connsiteX3" fmla="*/ 0 w 10000"/>
            <a:gd name="connsiteY3" fmla="*/ 0 h 10000"/>
            <a:gd name="connsiteX0" fmla="*/ 10000 w 10000"/>
            <a:gd name="connsiteY0" fmla="*/ 10000 h 10000"/>
            <a:gd name="connsiteX1" fmla="*/ 7731 w 10000"/>
            <a:gd name="connsiteY1" fmla="*/ 7757 h 10000"/>
            <a:gd name="connsiteX2" fmla="*/ 4427 w 10000"/>
            <a:gd name="connsiteY2" fmla="*/ 4340 h 10000"/>
            <a:gd name="connsiteX3" fmla="*/ 0 w 10000"/>
            <a:gd name="connsiteY3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000" h="10000">
              <a:moveTo>
                <a:pt x="10000" y="10000"/>
              </a:moveTo>
              <a:cubicBezTo>
                <a:pt x="8671" y="9786"/>
                <a:pt x="8660" y="8700"/>
                <a:pt x="7731" y="7757"/>
              </a:cubicBezTo>
              <a:cubicBezTo>
                <a:pt x="6802" y="6814"/>
                <a:pt x="4269" y="4287"/>
                <a:pt x="4427" y="4340"/>
              </a:cubicBezTo>
              <a:cubicBezTo>
                <a:pt x="468" y="75"/>
                <a:pt x="121" y="147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17</xdr:col>
      <xdr:colOff>160486</xdr:colOff>
      <xdr:row>13</xdr:row>
      <xdr:rowOff>27215</xdr:rowOff>
    </xdr:from>
    <xdr:to>
      <xdr:col>18</xdr:col>
      <xdr:colOff>446121</xdr:colOff>
      <xdr:row>15</xdr:row>
      <xdr:rowOff>66734</xdr:rowOff>
    </xdr:to>
    <xdr:grpSp>
      <xdr:nvGrpSpPr>
        <xdr:cNvPr id="40" name="グループ化 39">
          <a:extLst>
            <a:ext uri="{FF2B5EF4-FFF2-40B4-BE49-F238E27FC236}">
              <a16:creationId xmlns:a16="http://schemas.microsoft.com/office/drawing/2014/main" id="{AFCAE410-256C-4256-8E1A-5DE093567DFD}"/>
            </a:ext>
          </a:extLst>
        </xdr:cNvPr>
        <xdr:cNvGrpSpPr/>
      </xdr:nvGrpSpPr>
      <xdr:grpSpPr>
        <a:xfrm>
          <a:off x="11033274" y="2156053"/>
          <a:ext cx="961910" cy="372894"/>
          <a:chOff x="5211232" y="1939901"/>
          <a:chExt cx="954318" cy="351364"/>
        </a:xfrm>
      </xdr:grpSpPr>
      <xdr:sp macro="" textlink="">
        <xdr:nvSpPr>
          <xdr:cNvPr id="41" name="Freeform 217">
            <a:extLst>
              <a:ext uri="{FF2B5EF4-FFF2-40B4-BE49-F238E27FC236}">
                <a16:creationId xmlns:a16="http://schemas.microsoft.com/office/drawing/2014/main" id="{8A5BB481-358E-C7A5-671D-CD00FA9CCBBE}"/>
              </a:ext>
            </a:extLst>
          </xdr:cNvPr>
          <xdr:cNvSpPr>
            <a:spLocks/>
          </xdr:cNvSpPr>
        </xdr:nvSpPr>
        <xdr:spPr bwMode="auto">
          <a:xfrm rot="17332423">
            <a:off x="5485572" y="1665561"/>
            <a:ext cx="275596" cy="824276"/>
          </a:xfrm>
          <a:custGeom>
            <a:avLst/>
            <a:gdLst>
              <a:gd name="T0" fmla="*/ 2147483647 w 113"/>
              <a:gd name="T1" fmla="*/ 2147483647 h 6"/>
              <a:gd name="T2" fmla="*/ 2147483647 w 113"/>
              <a:gd name="T3" fmla="*/ 2147483647 h 6"/>
              <a:gd name="T4" fmla="*/ 2147483647 w 113"/>
              <a:gd name="T5" fmla="*/ 0 h 6"/>
              <a:gd name="T6" fmla="*/ 2147483647 w 113"/>
              <a:gd name="T7" fmla="*/ 2147483647 h 6"/>
              <a:gd name="T8" fmla="*/ 0 w 113"/>
              <a:gd name="T9" fmla="*/ 2147483647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connsiteX0" fmla="*/ 10000 w 10000"/>
              <a:gd name="connsiteY0" fmla="*/ 0 h 7356"/>
              <a:gd name="connsiteX1" fmla="*/ 7522 w 10000"/>
              <a:gd name="connsiteY1" fmla="*/ 3333 h 7356"/>
              <a:gd name="connsiteX2" fmla="*/ 2832 w 10000"/>
              <a:gd name="connsiteY2" fmla="*/ 6666 h 7356"/>
              <a:gd name="connsiteX3" fmla="*/ 0 w 10000"/>
              <a:gd name="connsiteY3" fmla="*/ 5000 h 7356"/>
              <a:gd name="connsiteX0" fmla="*/ 10000 w 10000"/>
              <a:gd name="connsiteY0" fmla="*/ 0 h 10000"/>
              <a:gd name="connsiteX1" fmla="*/ 2832 w 10000"/>
              <a:gd name="connsiteY1" fmla="*/ 9062 h 10000"/>
              <a:gd name="connsiteX2" fmla="*/ 0 w 10000"/>
              <a:gd name="connsiteY2" fmla="*/ 6797 h 10000"/>
              <a:gd name="connsiteX0" fmla="*/ 10000 w 10000"/>
              <a:gd name="connsiteY0" fmla="*/ 0 h 18438"/>
              <a:gd name="connsiteX1" fmla="*/ 5852 w 10000"/>
              <a:gd name="connsiteY1" fmla="*/ 18289 h 18438"/>
              <a:gd name="connsiteX2" fmla="*/ 2832 w 10000"/>
              <a:gd name="connsiteY2" fmla="*/ 9062 h 18438"/>
              <a:gd name="connsiteX3" fmla="*/ 0 w 10000"/>
              <a:gd name="connsiteY3" fmla="*/ 6797 h 18438"/>
              <a:gd name="connsiteX0" fmla="*/ 11498 w 11498"/>
              <a:gd name="connsiteY0" fmla="*/ 23635 h 42073"/>
              <a:gd name="connsiteX1" fmla="*/ 7350 w 11498"/>
              <a:gd name="connsiteY1" fmla="*/ 41924 h 42073"/>
              <a:gd name="connsiteX2" fmla="*/ 4330 w 11498"/>
              <a:gd name="connsiteY2" fmla="*/ 32697 h 42073"/>
              <a:gd name="connsiteX3" fmla="*/ 0 w 11498"/>
              <a:gd name="connsiteY3" fmla="*/ 0 h 42073"/>
              <a:gd name="connsiteX0" fmla="*/ 11498 w 11498"/>
              <a:gd name="connsiteY0" fmla="*/ 46916 h 65448"/>
              <a:gd name="connsiteX1" fmla="*/ 7350 w 11498"/>
              <a:gd name="connsiteY1" fmla="*/ 65205 h 65448"/>
              <a:gd name="connsiteX2" fmla="*/ 4330 w 11498"/>
              <a:gd name="connsiteY2" fmla="*/ 55978 h 65448"/>
              <a:gd name="connsiteX3" fmla="*/ 3503 w 11498"/>
              <a:gd name="connsiteY3" fmla="*/ 660 h 65448"/>
              <a:gd name="connsiteX4" fmla="*/ 0 w 11498"/>
              <a:gd name="connsiteY4" fmla="*/ 23281 h 65448"/>
              <a:gd name="connsiteX0" fmla="*/ 11826 w 11826"/>
              <a:gd name="connsiteY0" fmla="*/ 53003 h 71535"/>
              <a:gd name="connsiteX1" fmla="*/ 7678 w 11826"/>
              <a:gd name="connsiteY1" fmla="*/ 71292 h 71535"/>
              <a:gd name="connsiteX2" fmla="*/ 4658 w 11826"/>
              <a:gd name="connsiteY2" fmla="*/ 62065 h 71535"/>
              <a:gd name="connsiteX3" fmla="*/ 3831 w 11826"/>
              <a:gd name="connsiteY3" fmla="*/ 6747 h 71535"/>
              <a:gd name="connsiteX4" fmla="*/ 0 w 11826"/>
              <a:gd name="connsiteY4" fmla="*/ 0 h 71535"/>
              <a:gd name="connsiteX0" fmla="*/ 11826 w 11826"/>
              <a:gd name="connsiteY0" fmla="*/ 53003 h 74488"/>
              <a:gd name="connsiteX1" fmla="*/ 7678 w 11826"/>
              <a:gd name="connsiteY1" fmla="*/ 71292 h 74488"/>
              <a:gd name="connsiteX2" fmla="*/ 5246 w 11826"/>
              <a:gd name="connsiteY2" fmla="*/ 72193 h 74488"/>
              <a:gd name="connsiteX3" fmla="*/ 3831 w 11826"/>
              <a:gd name="connsiteY3" fmla="*/ 6747 h 74488"/>
              <a:gd name="connsiteX4" fmla="*/ 0 w 11826"/>
              <a:gd name="connsiteY4" fmla="*/ 0 h 74488"/>
              <a:gd name="connsiteX0" fmla="*/ 11826 w 11826"/>
              <a:gd name="connsiteY0" fmla="*/ 58668 h 80153"/>
              <a:gd name="connsiteX1" fmla="*/ 7678 w 11826"/>
              <a:gd name="connsiteY1" fmla="*/ 76957 h 80153"/>
              <a:gd name="connsiteX2" fmla="*/ 5246 w 11826"/>
              <a:gd name="connsiteY2" fmla="*/ 77858 h 80153"/>
              <a:gd name="connsiteX3" fmla="*/ 3831 w 11826"/>
              <a:gd name="connsiteY3" fmla="*/ 12412 h 80153"/>
              <a:gd name="connsiteX4" fmla="*/ 0 w 11826"/>
              <a:gd name="connsiteY4" fmla="*/ 5665 h 80153"/>
              <a:gd name="connsiteX0" fmla="*/ 11826 w 11826"/>
              <a:gd name="connsiteY0" fmla="*/ 81526 h 103011"/>
              <a:gd name="connsiteX1" fmla="*/ 7678 w 11826"/>
              <a:gd name="connsiteY1" fmla="*/ 99815 h 103011"/>
              <a:gd name="connsiteX2" fmla="*/ 5246 w 11826"/>
              <a:gd name="connsiteY2" fmla="*/ 100716 h 103011"/>
              <a:gd name="connsiteX3" fmla="*/ 3831 w 11826"/>
              <a:gd name="connsiteY3" fmla="*/ 35270 h 103011"/>
              <a:gd name="connsiteX4" fmla="*/ 0 w 11826"/>
              <a:gd name="connsiteY4" fmla="*/ 28523 h 103011"/>
              <a:gd name="connsiteX0" fmla="*/ 11987 w 11987"/>
              <a:gd name="connsiteY0" fmla="*/ 83014 h 104499"/>
              <a:gd name="connsiteX1" fmla="*/ 7839 w 11987"/>
              <a:gd name="connsiteY1" fmla="*/ 101303 h 104499"/>
              <a:gd name="connsiteX2" fmla="*/ 5407 w 11987"/>
              <a:gd name="connsiteY2" fmla="*/ 102204 h 104499"/>
              <a:gd name="connsiteX3" fmla="*/ 3992 w 11987"/>
              <a:gd name="connsiteY3" fmla="*/ 36758 h 104499"/>
              <a:gd name="connsiteX4" fmla="*/ 0 w 11987"/>
              <a:gd name="connsiteY4" fmla="*/ 24923 h 104499"/>
              <a:gd name="connsiteX0" fmla="*/ 12602 w 12602"/>
              <a:gd name="connsiteY0" fmla="*/ 87078 h 108563"/>
              <a:gd name="connsiteX1" fmla="*/ 8454 w 12602"/>
              <a:gd name="connsiteY1" fmla="*/ 105367 h 108563"/>
              <a:gd name="connsiteX2" fmla="*/ 6022 w 12602"/>
              <a:gd name="connsiteY2" fmla="*/ 106268 h 108563"/>
              <a:gd name="connsiteX3" fmla="*/ 4607 w 12602"/>
              <a:gd name="connsiteY3" fmla="*/ 40822 h 108563"/>
              <a:gd name="connsiteX4" fmla="*/ 0 w 12602"/>
              <a:gd name="connsiteY4" fmla="*/ 16945 h 108563"/>
              <a:gd name="connsiteX0" fmla="*/ 10533 w 10533"/>
              <a:gd name="connsiteY0" fmla="*/ 91461 h 112946"/>
              <a:gd name="connsiteX1" fmla="*/ 6385 w 10533"/>
              <a:gd name="connsiteY1" fmla="*/ 109750 h 112946"/>
              <a:gd name="connsiteX2" fmla="*/ 3953 w 10533"/>
              <a:gd name="connsiteY2" fmla="*/ 110651 h 112946"/>
              <a:gd name="connsiteX3" fmla="*/ 2538 w 10533"/>
              <a:gd name="connsiteY3" fmla="*/ 45205 h 112946"/>
              <a:gd name="connsiteX4" fmla="*/ 0 w 10533"/>
              <a:gd name="connsiteY4" fmla="*/ 10711 h 112946"/>
              <a:gd name="connsiteX0" fmla="*/ 9526 w 9526"/>
              <a:gd name="connsiteY0" fmla="*/ 96740 h 118225"/>
              <a:gd name="connsiteX1" fmla="*/ 5378 w 9526"/>
              <a:gd name="connsiteY1" fmla="*/ 115029 h 118225"/>
              <a:gd name="connsiteX2" fmla="*/ 2946 w 9526"/>
              <a:gd name="connsiteY2" fmla="*/ 115930 h 118225"/>
              <a:gd name="connsiteX3" fmla="*/ 1531 w 9526"/>
              <a:gd name="connsiteY3" fmla="*/ 50484 h 118225"/>
              <a:gd name="connsiteX4" fmla="*/ 0 w 9526"/>
              <a:gd name="connsiteY4" fmla="*/ 5568 h 118225"/>
              <a:gd name="connsiteX0" fmla="*/ 9951 w 9951"/>
              <a:gd name="connsiteY0" fmla="*/ 10024 h 10042"/>
              <a:gd name="connsiteX1" fmla="*/ 5646 w 9951"/>
              <a:gd name="connsiteY1" fmla="*/ 9730 h 10042"/>
              <a:gd name="connsiteX2" fmla="*/ 3093 w 9951"/>
              <a:gd name="connsiteY2" fmla="*/ 9806 h 10042"/>
              <a:gd name="connsiteX3" fmla="*/ 1607 w 9951"/>
              <a:gd name="connsiteY3" fmla="*/ 4270 h 10042"/>
              <a:gd name="connsiteX4" fmla="*/ 0 w 9951"/>
              <a:gd name="connsiteY4" fmla="*/ 471 h 10042"/>
              <a:gd name="connsiteX0" fmla="*/ 10000 w 10000"/>
              <a:gd name="connsiteY0" fmla="*/ 9982 h 9982"/>
              <a:gd name="connsiteX1" fmla="*/ 5674 w 10000"/>
              <a:gd name="connsiteY1" fmla="*/ 9689 h 9982"/>
              <a:gd name="connsiteX2" fmla="*/ 3108 w 10000"/>
              <a:gd name="connsiteY2" fmla="*/ 9765 h 9982"/>
              <a:gd name="connsiteX3" fmla="*/ 1615 w 10000"/>
              <a:gd name="connsiteY3" fmla="*/ 4252 h 9982"/>
              <a:gd name="connsiteX4" fmla="*/ 0 w 10000"/>
              <a:gd name="connsiteY4" fmla="*/ 469 h 9982"/>
              <a:gd name="connsiteX0" fmla="*/ 9793 w 9793"/>
              <a:gd name="connsiteY0" fmla="*/ 9638 h 9953"/>
              <a:gd name="connsiteX1" fmla="*/ 5674 w 9793"/>
              <a:gd name="connsiteY1" fmla="*/ 9706 h 9953"/>
              <a:gd name="connsiteX2" fmla="*/ 3108 w 9793"/>
              <a:gd name="connsiteY2" fmla="*/ 9783 h 9953"/>
              <a:gd name="connsiteX3" fmla="*/ 1615 w 9793"/>
              <a:gd name="connsiteY3" fmla="*/ 4260 h 9953"/>
              <a:gd name="connsiteX4" fmla="*/ 0 w 9793"/>
              <a:gd name="connsiteY4" fmla="*/ 470 h 9953"/>
              <a:gd name="connsiteX0" fmla="*/ 10000 w 10000"/>
              <a:gd name="connsiteY0" fmla="*/ 9684 h 10000"/>
              <a:gd name="connsiteX1" fmla="*/ 5794 w 10000"/>
              <a:gd name="connsiteY1" fmla="*/ 9752 h 10000"/>
              <a:gd name="connsiteX2" fmla="*/ 3174 w 10000"/>
              <a:gd name="connsiteY2" fmla="*/ 9829 h 10000"/>
              <a:gd name="connsiteX3" fmla="*/ 1649 w 10000"/>
              <a:gd name="connsiteY3" fmla="*/ 4280 h 10000"/>
              <a:gd name="connsiteX4" fmla="*/ 0 w 10000"/>
              <a:gd name="connsiteY4" fmla="*/ 472 h 10000"/>
              <a:gd name="connsiteX0" fmla="*/ 10000 w 10000"/>
              <a:gd name="connsiteY0" fmla="*/ 9684 h 10000"/>
              <a:gd name="connsiteX1" fmla="*/ 5794 w 10000"/>
              <a:gd name="connsiteY1" fmla="*/ 9752 h 10000"/>
              <a:gd name="connsiteX2" fmla="*/ 3174 w 10000"/>
              <a:gd name="connsiteY2" fmla="*/ 9829 h 10000"/>
              <a:gd name="connsiteX3" fmla="*/ 1649 w 10000"/>
              <a:gd name="connsiteY3" fmla="*/ 4280 h 10000"/>
              <a:gd name="connsiteX4" fmla="*/ 0 w 10000"/>
              <a:gd name="connsiteY4" fmla="*/ 472 h 10000"/>
              <a:gd name="connsiteX0" fmla="*/ 5794 w 5794"/>
              <a:gd name="connsiteY0" fmla="*/ 9752 h 10000"/>
              <a:gd name="connsiteX1" fmla="*/ 3174 w 5794"/>
              <a:gd name="connsiteY1" fmla="*/ 9829 h 10000"/>
              <a:gd name="connsiteX2" fmla="*/ 1649 w 5794"/>
              <a:gd name="connsiteY2" fmla="*/ 4280 h 10000"/>
              <a:gd name="connsiteX3" fmla="*/ 0 w 5794"/>
              <a:gd name="connsiteY3" fmla="*/ 472 h 10000"/>
              <a:gd name="connsiteX0" fmla="*/ 7487 w 7487"/>
              <a:gd name="connsiteY0" fmla="*/ 13114 h 13114"/>
              <a:gd name="connsiteX1" fmla="*/ 5478 w 7487"/>
              <a:gd name="connsiteY1" fmla="*/ 9829 h 13114"/>
              <a:gd name="connsiteX2" fmla="*/ 2846 w 7487"/>
              <a:gd name="connsiteY2" fmla="*/ 4280 h 13114"/>
              <a:gd name="connsiteX3" fmla="*/ 0 w 7487"/>
              <a:gd name="connsiteY3" fmla="*/ 472 h 13114"/>
              <a:gd name="connsiteX0" fmla="*/ 10000 w 10000"/>
              <a:gd name="connsiteY0" fmla="*/ 10000 h 10000"/>
              <a:gd name="connsiteX1" fmla="*/ 7317 w 10000"/>
              <a:gd name="connsiteY1" fmla="*/ 7495 h 10000"/>
              <a:gd name="connsiteX2" fmla="*/ 3801 w 10000"/>
              <a:gd name="connsiteY2" fmla="*/ 3264 h 10000"/>
              <a:gd name="connsiteX3" fmla="*/ 0 w 10000"/>
              <a:gd name="connsiteY3" fmla="*/ 360 h 10000"/>
              <a:gd name="connsiteX0" fmla="*/ 9398 w 9398"/>
              <a:gd name="connsiteY0" fmla="*/ 10089 h 10089"/>
              <a:gd name="connsiteX1" fmla="*/ 7317 w 9398"/>
              <a:gd name="connsiteY1" fmla="*/ 7495 h 10089"/>
              <a:gd name="connsiteX2" fmla="*/ 3801 w 9398"/>
              <a:gd name="connsiteY2" fmla="*/ 3264 h 10089"/>
              <a:gd name="connsiteX3" fmla="*/ 0 w 9398"/>
              <a:gd name="connsiteY3" fmla="*/ 360 h 10089"/>
              <a:gd name="connsiteX0" fmla="*/ 10000 w 10000"/>
              <a:gd name="connsiteY0" fmla="*/ 9986 h 9986"/>
              <a:gd name="connsiteX1" fmla="*/ 7786 w 10000"/>
              <a:gd name="connsiteY1" fmla="*/ 7415 h 9986"/>
              <a:gd name="connsiteX2" fmla="*/ 4044 w 10000"/>
              <a:gd name="connsiteY2" fmla="*/ 3221 h 9986"/>
              <a:gd name="connsiteX3" fmla="*/ 0 w 10000"/>
              <a:gd name="connsiteY3" fmla="*/ 343 h 9986"/>
              <a:gd name="connsiteX0" fmla="*/ 9756 w 9756"/>
              <a:gd name="connsiteY0" fmla="*/ 11482 h 11482"/>
              <a:gd name="connsiteX1" fmla="*/ 7542 w 9756"/>
              <a:gd name="connsiteY1" fmla="*/ 8907 h 11482"/>
              <a:gd name="connsiteX2" fmla="*/ 3800 w 9756"/>
              <a:gd name="connsiteY2" fmla="*/ 4708 h 11482"/>
              <a:gd name="connsiteX3" fmla="*/ 0 w 9756"/>
              <a:gd name="connsiteY3" fmla="*/ 0 h 11482"/>
              <a:gd name="connsiteX0" fmla="*/ 10000 w 10000"/>
              <a:gd name="connsiteY0" fmla="*/ 10000 h 10000"/>
              <a:gd name="connsiteX1" fmla="*/ 7731 w 10000"/>
              <a:gd name="connsiteY1" fmla="*/ 7757 h 10000"/>
              <a:gd name="connsiteX2" fmla="*/ 4427 w 10000"/>
              <a:gd name="connsiteY2" fmla="*/ 4340 h 10000"/>
              <a:gd name="connsiteX3" fmla="*/ 0 w 10000"/>
              <a:gd name="connsiteY3" fmla="*/ 0 h 10000"/>
              <a:gd name="connsiteX0" fmla="*/ 10000 w 10000"/>
              <a:gd name="connsiteY0" fmla="*/ 10000 h 10000"/>
              <a:gd name="connsiteX1" fmla="*/ 7731 w 10000"/>
              <a:gd name="connsiteY1" fmla="*/ 7757 h 10000"/>
              <a:gd name="connsiteX2" fmla="*/ 4427 w 10000"/>
              <a:gd name="connsiteY2" fmla="*/ 4340 h 10000"/>
              <a:gd name="connsiteX3" fmla="*/ 0 w 10000"/>
              <a:gd name="connsiteY3" fmla="*/ 0 h 100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0000" h="10000">
                <a:moveTo>
                  <a:pt x="10000" y="10000"/>
                </a:moveTo>
                <a:cubicBezTo>
                  <a:pt x="8671" y="9786"/>
                  <a:pt x="8660" y="8700"/>
                  <a:pt x="7731" y="7757"/>
                </a:cubicBezTo>
                <a:cubicBezTo>
                  <a:pt x="6802" y="6814"/>
                  <a:pt x="4269" y="4287"/>
                  <a:pt x="4427" y="4340"/>
                </a:cubicBezTo>
                <a:cubicBezTo>
                  <a:pt x="468" y="75"/>
                  <a:pt x="121" y="147"/>
                  <a:pt x="0" y="0"/>
                </a:cubicBez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42" name="Text Box 1620">
            <a:extLst>
              <a:ext uri="{FF2B5EF4-FFF2-40B4-BE49-F238E27FC236}">
                <a16:creationId xmlns:a16="http://schemas.microsoft.com/office/drawing/2014/main" id="{7C58FDA8-1202-68D6-B1A5-E8E7876B686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539196" y="1999763"/>
            <a:ext cx="130225" cy="2309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vertOverflow="overflow" horzOverflow="overflow" vert="horz" wrap="square" lIns="27432" tIns="18288" rIns="27432" bIns="18288" anchor="b" upright="1">
            <a:spAutoFit/>
          </a:bodyPr>
          <a:lstStyle/>
          <a:p>
            <a:pPr algn="r" rtl="0">
              <a:lnSpc>
                <a:spcPts val="1000"/>
              </a:lnSpc>
              <a:defRPr sz="1000"/>
            </a:pPr>
            <a:endPara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  <xdr:grpSp>
        <xdr:nvGrpSpPr>
          <xdr:cNvPr id="43" name="Group 405">
            <a:extLst>
              <a:ext uri="{FF2B5EF4-FFF2-40B4-BE49-F238E27FC236}">
                <a16:creationId xmlns:a16="http://schemas.microsoft.com/office/drawing/2014/main" id="{387B901E-8726-4268-5A30-F38F5744A327}"/>
              </a:ext>
            </a:extLst>
          </xdr:cNvPr>
          <xdr:cNvGrpSpPr>
            <a:grpSpLocks/>
          </xdr:cNvGrpSpPr>
        </xdr:nvGrpSpPr>
        <xdr:grpSpPr bwMode="auto">
          <a:xfrm>
            <a:off x="5506802" y="2008545"/>
            <a:ext cx="193432" cy="219319"/>
            <a:chOff x="716" y="97"/>
            <a:chExt cx="24" cy="20"/>
          </a:xfrm>
        </xdr:grpSpPr>
        <xdr:sp macro="" textlink="">
          <xdr:nvSpPr>
            <xdr:cNvPr id="45" name="Freeform 406">
              <a:extLst>
                <a:ext uri="{FF2B5EF4-FFF2-40B4-BE49-F238E27FC236}">
                  <a16:creationId xmlns:a16="http://schemas.microsoft.com/office/drawing/2014/main" id="{92025C1B-422C-37C1-DCBD-64F277DD9BC4}"/>
                </a:ext>
              </a:extLst>
            </xdr:cNvPr>
            <xdr:cNvSpPr>
              <a:spLocks/>
            </xdr:cNvSpPr>
          </xdr:nvSpPr>
          <xdr:spPr bwMode="auto">
            <a:xfrm>
              <a:off x="716" y="97"/>
              <a:ext cx="6" cy="20"/>
            </a:xfrm>
            <a:custGeom>
              <a:avLst/>
              <a:gdLst>
                <a:gd name="T0" fmla="*/ 0 w 5"/>
                <a:gd name="T1" fmla="*/ 0 h 46"/>
                <a:gd name="T2" fmla="*/ 2 w 5"/>
                <a:gd name="T3" fmla="*/ 0 h 46"/>
                <a:gd name="T4" fmla="*/ 2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46" name="Freeform 407">
              <a:extLst>
                <a:ext uri="{FF2B5EF4-FFF2-40B4-BE49-F238E27FC236}">
                  <a16:creationId xmlns:a16="http://schemas.microsoft.com/office/drawing/2014/main" id="{E8A3EB6C-3DA3-84DD-F272-401C515F719F}"/>
                </a:ext>
              </a:extLst>
            </xdr:cNvPr>
            <xdr:cNvSpPr>
              <a:spLocks/>
            </xdr:cNvSpPr>
          </xdr:nvSpPr>
          <xdr:spPr bwMode="auto">
            <a:xfrm flipH="1" flipV="1">
              <a:off x="734" y="97"/>
              <a:ext cx="6" cy="20"/>
            </a:xfrm>
            <a:custGeom>
              <a:avLst/>
              <a:gdLst>
                <a:gd name="T0" fmla="*/ 0 w 5"/>
                <a:gd name="T1" fmla="*/ 0 h 46"/>
                <a:gd name="T2" fmla="*/ 5 w 5"/>
                <a:gd name="T3" fmla="*/ 0 h 46"/>
                <a:gd name="T4" fmla="*/ 5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44" name="Text Box 1620">
            <a:extLst>
              <a:ext uri="{FF2B5EF4-FFF2-40B4-BE49-F238E27FC236}">
                <a16:creationId xmlns:a16="http://schemas.microsoft.com/office/drawing/2014/main" id="{CDAE229C-1328-FBA5-0E8B-0EEE680CAE66}"/>
              </a:ext>
            </a:extLst>
          </xdr:cNvPr>
          <xdr:cNvSpPr txBox="1">
            <a:spLocks noChangeArrowheads="1"/>
          </xdr:cNvSpPr>
        </xdr:nvSpPr>
        <xdr:spPr bwMode="auto">
          <a:xfrm>
            <a:off x="5730279" y="2132616"/>
            <a:ext cx="435271" cy="158649"/>
          </a:xfrm>
          <a:prstGeom prst="rect">
            <a:avLst/>
          </a:prstGeom>
          <a:noFill/>
          <a:ln>
            <a:noFill/>
          </a:ln>
        </xdr:spPr>
        <xdr:txBody>
          <a:bodyPr vertOverflow="overflow" horzOverflow="overflow" vert="horz" wrap="square" lIns="27432" tIns="18288" rIns="27432" bIns="18288" anchor="b" upright="1">
            <a:spAutoFit/>
          </a:bodyPr>
          <a:lstStyle/>
          <a:p>
            <a:pPr algn="ctr" rtl="0">
              <a:lnSpc>
                <a:spcPts val="1000"/>
              </a:lnSpc>
              <a:defRPr sz="1000"/>
            </a:pPr>
            <a:r>
              <a:rPr lang="ja-JP" altLang="en-US" sz="900" b="1" i="0" u="none" strike="noStrike" baseline="0">
                <a:solidFill>
                  <a:srgbClr val="0000FF"/>
                </a:solidFill>
                <a:latin typeface="ＭＳ Ｐ明朝" pitchFamily="18" charset="-128"/>
                <a:ea typeface="ＭＳ Ｐ明朝" pitchFamily="18" charset="-128"/>
              </a:rPr>
              <a:t>由良川</a:t>
            </a:r>
            <a:endParaRPr lang="en-US" altLang="ja-JP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endParaRPr>
          </a:p>
        </xdr:txBody>
      </xdr:sp>
    </xdr:grpSp>
    <xdr:clientData/>
  </xdr:twoCellAnchor>
  <xdr:twoCellAnchor>
    <xdr:from>
      <xdr:col>17</xdr:col>
      <xdr:colOff>557260</xdr:colOff>
      <xdr:row>11</xdr:row>
      <xdr:rowOff>102721</xdr:rowOff>
    </xdr:from>
    <xdr:to>
      <xdr:col>17</xdr:col>
      <xdr:colOff>565438</xdr:colOff>
      <xdr:row>16</xdr:row>
      <xdr:rowOff>20974</xdr:rowOff>
    </xdr:to>
    <xdr:sp macro="" textlink="">
      <xdr:nvSpPr>
        <xdr:cNvPr id="47" name="Line 72">
          <a:extLst>
            <a:ext uri="{FF2B5EF4-FFF2-40B4-BE49-F238E27FC236}">
              <a16:creationId xmlns:a16="http://schemas.microsoft.com/office/drawing/2014/main" id="{C85D400D-5F60-4DB6-A5F4-C9A3E1D7E4E4}"/>
            </a:ext>
          </a:extLst>
        </xdr:cNvPr>
        <xdr:cNvSpPr>
          <a:spLocks noChangeShapeType="1"/>
        </xdr:cNvSpPr>
      </xdr:nvSpPr>
      <xdr:spPr bwMode="auto">
        <a:xfrm rot="5400000">
          <a:off x="11087342" y="2282799"/>
          <a:ext cx="756453" cy="8178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48101"/>
            <a:gd name="connsiteY0" fmla="*/ 0 h 386"/>
            <a:gd name="connsiteX1" fmla="*/ 48101 w 48101"/>
            <a:gd name="connsiteY1" fmla="*/ 386 h 386"/>
            <a:gd name="connsiteX0" fmla="*/ 0 w 10234"/>
            <a:gd name="connsiteY0" fmla="*/ 0 h 5040"/>
            <a:gd name="connsiteX1" fmla="*/ 10234 w 10234"/>
            <a:gd name="connsiteY1" fmla="*/ 5040 h 5040"/>
            <a:gd name="connsiteX0" fmla="*/ 0 w 10000"/>
            <a:gd name="connsiteY0" fmla="*/ 583 h 10583"/>
            <a:gd name="connsiteX1" fmla="*/ 10000 w 10000"/>
            <a:gd name="connsiteY1" fmla="*/ 10583 h 10583"/>
            <a:gd name="connsiteX0" fmla="*/ 0 w 10000"/>
            <a:gd name="connsiteY0" fmla="*/ 740 h 10740"/>
            <a:gd name="connsiteX1" fmla="*/ 10000 w 10000"/>
            <a:gd name="connsiteY1" fmla="*/ 10740 h 10740"/>
            <a:gd name="connsiteX0" fmla="*/ 0 w 10000"/>
            <a:gd name="connsiteY0" fmla="*/ 309 h 10352"/>
            <a:gd name="connsiteX1" fmla="*/ 10000 w 10000"/>
            <a:gd name="connsiteY1" fmla="*/ 10309 h 10352"/>
            <a:gd name="connsiteX0" fmla="*/ 0 w 9621"/>
            <a:gd name="connsiteY0" fmla="*/ 285 h 11513"/>
            <a:gd name="connsiteX1" fmla="*/ 9621 w 9621"/>
            <a:gd name="connsiteY1" fmla="*/ 11473 h 11513"/>
            <a:gd name="connsiteX0" fmla="*/ 0 w 9928"/>
            <a:gd name="connsiteY0" fmla="*/ 511 h 3083"/>
            <a:gd name="connsiteX1" fmla="*/ 9928 w 9928"/>
            <a:gd name="connsiteY1" fmla="*/ 3006 h 30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9928" h="3083">
              <a:moveTo>
                <a:pt x="0" y="511"/>
              </a:moveTo>
              <a:cubicBezTo>
                <a:pt x="96" y="-1649"/>
                <a:pt x="9835" y="3790"/>
                <a:pt x="9928" y="3006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219519</xdr:colOff>
      <xdr:row>57</xdr:row>
      <xdr:rowOff>134442</xdr:rowOff>
    </xdr:from>
    <xdr:to>
      <xdr:col>1</xdr:col>
      <xdr:colOff>265238</xdr:colOff>
      <xdr:row>65</xdr:row>
      <xdr:rowOff>12053</xdr:rowOff>
    </xdr:to>
    <xdr:grpSp>
      <xdr:nvGrpSpPr>
        <xdr:cNvPr id="48" name="グループ化 47">
          <a:extLst>
            <a:ext uri="{FF2B5EF4-FFF2-40B4-BE49-F238E27FC236}">
              <a16:creationId xmlns:a16="http://schemas.microsoft.com/office/drawing/2014/main" id="{22C0C40E-4A7C-46E7-80EE-1E66D1E5A5F9}"/>
            </a:ext>
          </a:extLst>
        </xdr:cNvPr>
        <xdr:cNvGrpSpPr/>
      </xdr:nvGrpSpPr>
      <xdr:grpSpPr>
        <a:xfrm rot="20987419">
          <a:off x="271907" y="9597530"/>
          <a:ext cx="45719" cy="1211111"/>
          <a:chOff x="1512360" y="838933"/>
          <a:chExt cx="49597" cy="1269827"/>
        </a:xfrm>
      </xdr:grpSpPr>
      <xdr:sp macro="" textlink="">
        <xdr:nvSpPr>
          <xdr:cNvPr id="49" name="Line 76">
            <a:extLst>
              <a:ext uri="{FF2B5EF4-FFF2-40B4-BE49-F238E27FC236}">
                <a16:creationId xmlns:a16="http://schemas.microsoft.com/office/drawing/2014/main" id="{F136769D-7414-B0E9-26B1-F2CED05C4E95}"/>
              </a:ext>
            </a:extLst>
          </xdr:cNvPr>
          <xdr:cNvSpPr>
            <a:spLocks noChangeShapeType="1"/>
          </xdr:cNvSpPr>
        </xdr:nvSpPr>
        <xdr:spPr bwMode="auto">
          <a:xfrm flipH="1">
            <a:off x="1532773" y="852605"/>
            <a:ext cx="8773" cy="1256155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0" name="Line 76">
            <a:extLst>
              <a:ext uri="{FF2B5EF4-FFF2-40B4-BE49-F238E27FC236}">
                <a16:creationId xmlns:a16="http://schemas.microsoft.com/office/drawing/2014/main" id="{D55F7305-E182-EDD0-1551-017280131818}"/>
              </a:ext>
            </a:extLst>
          </xdr:cNvPr>
          <xdr:cNvSpPr>
            <a:spLocks noChangeShapeType="1"/>
          </xdr:cNvSpPr>
        </xdr:nvSpPr>
        <xdr:spPr bwMode="auto">
          <a:xfrm flipH="1">
            <a:off x="1555154" y="838933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" name="Line 76">
            <a:extLst>
              <a:ext uri="{FF2B5EF4-FFF2-40B4-BE49-F238E27FC236}">
                <a16:creationId xmlns:a16="http://schemas.microsoft.com/office/drawing/2014/main" id="{A50E7A71-8EDB-D72B-64FC-4B84C6A47176}"/>
              </a:ext>
            </a:extLst>
          </xdr:cNvPr>
          <xdr:cNvSpPr>
            <a:spLocks noChangeShapeType="1"/>
          </xdr:cNvSpPr>
        </xdr:nvSpPr>
        <xdr:spPr bwMode="auto">
          <a:xfrm flipH="1">
            <a:off x="1512360" y="843691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170119</xdr:colOff>
      <xdr:row>60</xdr:row>
      <xdr:rowOff>81344</xdr:rowOff>
    </xdr:from>
    <xdr:ext cx="110538" cy="104365"/>
    <xdr:sp macro="" textlink="">
      <xdr:nvSpPr>
        <xdr:cNvPr id="52" name="Text Box 303">
          <a:extLst>
            <a:ext uri="{FF2B5EF4-FFF2-40B4-BE49-F238E27FC236}">
              <a16:creationId xmlns:a16="http://schemas.microsoft.com/office/drawing/2014/main" id="{89E498A0-0BB6-4A1C-9346-24F6F9FA8DCD}"/>
            </a:ext>
          </a:extLst>
        </xdr:cNvPr>
        <xdr:cNvSpPr txBox="1">
          <a:spLocks noChangeArrowheads="1"/>
        </xdr:cNvSpPr>
      </xdr:nvSpPr>
      <xdr:spPr bwMode="auto">
        <a:xfrm rot="633743">
          <a:off x="223459" y="10101644"/>
          <a:ext cx="110538" cy="104365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t" anchorCtr="0" upright="1">
          <a:noAutofit/>
        </a:bodyPr>
        <a:lstStyle/>
        <a:p>
          <a:pPr algn="l" rtl="0">
            <a:lnSpc>
              <a:spcPts val="8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</xdr:txBody>
    </xdr:sp>
    <xdr:clientData/>
  </xdr:oneCellAnchor>
  <xdr:twoCellAnchor>
    <xdr:from>
      <xdr:col>6</xdr:col>
      <xdr:colOff>245087</xdr:colOff>
      <xdr:row>54</xdr:row>
      <xdr:rowOff>9284</xdr:rowOff>
    </xdr:from>
    <xdr:to>
      <xdr:col>6</xdr:col>
      <xdr:colOff>315350</xdr:colOff>
      <xdr:row>55</xdr:row>
      <xdr:rowOff>154108</xdr:rowOff>
    </xdr:to>
    <xdr:sp macro="" textlink="">
      <xdr:nvSpPr>
        <xdr:cNvPr id="53" name="Line 547">
          <a:extLst>
            <a:ext uri="{FF2B5EF4-FFF2-40B4-BE49-F238E27FC236}">
              <a16:creationId xmlns:a16="http://schemas.microsoft.com/office/drawing/2014/main" id="{54B21E9A-E1E5-4AAF-9DB3-4FCC170F8888}"/>
            </a:ext>
          </a:extLst>
        </xdr:cNvPr>
        <xdr:cNvSpPr>
          <a:spLocks noChangeShapeType="1"/>
        </xdr:cNvSpPr>
      </xdr:nvSpPr>
      <xdr:spPr bwMode="auto">
        <a:xfrm rot="5400000">
          <a:off x="3568227" y="9144844"/>
          <a:ext cx="312464" cy="7026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376621</xdr:colOff>
      <xdr:row>54</xdr:row>
      <xdr:rowOff>7428</xdr:rowOff>
    </xdr:from>
    <xdr:to>
      <xdr:col>6</xdr:col>
      <xdr:colOff>467892</xdr:colOff>
      <xdr:row>56</xdr:row>
      <xdr:rowOff>16712</xdr:rowOff>
    </xdr:to>
    <xdr:sp macro="" textlink="">
      <xdr:nvSpPr>
        <xdr:cNvPr id="54" name="Line 547">
          <a:extLst>
            <a:ext uri="{FF2B5EF4-FFF2-40B4-BE49-F238E27FC236}">
              <a16:creationId xmlns:a16="http://schemas.microsoft.com/office/drawing/2014/main" id="{B43444F0-4806-40D3-8624-5593986B1522}"/>
            </a:ext>
          </a:extLst>
        </xdr:cNvPr>
        <xdr:cNvSpPr>
          <a:spLocks noChangeShapeType="1"/>
        </xdr:cNvSpPr>
      </xdr:nvSpPr>
      <xdr:spPr bwMode="auto">
        <a:xfrm rot="5400000" flipV="1">
          <a:off x="3694215" y="9148534"/>
          <a:ext cx="344564" cy="9127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613392</xdr:colOff>
      <xdr:row>45</xdr:row>
      <xdr:rowOff>8353</xdr:rowOff>
    </xdr:from>
    <xdr:ext cx="306526" cy="125324"/>
    <xdr:sp macro="" textlink="">
      <xdr:nvSpPr>
        <xdr:cNvPr id="55" name="Text Box 404">
          <a:extLst>
            <a:ext uri="{FF2B5EF4-FFF2-40B4-BE49-F238E27FC236}">
              <a16:creationId xmlns:a16="http://schemas.microsoft.com/office/drawing/2014/main" id="{DE4222EF-D448-4EAA-9417-A67797183E00}"/>
            </a:ext>
          </a:extLst>
        </xdr:cNvPr>
        <xdr:cNvSpPr txBox="1">
          <a:spLocks noChangeArrowheads="1"/>
        </xdr:cNvSpPr>
      </xdr:nvSpPr>
      <xdr:spPr bwMode="auto">
        <a:xfrm>
          <a:off x="3379452" y="7514053"/>
          <a:ext cx="306526" cy="125324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0" tIns="0" rIns="0" bIns="0" anchor="b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小野新</a:t>
          </a:r>
          <a:endParaRPr lang="ja-JP" altLang="en-US" sz="800"/>
        </a:p>
      </xdr:txBody>
    </xdr:sp>
    <xdr:clientData/>
  </xdr:oneCellAnchor>
  <xdr:twoCellAnchor>
    <xdr:from>
      <xdr:col>6</xdr:col>
      <xdr:colOff>225589</xdr:colOff>
      <xdr:row>44</xdr:row>
      <xdr:rowOff>146215</xdr:rowOff>
    </xdr:from>
    <xdr:to>
      <xdr:col>6</xdr:col>
      <xdr:colOff>321674</xdr:colOff>
      <xdr:row>45</xdr:row>
      <xdr:rowOff>154570</xdr:rowOff>
    </xdr:to>
    <xdr:sp macro="" textlink="">
      <xdr:nvSpPr>
        <xdr:cNvPr id="56" name="Line 76">
          <a:extLst>
            <a:ext uri="{FF2B5EF4-FFF2-40B4-BE49-F238E27FC236}">
              <a16:creationId xmlns:a16="http://schemas.microsoft.com/office/drawing/2014/main" id="{9BA9A3C4-DB17-4C60-870C-D0F1599FF049}"/>
            </a:ext>
          </a:extLst>
        </xdr:cNvPr>
        <xdr:cNvSpPr>
          <a:spLocks noChangeShapeType="1"/>
        </xdr:cNvSpPr>
      </xdr:nvSpPr>
      <xdr:spPr bwMode="auto">
        <a:xfrm flipH="1">
          <a:off x="3669829" y="7484275"/>
          <a:ext cx="96085" cy="17599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11974</xdr:colOff>
      <xdr:row>46</xdr:row>
      <xdr:rowOff>33419</xdr:rowOff>
    </xdr:from>
    <xdr:to>
      <xdr:col>5</xdr:col>
      <xdr:colOff>302682</xdr:colOff>
      <xdr:row>48</xdr:row>
      <xdr:rowOff>46517</xdr:rowOff>
    </xdr:to>
    <xdr:pic>
      <xdr:nvPicPr>
        <xdr:cNvPr id="57" name="図 68" descr="「コンビニのロゴ」の画像検索結果">
          <a:extLst>
            <a:ext uri="{FF2B5EF4-FFF2-40B4-BE49-F238E27FC236}">
              <a16:creationId xmlns:a16="http://schemas.microsoft.com/office/drawing/2014/main" id="{96A87784-5A0D-4476-B88E-0A9F6B2CF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8034" y="7706759"/>
          <a:ext cx="290708" cy="3483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19936</xdr:colOff>
      <xdr:row>40</xdr:row>
      <xdr:rowOff>3341</xdr:rowOff>
    </xdr:from>
    <xdr:to>
      <xdr:col>2</xdr:col>
      <xdr:colOff>366346</xdr:colOff>
      <xdr:row>40</xdr:row>
      <xdr:rowOff>109903</xdr:rowOff>
    </xdr:to>
    <xdr:sp macro="" textlink="">
      <xdr:nvSpPr>
        <xdr:cNvPr id="58" name="Freeform 217">
          <a:extLst>
            <a:ext uri="{FF2B5EF4-FFF2-40B4-BE49-F238E27FC236}">
              <a16:creationId xmlns:a16="http://schemas.microsoft.com/office/drawing/2014/main" id="{D21670A1-E5B4-494F-A1DB-232960FF2828}"/>
            </a:ext>
          </a:extLst>
        </xdr:cNvPr>
        <xdr:cNvSpPr>
          <a:spLocks/>
        </xdr:cNvSpPr>
      </xdr:nvSpPr>
      <xdr:spPr bwMode="auto">
        <a:xfrm rot="10800000">
          <a:off x="73276" y="6670841"/>
          <a:ext cx="1024590" cy="106562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14409 w 14409"/>
            <a:gd name="connsiteY0" fmla="*/ 7684 h 7684"/>
            <a:gd name="connsiteX1" fmla="*/ 10083 w 14409"/>
            <a:gd name="connsiteY1" fmla="*/ 7390 h 7684"/>
            <a:gd name="connsiteX2" fmla="*/ 7517 w 14409"/>
            <a:gd name="connsiteY2" fmla="*/ 7467 h 7684"/>
            <a:gd name="connsiteX3" fmla="*/ 6024 w 14409"/>
            <a:gd name="connsiteY3" fmla="*/ 1944 h 7684"/>
            <a:gd name="connsiteX4" fmla="*/ 0 w 14409"/>
            <a:gd name="connsiteY4" fmla="*/ 6974 h 7684"/>
            <a:gd name="connsiteX0" fmla="*/ 10000 w 10000"/>
            <a:gd name="connsiteY0" fmla="*/ 7132 h 7137"/>
            <a:gd name="connsiteX1" fmla="*/ 6998 w 10000"/>
            <a:gd name="connsiteY1" fmla="*/ 6749 h 7137"/>
            <a:gd name="connsiteX2" fmla="*/ 5217 w 10000"/>
            <a:gd name="connsiteY2" fmla="*/ 6850 h 7137"/>
            <a:gd name="connsiteX3" fmla="*/ 3341 w 10000"/>
            <a:gd name="connsiteY3" fmla="*/ 3011 h 7137"/>
            <a:gd name="connsiteX4" fmla="*/ 0 w 10000"/>
            <a:gd name="connsiteY4" fmla="*/ 6208 h 7137"/>
            <a:gd name="connsiteX0" fmla="*/ 10000 w 10000"/>
            <a:gd name="connsiteY0" fmla="*/ 5774 h 5782"/>
            <a:gd name="connsiteX1" fmla="*/ 6998 w 10000"/>
            <a:gd name="connsiteY1" fmla="*/ 5237 h 5782"/>
            <a:gd name="connsiteX2" fmla="*/ 5217 w 10000"/>
            <a:gd name="connsiteY2" fmla="*/ 5379 h 5782"/>
            <a:gd name="connsiteX3" fmla="*/ 3341 w 10000"/>
            <a:gd name="connsiteY3" fmla="*/ 0 h 5782"/>
            <a:gd name="connsiteX4" fmla="*/ 0 w 10000"/>
            <a:gd name="connsiteY4" fmla="*/ 4479 h 5782"/>
            <a:gd name="connsiteX0" fmla="*/ 8461 w 8461"/>
            <a:gd name="connsiteY0" fmla="*/ 22532 h 22546"/>
            <a:gd name="connsiteX1" fmla="*/ 5459 w 8461"/>
            <a:gd name="connsiteY1" fmla="*/ 21603 h 22546"/>
            <a:gd name="connsiteX2" fmla="*/ 3678 w 8461"/>
            <a:gd name="connsiteY2" fmla="*/ 21849 h 22546"/>
            <a:gd name="connsiteX3" fmla="*/ 1802 w 8461"/>
            <a:gd name="connsiteY3" fmla="*/ 12546 h 22546"/>
            <a:gd name="connsiteX4" fmla="*/ 139 w 8461"/>
            <a:gd name="connsiteY4" fmla="*/ 0 h 22546"/>
            <a:gd name="connsiteX0" fmla="*/ 9836 w 9836"/>
            <a:gd name="connsiteY0" fmla="*/ 9994 h 10000"/>
            <a:gd name="connsiteX1" fmla="*/ 6288 w 9836"/>
            <a:gd name="connsiteY1" fmla="*/ 9582 h 10000"/>
            <a:gd name="connsiteX2" fmla="*/ 4183 w 9836"/>
            <a:gd name="connsiteY2" fmla="*/ 9691 h 10000"/>
            <a:gd name="connsiteX3" fmla="*/ 1966 w 9836"/>
            <a:gd name="connsiteY3" fmla="*/ 5565 h 10000"/>
            <a:gd name="connsiteX4" fmla="*/ 0 w 9836"/>
            <a:gd name="connsiteY4" fmla="*/ 0 h 10000"/>
            <a:gd name="connsiteX0" fmla="*/ 10000 w 10000"/>
            <a:gd name="connsiteY0" fmla="*/ 9994 h 11298"/>
            <a:gd name="connsiteX1" fmla="*/ 6207 w 10000"/>
            <a:gd name="connsiteY1" fmla="*/ 11274 h 11298"/>
            <a:gd name="connsiteX2" fmla="*/ 4253 w 10000"/>
            <a:gd name="connsiteY2" fmla="*/ 9691 h 11298"/>
            <a:gd name="connsiteX3" fmla="*/ 1999 w 10000"/>
            <a:gd name="connsiteY3" fmla="*/ 5565 h 11298"/>
            <a:gd name="connsiteX4" fmla="*/ 0 w 10000"/>
            <a:gd name="connsiteY4" fmla="*/ 0 h 11298"/>
            <a:gd name="connsiteX0" fmla="*/ 7904 w 7904"/>
            <a:gd name="connsiteY0" fmla="*/ 13186 h 13186"/>
            <a:gd name="connsiteX1" fmla="*/ 6207 w 7904"/>
            <a:gd name="connsiteY1" fmla="*/ 11274 h 13186"/>
            <a:gd name="connsiteX2" fmla="*/ 4253 w 7904"/>
            <a:gd name="connsiteY2" fmla="*/ 9691 h 13186"/>
            <a:gd name="connsiteX3" fmla="*/ 1999 w 7904"/>
            <a:gd name="connsiteY3" fmla="*/ 5565 h 13186"/>
            <a:gd name="connsiteX4" fmla="*/ 0 w 7904"/>
            <a:gd name="connsiteY4" fmla="*/ 0 h 13186"/>
            <a:gd name="connsiteX0" fmla="*/ 10000 w 10000"/>
            <a:gd name="connsiteY0" fmla="*/ 10000 h 10000"/>
            <a:gd name="connsiteX1" fmla="*/ 7853 w 10000"/>
            <a:gd name="connsiteY1" fmla="*/ 8550 h 10000"/>
            <a:gd name="connsiteX2" fmla="*/ 5381 w 10000"/>
            <a:gd name="connsiteY2" fmla="*/ 7349 h 10000"/>
            <a:gd name="connsiteX3" fmla="*/ 2529 w 10000"/>
            <a:gd name="connsiteY3" fmla="*/ 4220 h 10000"/>
            <a:gd name="connsiteX4" fmla="*/ 0 w 10000"/>
            <a:gd name="connsiteY4" fmla="*/ 0 h 10000"/>
            <a:gd name="connsiteX0" fmla="*/ 10000 w 10000"/>
            <a:gd name="connsiteY0" fmla="*/ 10000 h 10000"/>
            <a:gd name="connsiteX1" fmla="*/ 7853 w 10000"/>
            <a:gd name="connsiteY1" fmla="*/ 8550 h 10000"/>
            <a:gd name="connsiteX2" fmla="*/ 7231 w 10000"/>
            <a:gd name="connsiteY2" fmla="*/ 9224 h 10000"/>
            <a:gd name="connsiteX3" fmla="*/ 5381 w 10000"/>
            <a:gd name="connsiteY3" fmla="*/ 7349 h 10000"/>
            <a:gd name="connsiteX4" fmla="*/ 2529 w 10000"/>
            <a:gd name="connsiteY4" fmla="*/ 4220 h 10000"/>
            <a:gd name="connsiteX5" fmla="*/ 0 w 10000"/>
            <a:gd name="connsiteY5" fmla="*/ 0 h 10000"/>
            <a:gd name="connsiteX0" fmla="*/ 10000 w 10000"/>
            <a:gd name="connsiteY0" fmla="*/ 10000 h 10000"/>
            <a:gd name="connsiteX1" fmla="*/ 7989 w 10000"/>
            <a:gd name="connsiteY1" fmla="*/ 9835 h 10000"/>
            <a:gd name="connsiteX2" fmla="*/ 7231 w 10000"/>
            <a:gd name="connsiteY2" fmla="*/ 9224 h 10000"/>
            <a:gd name="connsiteX3" fmla="*/ 5381 w 10000"/>
            <a:gd name="connsiteY3" fmla="*/ 7349 h 10000"/>
            <a:gd name="connsiteX4" fmla="*/ 2529 w 10000"/>
            <a:gd name="connsiteY4" fmla="*/ 4220 h 10000"/>
            <a:gd name="connsiteX5" fmla="*/ 0 w 10000"/>
            <a:gd name="connsiteY5" fmla="*/ 0 h 10000"/>
            <a:gd name="connsiteX0" fmla="*/ 10396 w 10396"/>
            <a:gd name="connsiteY0" fmla="*/ 8983 h 9837"/>
            <a:gd name="connsiteX1" fmla="*/ 7989 w 10396"/>
            <a:gd name="connsiteY1" fmla="*/ 9835 h 9837"/>
            <a:gd name="connsiteX2" fmla="*/ 7231 w 10396"/>
            <a:gd name="connsiteY2" fmla="*/ 9224 h 9837"/>
            <a:gd name="connsiteX3" fmla="*/ 5381 w 10396"/>
            <a:gd name="connsiteY3" fmla="*/ 7349 h 9837"/>
            <a:gd name="connsiteX4" fmla="*/ 2529 w 10396"/>
            <a:gd name="connsiteY4" fmla="*/ 4220 h 9837"/>
            <a:gd name="connsiteX5" fmla="*/ 0 w 10396"/>
            <a:gd name="connsiteY5" fmla="*/ 0 h 9837"/>
            <a:gd name="connsiteX0" fmla="*/ 10000 w 10000"/>
            <a:gd name="connsiteY0" fmla="*/ 9132 h 9844"/>
            <a:gd name="connsiteX1" fmla="*/ 7968 w 10000"/>
            <a:gd name="connsiteY1" fmla="*/ 9841 h 9844"/>
            <a:gd name="connsiteX2" fmla="*/ 6956 w 10000"/>
            <a:gd name="connsiteY2" fmla="*/ 9377 h 9844"/>
            <a:gd name="connsiteX3" fmla="*/ 5176 w 10000"/>
            <a:gd name="connsiteY3" fmla="*/ 7471 h 9844"/>
            <a:gd name="connsiteX4" fmla="*/ 2433 w 10000"/>
            <a:gd name="connsiteY4" fmla="*/ 4290 h 9844"/>
            <a:gd name="connsiteX5" fmla="*/ 0 w 10000"/>
            <a:gd name="connsiteY5" fmla="*/ 0 h 9844"/>
            <a:gd name="connsiteX0" fmla="*/ 11093 w 11093"/>
            <a:gd name="connsiteY0" fmla="*/ 6610 h 10157"/>
            <a:gd name="connsiteX1" fmla="*/ 7968 w 11093"/>
            <a:gd name="connsiteY1" fmla="*/ 9997 h 10157"/>
            <a:gd name="connsiteX2" fmla="*/ 6956 w 11093"/>
            <a:gd name="connsiteY2" fmla="*/ 9526 h 10157"/>
            <a:gd name="connsiteX3" fmla="*/ 5176 w 11093"/>
            <a:gd name="connsiteY3" fmla="*/ 7589 h 10157"/>
            <a:gd name="connsiteX4" fmla="*/ 2433 w 11093"/>
            <a:gd name="connsiteY4" fmla="*/ 4358 h 10157"/>
            <a:gd name="connsiteX5" fmla="*/ 0 w 11093"/>
            <a:gd name="connsiteY5" fmla="*/ 0 h 10157"/>
            <a:gd name="connsiteX0" fmla="*/ 11093 w 11093"/>
            <a:gd name="connsiteY0" fmla="*/ 6610 h 10157"/>
            <a:gd name="connsiteX1" fmla="*/ 7968 w 11093"/>
            <a:gd name="connsiteY1" fmla="*/ 9997 h 10157"/>
            <a:gd name="connsiteX2" fmla="*/ 6956 w 11093"/>
            <a:gd name="connsiteY2" fmla="*/ 9526 h 10157"/>
            <a:gd name="connsiteX3" fmla="*/ 5176 w 11093"/>
            <a:gd name="connsiteY3" fmla="*/ 7589 h 10157"/>
            <a:gd name="connsiteX4" fmla="*/ 2433 w 11093"/>
            <a:gd name="connsiteY4" fmla="*/ 4358 h 10157"/>
            <a:gd name="connsiteX5" fmla="*/ 0 w 11093"/>
            <a:gd name="connsiteY5" fmla="*/ 0 h 1015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1093" h="10157">
              <a:moveTo>
                <a:pt x="11093" y="6610"/>
              </a:moveTo>
              <a:cubicBezTo>
                <a:pt x="9669" y="8325"/>
                <a:pt x="8657" y="9511"/>
                <a:pt x="7968" y="9997"/>
              </a:cubicBezTo>
              <a:cubicBezTo>
                <a:pt x="7279" y="10483"/>
                <a:pt x="7352" y="9732"/>
                <a:pt x="6956" y="9526"/>
              </a:cubicBezTo>
              <a:cubicBezTo>
                <a:pt x="6559" y="9319"/>
                <a:pt x="5930" y="8451"/>
                <a:pt x="5176" y="7589"/>
              </a:cubicBezTo>
              <a:cubicBezTo>
                <a:pt x="4422" y="6728"/>
                <a:pt x="3205" y="4861"/>
                <a:pt x="2433" y="4358"/>
              </a:cubicBezTo>
              <a:cubicBezTo>
                <a:pt x="249" y="28"/>
                <a:pt x="239" y="190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</xdr:col>
      <xdr:colOff>324205</xdr:colOff>
      <xdr:row>39</xdr:row>
      <xdr:rowOff>86225</xdr:rowOff>
    </xdr:from>
    <xdr:to>
      <xdr:col>1</xdr:col>
      <xdr:colOff>480523</xdr:colOff>
      <xdr:row>40</xdr:row>
      <xdr:rowOff>63582</xdr:rowOff>
    </xdr:to>
    <xdr:sp macro="" textlink="">
      <xdr:nvSpPr>
        <xdr:cNvPr id="59" name="Text Box 1620">
          <a:extLst>
            <a:ext uri="{FF2B5EF4-FFF2-40B4-BE49-F238E27FC236}">
              <a16:creationId xmlns:a16="http://schemas.microsoft.com/office/drawing/2014/main" id="{BCF203C6-B7BA-4BF2-BED0-C283E9CE4C43}"/>
            </a:ext>
          </a:extLst>
        </xdr:cNvPr>
        <xdr:cNvSpPr txBox="1">
          <a:spLocks noChangeArrowheads="1"/>
        </xdr:cNvSpPr>
      </xdr:nvSpPr>
      <xdr:spPr bwMode="auto">
        <a:xfrm rot="21321804">
          <a:off x="377545" y="6586085"/>
          <a:ext cx="156318" cy="14499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7</xdr:col>
      <xdr:colOff>18144</xdr:colOff>
      <xdr:row>21</xdr:row>
      <xdr:rowOff>45360</xdr:rowOff>
    </xdr:from>
    <xdr:to>
      <xdr:col>7</xdr:col>
      <xdr:colOff>467180</xdr:colOff>
      <xdr:row>21</xdr:row>
      <xdr:rowOff>49892</xdr:rowOff>
    </xdr:to>
    <xdr:sp macro="" textlink="">
      <xdr:nvSpPr>
        <xdr:cNvPr id="60" name="Line 547">
          <a:extLst>
            <a:ext uri="{FF2B5EF4-FFF2-40B4-BE49-F238E27FC236}">
              <a16:creationId xmlns:a16="http://schemas.microsoft.com/office/drawing/2014/main" id="{EE57C7B3-8695-420B-95AD-5DBB278AB681}"/>
            </a:ext>
          </a:extLst>
        </xdr:cNvPr>
        <xdr:cNvSpPr>
          <a:spLocks noChangeShapeType="1"/>
        </xdr:cNvSpPr>
      </xdr:nvSpPr>
      <xdr:spPr bwMode="auto">
        <a:xfrm rot="5400000">
          <a:off x="4362816" y="3305448"/>
          <a:ext cx="4532" cy="44903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574301</xdr:colOff>
      <xdr:row>18</xdr:row>
      <xdr:rowOff>94510</xdr:rowOff>
    </xdr:from>
    <xdr:to>
      <xdr:col>1</xdr:col>
      <xdr:colOff>675823</xdr:colOff>
      <xdr:row>20</xdr:row>
      <xdr:rowOff>135733</xdr:rowOff>
    </xdr:to>
    <xdr:sp macro="" textlink="">
      <xdr:nvSpPr>
        <xdr:cNvPr id="61" name="Text Box 1620">
          <a:extLst>
            <a:ext uri="{FF2B5EF4-FFF2-40B4-BE49-F238E27FC236}">
              <a16:creationId xmlns:a16="http://schemas.microsoft.com/office/drawing/2014/main" id="{631EEDFB-9F0C-4353-9820-B616FAAF07C4}"/>
            </a:ext>
          </a:extLst>
        </xdr:cNvPr>
        <xdr:cNvSpPr txBox="1">
          <a:spLocks noChangeArrowheads="1"/>
        </xdr:cNvSpPr>
      </xdr:nvSpPr>
      <xdr:spPr bwMode="auto">
        <a:xfrm rot="16200000">
          <a:off x="490150" y="3211421"/>
          <a:ext cx="376503" cy="10152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1</xdr:col>
      <xdr:colOff>567708</xdr:colOff>
      <xdr:row>13</xdr:row>
      <xdr:rowOff>61707</xdr:rowOff>
    </xdr:from>
    <xdr:to>
      <xdr:col>2</xdr:col>
      <xdr:colOff>84838</xdr:colOff>
      <xdr:row>14</xdr:row>
      <xdr:rowOff>141533</xdr:rowOff>
    </xdr:to>
    <xdr:pic>
      <xdr:nvPicPr>
        <xdr:cNvPr id="62" name="図 68" descr="「コンビニのロゴ」の画像検索結果">
          <a:extLst>
            <a:ext uri="{FF2B5EF4-FFF2-40B4-BE49-F238E27FC236}">
              <a16:creationId xmlns:a16="http://schemas.microsoft.com/office/drawing/2014/main" id="{D865CE98-3E19-41CF-B559-935D3D295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48" y="2202927"/>
          <a:ext cx="195310" cy="247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57564</xdr:colOff>
      <xdr:row>9</xdr:row>
      <xdr:rowOff>104008</xdr:rowOff>
    </xdr:from>
    <xdr:to>
      <xdr:col>2</xdr:col>
      <xdr:colOff>103283</xdr:colOff>
      <xdr:row>16</xdr:row>
      <xdr:rowOff>148980</xdr:rowOff>
    </xdr:to>
    <xdr:sp macro="" textlink="">
      <xdr:nvSpPr>
        <xdr:cNvPr id="63" name="Line 72">
          <a:extLst>
            <a:ext uri="{FF2B5EF4-FFF2-40B4-BE49-F238E27FC236}">
              <a16:creationId xmlns:a16="http://schemas.microsoft.com/office/drawing/2014/main" id="{38948437-3F3F-440D-BB4E-4DDEC4459A9F}"/>
            </a:ext>
          </a:extLst>
        </xdr:cNvPr>
        <xdr:cNvSpPr>
          <a:spLocks noChangeShapeType="1"/>
        </xdr:cNvSpPr>
      </xdr:nvSpPr>
      <xdr:spPr bwMode="auto">
        <a:xfrm rot="5400000" flipV="1">
          <a:off x="202718" y="2161034"/>
          <a:ext cx="1218452" cy="45719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48101"/>
            <a:gd name="connsiteY0" fmla="*/ 0 h 386"/>
            <a:gd name="connsiteX1" fmla="*/ 48101 w 48101"/>
            <a:gd name="connsiteY1" fmla="*/ 386 h 38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8101" h="386">
              <a:moveTo>
                <a:pt x="0" y="0"/>
              </a:moveTo>
              <a:cubicBezTo>
                <a:pt x="-112" y="258"/>
                <a:pt x="32067" y="257"/>
                <a:pt x="48101" y="386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298424</xdr:colOff>
      <xdr:row>13</xdr:row>
      <xdr:rowOff>1</xdr:rowOff>
    </xdr:from>
    <xdr:to>
      <xdr:col>2</xdr:col>
      <xdr:colOff>497995</xdr:colOff>
      <xdr:row>13</xdr:row>
      <xdr:rowOff>4534</xdr:rowOff>
    </xdr:to>
    <xdr:sp macro="" textlink="">
      <xdr:nvSpPr>
        <xdr:cNvPr id="64" name="Line 547">
          <a:extLst>
            <a:ext uri="{FF2B5EF4-FFF2-40B4-BE49-F238E27FC236}">
              <a16:creationId xmlns:a16="http://schemas.microsoft.com/office/drawing/2014/main" id="{AA28F2B3-0A37-49F3-BD93-CB99FBCACA56}"/>
            </a:ext>
          </a:extLst>
        </xdr:cNvPr>
        <xdr:cNvSpPr>
          <a:spLocks noChangeShapeType="1"/>
        </xdr:cNvSpPr>
      </xdr:nvSpPr>
      <xdr:spPr bwMode="auto">
        <a:xfrm rot="5400000">
          <a:off x="788373" y="1704612"/>
          <a:ext cx="4533" cy="87775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538896</xdr:colOff>
      <xdr:row>3</xdr:row>
      <xdr:rowOff>122571</xdr:rowOff>
    </xdr:from>
    <xdr:to>
      <xdr:col>1</xdr:col>
      <xdr:colOff>547074</xdr:colOff>
      <xdr:row>8</xdr:row>
      <xdr:rowOff>40824</xdr:rowOff>
    </xdr:to>
    <xdr:sp macro="" textlink="">
      <xdr:nvSpPr>
        <xdr:cNvPr id="65" name="Line 72">
          <a:extLst>
            <a:ext uri="{FF2B5EF4-FFF2-40B4-BE49-F238E27FC236}">
              <a16:creationId xmlns:a16="http://schemas.microsoft.com/office/drawing/2014/main" id="{96B89DC5-0367-4824-A70D-4247C495FE0B}"/>
            </a:ext>
          </a:extLst>
        </xdr:cNvPr>
        <xdr:cNvSpPr>
          <a:spLocks noChangeShapeType="1"/>
        </xdr:cNvSpPr>
      </xdr:nvSpPr>
      <xdr:spPr bwMode="auto">
        <a:xfrm rot="5400000">
          <a:off x="218098" y="961529"/>
          <a:ext cx="756453" cy="8178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48101"/>
            <a:gd name="connsiteY0" fmla="*/ 0 h 386"/>
            <a:gd name="connsiteX1" fmla="*/ 48101 w 48101"/>
            <a:gd name="connsiteY1" fmla="*/ 386 h 386"/>
            <a:gd name="connsiteX0" fmla="*/ 0 w 10234"/>
            <a:gd name="connsiteY0" fmla="*/ 0 h 5040"/>
            <a:gd name="connsiteX1" fmla="*/ 10234 w 10234"/>
            <a:gd name="connsiteY1" fmla="*/ 5040 h 5040"/>
            <a:gd name="connsiteX0" fmla="*/ 0 w 10000"/>
            <a:gd name="connsiteY0" fmla="*/ 583 h 10583"/>
            <a:gd name="connsiteX1" fmla="*/ 10000 w 10000"/>
            <a:gd name="connsiteY1" fmla="*/ 10583 h 10583"/>
            <a:gd name="connsiteX0" fmla="*/ 0 w 10000"/>
            <a:gd name="connsiteY0" fmla="*/ 740 h 10740"/>
            <a:gd name="connsiteX1" fmla="*/ 10000 w 10000"/>
            <a:gd name="connsiteY1" fmla="*/ 10740 h 10740"/>
            <a:gd name="connsiteX0" fmla="*/ 0 w 10000"/>
            <a:gd name="connsiteY0" fmla="*/ 309 h 10352"/>
            <a:gd name="connsiteX1" fmla="*/ 10000 w 10000"/>
            <a:gd name="connsiteY1" fmla="*/ 10309 h 10352"/>
            <a:gd name="connsiteX0" fmla="*/ 0 w 9621"/>
            <a:gd name="connsiteY0" fmla="*/ 285 h 11513"/>
            <a:gd name="connsiteX1" fmla="*/ 9621 w 9621"/>
            <a:gd name="connsiteY1" fmla="*/ 11473 h 11513"/>
            <a:gd name="connsiteX0" fmla="*/ 0 w 9928"/>
            <a:gd name="connsiteY0" fmla="*/ 511 h 3083"/>
            <a:gd name="connsiteX1" fmla="*/ 9928 w 9928"/>
            <a:gd name="connsiteY1" fmla="*/ 3006 h 30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9928" h="3083">
              <a:moveTo>
                <a:pt x="0" y="511"/>
              </a:moveTo>
              <a:cubicBezTo>
                <a:pt x="96" y="-1649"/>
                <a:pt x="9835" y="3790"/>
                <a:pt x="9928" y="3006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217715</xdr:colOff>
      <xdr:row>15</xdr:row>
      <xdr:rowOff>22680</xdr:rowOff>
    </xdr:from>
    <xdr:to>
      <xdr:col>2</xdr:col>
      <xdr:colOff>576037</xdr:colOff>
      <xdr:row>16</xdr:row>
      <xdr:rowOff>18145</xdr:rowOff>
    </xdr:to>
    <xdr:sp macro="" textlink="">
      <xdr:nvSpPr>
        <xdr:cNvPr id="66" name="Line 547">
          <a:extLst>
            <a:ext uri="{FF2B5EF4-FFF2-40B4-BE49-F238E27FC236}">
              <a16:creationId xmlns:a16="http://schemas.microsoft.com/office/drawing/2014/main" id="{BBDE66A4-DB8B-4B51-A08A-8D4C8DCC2540}"/>
            </a:ext>
          </a:extLst>
        </xdr:cNvPr>
        <xdr:cNvSpPr>
          <a:spLocks noChangeShapeType="1"/>
        </xdr:cNvSpPr>
      </xdr:nvSpPr>
      <xdr:spPr bwMode="auto">
        <a:xfrm rot="5400000" flipH="1">
          <a:off x="707753" y="2062482"/>
          <a:ext cx="163105" cy="1036502"/>
        </a:xfrm>
        <a:custGeom>
          <a:avLst/>
          <a:gdLst>
            <a:gd name="connsiteX0" fmla="*/ 0 w 127000"/>
            <a:gd name="connsiteY0" fmla="*/ 0 h 966107"/>
            <a:gd name="connsiteX1" fmla="*/ 127000 w 127000"/>
            <a:gd name="connsiteY1" fmla="*/ 966107 h 966107"/>
            <a:gd name="connsiteX0" fmla="*/ 0 w 127000"/>
            <a:gd name="connsiteY0" fmla="*/ 0 h 966107"/>
            <a:gd name="connsiteX1" fmla="*/ 127000 w 127000"/>
            <a:gd name="connsiteY1" fmla="*/ 966107 h 966107"/>
            <a:gd name="connsiteX0" fmla="*/ 0 w 127000"/>
            <a:gd name="connsiteY0" fmla="*/ 0 h 966107"/>
            <a:gd name="connsiteX1" fmla="*/ 127000 w 127000"/>
            <a:gd name="connsiteY1" fmla="*/ 966107 h 966107"/>
            <a:gd name="connsiteX0" fmla="*/ 0 w 172358"/>
            <a:gd name="connsiteY0" fmla="*/ 0 h 966108"/>
            <a:gd name="connsiteX1" fmla="*/ 172358 w 172358"/>
            <a:gd name="connsiteY1" fmla="*/ 966108 h 966108"/>
            <a:gd name="connsiteX0" fmla="*/ 0 w 172358"/>
            <a:gd name="connsiteY0" fmla="*/ 0 h 966108"/>
            <a:gd name="connsiteX1" fmla="*/ 172358 w 172358"/>
            <a:gd name="connsiteY1" fmla="*/ 966108 h 966108"/>
            <a:gd name="connsiteX0" fmla="*/ 0 w 158751"/>
            <a:gd name="connsiteY0" fmla="*/ 0 h 966108"/>
            <a:gd name="connsiteX1" fmla="*/ 158751 w 158751"/>
            <a:gd name="connsiteY1" fmla="*/ 966108 h 96610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58751" h="966108">
              <a:moveTo>
                <a:pt x="0" y="0"/>
              </a:moveTo>
              <a:cubicBezTo>
                <a:pt x="119441" y="317499"/>
                <a:pt x="152704" y="648607"/>
                <a:pt x="158751" y="966108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595137</xdr:colOff>
      <xdr:row>4</xdr:row>
      <xdr:rowOff>64314</xdr:rowOff>
    </xdr:from>
    <xdr:to>
      <xdr:col>10</xdr:col>
      <xdr:colOff>135438</xdr:colOff>
      <xdr:row>5</xdr:row>
      <xdr:rowOff>977</xdr:rowOff>
    </xdr:to>
    <xdr:sp macro="" textlink="">
      <xdr:nvSpPr>
        <xdr:cNvPr id="67" name="Line 547">
          <a:extLst>
            <a:ext uri="{FF2B5EF4-FFF2-40B4-BE49-F238E27FC236}">
              <a16:creationId xmlns:a16="http://schemas.microsoft.com/office/drawing/2014/main" id="{4F5512A5-C34B-41D5-ABC5-234628C6BD4C}"/>
            </a:ext>
          </a:extLst>
        </xdr:cNvPr>
        <xdr:cNvSpPr>
          <a:spLocks noChangeShapeType="1"/>
        </xdr:cNvSpPr>
      </xdr:nvSpPr>
      <xdr:spPr bwMode="auto">
        <a:xfrm flipH="1">
          <a:off x="6073917" y="696774"/>
          <a:ext cx="218481" cy="104303"/>
        </a:xfrm>
        <a:custGeom>
          <a:avLst/>
          <a:gdLst>
            <a:gd name="connsiteX0" fmla="*/ 0 w 282610"/>
            <a:gd name="connsiteY0" fmla="*/ 0 h 10465"/>
            <a:gd name="connsiteX1" fmla="*/ 282610 w 282610"/>
            <a:gd name="connsiteY1" fmla="*/ 10465 h 10465"/>
            <a:gd name="connsiteX0" fmla="*/ 0 w 291331"/>
            <a:gd name="connsiteY0" fmla="*/ 109983 h 110059"/>
            <a:gd name="connsiteX1" fmla="*/ 291331 w 291331"/>
            <a:gd name="connsiteY1" fmla="*/ 76 h 110059"/>
            <a:gd name="connsiteX0" fmla="*/ 0 w 291331"/>
            <a:gd name="connsiteY0" fmla="*/ 109907 h 118524"/>
            <a:gd name="connsiteX1" fmla="*/ 291331 w 291331"/>
            <a:gd name="connsiteY1" fmla="*/ 0 h 118524"/>
            <a:gd name="connsiteX0" fmla="*/ 0 w 230274"/>
            <a:gd name="connsiteY0" fmla="*/ 83740 h 102797"/>
            <a:gd name="connsiteX1" fmla="*/ 230274 w 230274"/>
            <a:gd name="connsiteY1" fmla="*/ 0 h 10279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30274" h="102797">
              <a:moveTo>
                <a:pt x="0" y="83740"/>
              </a:moveTo>
              <a:cubicBezTo>
                <a:pt x="94203" y="87228"/>
                <a:pt x="204107" y="158751"/>
                <a:pt x="230274" y="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6</xdr:col>
      <xdr:colOff>18142</xdr:colOff>
      <xdr:row>7</xdr:row>
      <xdr:rowOff>126998</xdr:rowOff>
    </xdr:from>
    <xdr:ext cx="453568" cy="104323"/>
    <xdr:sp macro="" textlink="">
      <xdr:nvSpPr>
        <xdr:cNvPr id="68" name="Text Box 1620">
          <a:extLst>
            <a:ext uri="{FF2B5EF4-FFF2-40B4-BE49-F238E27FC236}">
              <a16:creationId xmlns:a16="http://schemas.microsoft.com/office/drawing/2014/main" id="{BDCB26E3-DD01-4684-A66B-1FF51886F8E3}"/>
            </a:ext>
          </a:extLst>
        </xdr:cNvPr>
        <xdr:cNvSpPr txBox="1">
          <a:spLocks noChangeArrowheads="1"/>
        </xdr:cNvSpPr>
      </xdr:nvSpPr>
      <xdr:spPr bwMode="auto">
        <a:xfrm>
          <a:off x="3462382" y="1262378"/>
          <a:ext cx="453568" cy="104323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0" tIns="0" rIns="0" bIns="0" anchor="ctr" anchorCtr="0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川端通り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6</xdr:col>
      <xdr:colOff>127001</xdr:colOff>
      <xdr:row>2</xdr:row>
      <xdr:rowOff>0</xdr:rowOff>
    </xdr:from>
    <xdr:ext cx="110046" cy="419807"/>
    <xdr:sp macro="" textlink="">
      <xdr:nvSpPr>
        <xdr:cNvPr id="69" name="Text Box 1620">
          <a:extLst>
            <a:ext uri="{FF2B5EF4-FFF2-40B4-BE49-F238E27FC236}">
              <a16:creationId xmlns:a16="http://schemas.microsoft.com/office/drawing/2014/main" id="{4A3DB11B-32EF-43EF-9D4C-ABF0E4816DD8}"/>
            </a:ext>
          </a:extLst>
        </xdr:cNvPr>
        <xdr:cNvSpPr txBox="1">
          <a:spLocks noChangeArrowheads="1"/>
        </xdr:cNvSpPr>
      </xdr:nvSpPr>
      <xdr:spPr bwMode="auto">
        <a:xfrm>
          <a:off x="3571241" y="297180"/>
          <a:ext cx="110046" cy="41980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eaVert" wrap="none" lIns="0" tIns="0" rIns="0" bIns="0" anchor="ctr" anchorCtr="0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川端通り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6</xdr:col>
      <xdr:colOff>56130</xdr:colOff>
      <xdr:row>6</xdr:row>
      <xdr:rowOff>9074</xdr:rowOff>
    </xdr:from>
    <xdr:to>
      <xdr:col>6</xdr:col>
      <xdr:colOff>566969</xdr:colOff>
      <xdr:row>6</xdr:row>
      <xdr:rowOff>18148</xdr:rowOff>
    </xdr:to>
    <xdr:sp macro="" textlink="">
      <xdr:nvSpPr>
        <xdr:cNvPr id="70" name="Line 88">
          <a:extLst>
            <a:ext uri="{FF2B5EF4-FFF2-40B4-BE49-F238E27FC236}">
              <a16:creationId xmlns:a16="http://schemas.microsoft.com/office/drawing/2014/main" id="{9C442394-C613-47E2-AC02-BFB75E367BD2}"/>
            </a:ext>
          </a:extLst>
        </xdr:cNvPr>
        <xdr:cNvSpPr>
          <a:spLocks noChangeShapeType="1"/>
        </xdr:cNvSpPr>
      </xdr:nvSpPr>
      <xdr:spPr bwMode="auto">
        <a:xfrm rot="5400000" flipV="1">
          <a:off x="3751253" y="725931"/>
          <a:ext cx="9074" cy="51083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5730</xdr:colOff>
      <xdr:row>5</xdr:row>
      <xdr:rowOff>43929</xdr:rowOff>
    </xdr:from>
    <xdr:to>
      <xdr:col>4</xdr:col>
      <xdr:colOff>639222</xdr:colOff>
      <xdr:row>5</xdr:row>
      <xdr:rowOff>55178</xdr:rowOff>
    </xdr:to>
    <xdr:sp macro="" textlink="">
      <xdr:nvSpPr>
        <xdr:cNvPr id="71" name="Line 88">
          <a:extLst>
            <a:ext uri="{FF2B5EF4-FFF2-40B4-BE49-F238E27FC236}">
              <a16:creationId xmlns:a16="http://schemas.microsoft.com/office/drawing/2014/main" id="{3CD56E8F-195E-4B77-ACC9-5A209C1A9DC0}"/>
            </a:ext>
          </a:extLst>
        </xdr:cNvPr>
        <xdr:cNvSpPr>
          <a:spLocks noChangeShapeType="1"/>
        </xdr:cNvSpPr>
      </xdr:nvSpPr>
      <xdr:spPr bwMode="auto">
        <a:xfrm rot="5400000" flipH="1" flipV="1">
          <a:off x="2065641" y="193818"/>
          <a:ext cx="11249" cy="131167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2</xdr:col>
      <xdr:colOff>0</xdr:colOff>
      <xdr:row>7</xdr:row>
      <xdr:rowOff>123585</xdr:rowOff>
    </xdr:from>
    <xdr:ext cx="371930" cy="204222"/>
    <xdr:sp macro="" textlink="">
      <xdr:nvSpPr>
        <xdr:cNvPr id="72" name="Text Box 1300">
          <a:extLst>
            <a:ext uri="{FF2B5EF4-FFF2-40B4-BE49-F238E27FC236}">
              <a16:creationId xmlns:a16="http://schemas.microsoft.com/office/drawing/2014/main" id="{7AD9F77B-0037-4A34-9F0B-FE7471239959}"/>
            </a:ext>
          </a:extLst>
        </xdr:cNvPr>
        <xdr:cNvSpPr txBox="1">
          <a:spLocks noChangeArrowheads="1"/>
        </xdr:cNvSpPr>
      </xdr:nvSpPr>
      <xdr:spPr bwMode="auto">
        <a:xfrm>
          <a:off x="731520" y="1258965"/>
          <a:ext cx="371930" cy="20422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0" bIns="0" anchor="t" upright="1">
          <a:spAutoFit/>
        </a:bodyPr>
        <a:lstStyle/>
        <a:p>
          <a:pPr algn="l" rtl="0">
            <a:lnSpc>
              <a:spcPts val="11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</xdr:col>
      <xdr:colOff>423636</xdr:colOff>
      <xdr:row>8</xdr:row>
      <xdr:rowOff>36741</xdr:rowOff>
    </xdr:from>
    <xdr:to>
      <xdr:col>2</xdr:col>
      <xdr:colOff>223611</xdr:colOff>
      <xdr:row>8</xdr:row>
      <xdr:rowOff>36741</xdr:rowOff>
    </xdr:to>
    <xdr:sp macro="" textlink="">
      <xdr:nvSpPr>
        <xdr:cNvPr id="73" name="Line 11">
          <a:extLst>
            <a:ext uri="{FF2B5EF4-FFF2-40B4-BE49-F238E27FC236}">
              <a16:creationId xmlns:a16="http://schemas.microsoft.com/office/drawing/2014/main" id="{AC727C26-671E-48DD-A0CB-E23B664FE6E2}"/>
            </a:ext>
          </a:extLst>
        </xdr:cNvPr>
        <xdr:cNvSpPr>
          <a:spLocks noChangeShapeType="1"/>
        </xdr:cNvSpPr>
      </xdr:nvSpPr>
      <xdr:spPr bwMode="auto">
        <a:xfrm>
          <a:off x="476976" y="1339761"/>
          <a:ext cx="47815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383978</xdr:colOff>
      <xdr:row>5</xdr:row>
      <xdr:rowOff>9525</xdr:rowOff>
    </xdr:from>
    <xdr:to>
      <xdr:col>2</xdr:col>
      <xdr:colOff>174428</xdr:colOff>
      <xdr:row>5</xdr:row>
      <xdr:rowOff>9525</xdr:rowOff>
    </xdr:to>
    <xdr:sp macro="" textlink="">
      <xdr:nvSpPr>
        <xdr:cNvPr id="74" name="Line 76">
          <a:extLst>
            <a:ext uri="{FF2B5EF4-FFF2-40B4-BE49-F238E27FC236}">
              <a16:creationId xmlns:a16="http://schemas.microsoft.com/office/drawing/2014/main" id="{56CF57A9-BF24-4E06-8C23-28D91361A969}"/>
            </a:ext>
          </a:extLst>
        </xdr:cNvPr>
        <xdr:cNvSpPr>
          <a:spLocks noChangeShapeType="1"/>
        </xdr:cNvSpPr>
      </xdr:nvSpPr>
      <xdr:spPr bwMode="auto">
        <a:xfrm>
          <a:off x="437318" y="809625"/>
          <a:ext cx="46863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492515</xdr:colOff>
      <xdr:row>4</xdr:row>
      <xdr:rowOff>127454</xdr:rowOff>
    </xdr:from>
    <xdr:to>
      <xdr:col>1</xdr:col>
      <xdr:colOff>608489</xdr:colOff>
      <xdr:row>5</xdr:row>
      <xdr:rowOff>58965</xdr:rowOff>
    </xdr:to>
    <xdr:sp macro="" textlink="">
      <xdr:nvSpPr>
        <xdr:cNvPr id="75" name="Oval 77">
          <a:extLst>
            <a:ext uri="{FF2B5EF4-FFF2-40B4-BE49-F238E27FC236}">
              <a16:creationId xmlns:a16="http://schemas.microsoft.com/office/drawing/2014/main" id="{D34FE581-286A-40B7-A342-CDFE2B74925A}"/>
            </a:ext>
          </a:extLst>
        </xdr:cNvPr>
        <xdr:cNvSpPr>
          <a:spLocks noChangeArrowheads="1"/>
        </xdr:cNvSpPr>
      </xdr:nvSpPr>
      <xdr:spPr bwMode="auto">
        <a:xfrm>
          <a:off x="545855" y="759914"/>
          <a:ext cx="115974" cy="9915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</xdr:col>
      <xdr:colOff>465800</xdr:colOff>
      <xdr:row>7</xdr:row>
      <xdr:rowOff>54429</xdr:rowOff>
    </xdr:from>
    <xdr:to>
      <xdr:col>1</xdr:col>
      <xdr:colOff>607783</xdr:colOff>
      <xdr:row>8</xdr:row>
      <xdr:rowOff>22679</xdr:rowOff>
    </xdr:to>
    <xdr:sp macro="" textlink="">
      <xdr:nvSpPr>
        <xdr:cNvPr id="76" name="AutoShape 4802">
          <a:extLst>
            <a:ext uri="{FF2B5EF4-FFF2-40B4-BE49-F238E27FC236}">
              <a16:creationId xmlns:a16="http://schemas.microsoft.com/office/drawing/2014/main" id="{9B49BD3E-C794-4087-A942-1D26A1D2D505}"/>
            </a:ext>
          </a:extLst>
        </xdr:cNvPr>
        <xdr:cNvSpPr>
          <a:spLocks noChangeArrowheads="1"/>
        </xdr:cNvSpPr>
      </xdr:nvSpPr>
      <xdr:spPr bwMode="auto">
        <a:xfrm>
          <a:off x="519140" y="1189809"/>
          <a:ext cx="141983" cy="13589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</xdr:col>
      <xdr:colOff>598716</xdr:colOff>
      <xdr:row>5</xdr:row>
      <xdr:rowOff>39274</xdr:rowOff>
    </xdr:from>
    <xdr:to>
      <xdr:col>2</xdr:col>
      <xdr:colOff>548822</xdr:colOff>
      <xdr:row>7</xdr:row>
      <xdr:rowOff>16593</xdr:rowOff>
    </xdr:to>
    <xdr:sp macro="" textlink="">
      <xdr:nvSpPr>
        <xdr:cNvPr id="77" name="Text Box 1445">
          <a:extLst>
            <a:ext uri="{FF2B5EF4-FFF2-40B4-BE49-F238E27FC236}">
              <a16:creationId xmlns:a16="http://schemas.microsoft.com/office/drawing/2014/main" id="{53B6F204-6DDD-4CDF-ABEA-FF1D4BB58271}"/>
            </a:ext>
          </a:extLst>
        </xdr:cNvPr>
        <xdr:cNvSpPr txBox="1">
          <a:spLocks noChangeArrowheads="1"/>
        </xdr:cNvSpPr>
      </xdr:nvSpPr>
      <xdr:spPr bwMode="auto">
        <a:xfrm>
          <a:off x="652056" y="839374"/>
          <a:ext cx="628286" cy="312599"/>
        </a:xfrm>
        <a:prstGeom prst="rect">
          <a:avLst/>
        </a:prstGeom>
        <a:blipFill>
          <a:blip xmlns:r="http://schemas.openxmlformats.org/officeDocument/2006/relationships" r:embed="rId6"/>
          <a:tile tx="0" ty="0" sx="100000" sy="100000" flip="none" algn="tl"/>
        </a:blipFill>
        <a:ln>
          <a:solidFill>
            <a:schemeClr val="tx1"/>
          </a:solidFill>
        </a:ln>
      </xdr:spPr>
      <xdr:txBody>
        <a:bodyPr vertOverflow="overflow" horzOverflow="overflow" wrap="none" lIns="0" tIns="18288" rIns="0" bIns="0" anchor="ctr" upright="1"/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各自で都度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ﾌﾞﾙﾍﾞｶｰﾄﾞ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記入</a:t>
          </a: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!</a:t>
          </a:r>
          <a:endParaRPr lang="ja-JP" altLang="en-US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7</xdr:col>
      <xdr:colOff>262160</xdr:colOff>
      <xdr:row>39</xdr:row>
      <xdr:rowOff>24189</xdr:rowOff>
    </xdr:from>
    <xdr:to>
      <xdr:col>7</xdr:col>
      <xdr:colOff>429986</xdr:colOff>
      <xdr:row>40</xdr:row>
      <xdr:rowOff>163285</xdr:rowOff>
    </xdr:to>
    <xdr:sp macro="" textlink="">
      <xdr:nvSpPr>
        <xdr:cNvPr id="78" name="Freeform 601">
          <a:extLst>
            <a:ext uri="{FF2B5EF4-FFF2-40B4-BE49-F238E27FC236}">
              <a16:creationId xmlns:a16="http://schemas.microsoft.com/office/drawing/2014/main" id="{1E702542-B3E1-42A8-8FC8-821FFC61D5E0}"/>
            </a:ext>
          </a:extLst>
        </xdr:cNvPr>
        <xdr:cNvSpPr>
          <a:spLocks/>
        </xdr:cNvSpPr>
      </xdr:nvSpPr>
      <xdr:spPr bwMode="auto">
        <a:xfrm>
          <a:off x="4384580" y="6524049"/>
          <a:ext cx="167826" cy="306736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852" h="10716">
              <a:moveTo>
                <a:pt x="9452" y="10716"/>
              </a:moveTo>
              <a:cubicBezTo>
                <a:pt x="9537" y="8036"/>
                <a:pt x="9370" y="3916"/>
                <a:pt x="9852" y="0"/>
              </a:cubicBezTo>
              <a:lnTo>
                <a:pt x="0" y="305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353176</xdr:colOff>
      <xdr:row>40</xdr:row>
      <xdr:rowOff>21919</xdr:rowOff>
    </xdr:from>
    <xdr:to>
      <xdr:col>7</xdr:col>
      <xdr:colOff>493691</xdr:colOff>
      <xdr:row>40</xdr:row>
      <xdr:rowOff>129341</xdr:rowOff>
    </xdr:to>
    <xdr:sp macro="" textlink="">
      <xdr:nvSpPr>
        <xdr:cNvPr id="79" name="AutoShape 605">
          <a:extLst>
            <a:ext uri="{FF2B5EF4-FFF2-40B4-BE49-F238E27FC236}">
              <a16:creationId xmlns:a16="http://schemas.microsoft.com/office/drawing/2014/main" id="{5716480D-1638-4764-B694-FEEA48876642}"/>
            </a:ext>
          </a:extLst>
        </xdr:cNvPr>
        <xdr:cNvSpPr>
          <a:spLocks noChangeArrowheads="1"/>
        </xdr:cNvSpPr>
      </xdr:nvSpPr>
      <xdr:spPr bwMode="auto">
        <a:xfrm>
          <a:off x="4475596" y="6689419"/>
          <a:ext cx="140515" cy="10742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427528</xdr:colOff>
      <xdr:row>34</xdr:row>
      <xdr:rowOff>121707</xdr:rowOff>
    </xdr:from>
    <xdr:to>
      <xdr:col>7</xdr:col>
      <xdr:colOff>517226</xdr:colOff>
      <xdr:row>37</xdr:row>
      <xdr:rowOff>2610</xdr:rowOff>
    </xdr:to>
    <xdr:sp macro="" textlink="">
      <xdr:nvSpPr>
        <xdr:cNvPr id="80" name="Freeform 601">
          <a:extLst>
            <a:ext uri="{FF2B5EF4-FFF2-40B4-BE49-F238E27FC236}">
              <a16:creationId xmlns:a16="http://schemas.microsoft.com/office/drawing/2014/main" id="{95E7D861-024A-4A6A-84A3-2B8EC7F40A4A}"/>
            </a:ext>
          </a:extLst>
        </xdr:cNvPr>
        <xdr:cNvSpPr>
          <a:spLocks/>
        </xdr:cNvSpPr>
      </xdr:nvSpPr>
      <xdr:spPr bwMode="auto">
        <a:xfrm rot="-5400000" flipH="1">
          <a:off x="4402885" y="5930430"/>
          <a:ext cx="383823" cy="89698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9792 w 10000"/>
            <a:gd name="connsiteY0" fmla="*/ 6639 h 6639"/>
            <a:gd name="connsiteX1" fmla="*/ 10000 w 10000"/>
            <a:gd name="connsiteY1" fmla="*/ 0 h 6639"/>
            <a:gd name="connsiteX2" fmla="*/ 0 w 10000"/>
            <a:gd name="connsiteY2" fmla="*/ 110 h 6639"/>
            <a:gd name="connsiteX0" fmla="*/ 10005 w 10024"/>
            <a:gd name="connsiteY0" fmla="*/ 14017 h 14017"/>
            <a:gd name="connsiteX1" fmla="*/ 10000 w 10024"/>
            <a:gd name="connsiteY1" fmla="*/ 0 h 14017"/>
            <a:gd name="connsiteX2" fmla="*/ 0 w 10024"/>
            <a:gd name="connsiteY2" fmla="*/ 166 h 140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24" h="14017">
              <a:moveTo>
                <a:pt x="10005" y="14017"/>
              </a:moveTo>
              <a:cubicBezTo>
                <a:pt x="10074" y="10684"/>
                <a:pt x="9931" y="3333"/>
                <a:pt x="10000" y="0"/>
              </a:cubicBezTo>
              <a:lnTo>
                <a:pt x="0" y="166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53974</xdr:colOff>
      <xdr:row>1</xdr:row>
      <xdr:rowOff>0</xdr:rowOff>
    </xdr:from>
    <xdr:to>
      <xdr:col>1</xdr:col>
      <xdr:colOff>158749</xdr:colOff>
      <xdr:row>1</xdr:row>
      <xdr:rowOff>155058</xdr:rowOff>
    </xdr:to>
    <xdr:sp macro="" textlink="">
      <xdr:nvSpPr>
        <xdr:cNvPr id="81" name="六角形 80">
          <a:extLst>
            <a:ext uri="{FF2B5EF4-FFF2-40B4-BE49-F238E27FC236}">
              <a16:creationId xmlns:a16="http://schemas.microsoft.com/office/drawing/2014/main" id="{1057129A-1D0F-4544-BADC-96359ED8754B}"/>
            </a:ext>
          </a:extLst>
        </xdr:cNvPr>
        <xdr:cNvSpPr/>
      </xdr:nvSpPr>
      <xdr:spPr bwMode="auto">
        <a:xfrm>
          <a:off x="53974" y="129540"/>
          <a:ext cx="158115" cy="155058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tx1"/>
              </a:solidFill>
              <a:latin typeface="+mj-ea"/>
              <a:ea typeface="+mj-ea"/>
            </a:rPr>
            <a:t>0</a:t>
          </a:r>
          <a:endParaRPr kumimoji="1" lang="ja-JP" altLang="en-US" sz="10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1</xdr:colOff>
      <xdr:row>1</xdr:row>
      <xdr:rowOff>9526</xdr:rowOff>
    </xdr:from>
    <xdr:to>
      <xdr:col>5</xdr:col>
      <xdr:colOff>190500</xdr:colOff>
      <xdr:row>1</xdr:row>
      <xdr:rowOff>161926</xdr:rowOff>
    </xdr:to>
    <xdr:sp macro="" textlink="">
      <xdr:nvSpPr>
        <xdr:cNvPr id="82" name="六角形 81">
          <a:extLst>
            <a:ext uri="{FF2B5EF4-FFF2-40B4-BE49-F238E27FC236}">
              <a16:creationId xmlns:a16="http://schemas.microsoft.com/office/drawing/2014/main" id="{4AC18769-E56E-44B5-9BDF-7F9F52907DE1}"/>
            </a:ext>
          </a:extLst>
        </xdr:cNvPr>
        <xdr:cNvSpPr/>
      </xdr:nvSpPr>
      <xdr:spPr bwMode="auto">
        <a:xfrm>
          <a:off x="2766061" y="139066"/>
          <a:ext cx="190499" cy="15240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7571</xdr:colOff>
      <xdr:row>1</xdr:row>
      <xdr:rowOff>9525</xdr:rowOff>
    </xdr:from>
    <xdr:to>
      <xdr:col>7</xdr:col>
      <xdr:colOff>198936</xdr:colOff>
      <xdr:row>2</xdr:row>
      <xdr:rowOff>0</xdr:rowOff>
    </xdr:to>
    <xdr:sp macro="" textlink="">
      <xdr:nvSpPr>
        <xdr:cNvPr id="83" name="六角形 82">
          <a:extLst>
            <a:ext uri="{FF2B5EF4-FFF2-40B4-BE49-F238E27FC236}">
              <a16:creationId xmlns:a16="http://schemas.microsoft.com/office/drawing/2014/main" id="{9BD64123-BA1D-4E03-ABB8-B755D8F48B3C}"/>
            </a:ext>
          </a:extLst>
        </xdr:cNvPr>
        <xdr:cNvSpPr/>
      </xdr:nvSpPr>
      <xdr:spPr bwMode="auto">
        <a:xfrm>
          <a:off x="4129991" y="139065"/>
          <a:ext cx="191365" cy="15811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12107</xdr:colOff>
      <xdr:row>1</xdr:row>
      <xdr:rowOff>19503</xdr:rowOff>
    </xdr:from>
    <xdr:to>
      <xdr:col>9</xdr:col>
      <xdr:colOff>198483</xdr:colOff>
      <xdr:row>2</xdr:row>
      <xdr:rowOff>9978</xdr:rowOff>
    </xdr:to>
    <xdr:sp macro="" textlink="">
      <xdr:nvSpPr>
        <xdr:cNvPr id="84" name="六角形 83">
          <a:extLst>
            <a:ext uri="{FF2B5EF4-FFF2-40B4-BE49-F238E27FC236}">
              <a16:creationId xmlns:a16="http://schemas.microsoft.com/office/drawing/2014/main" id="{923BAA1E-E000-47CF-9D0A-31C17F859B0E}"/>
            </a:ext>
          </a:extLst>
        </xdr:cNvPr>
        <xdr:cNvSpPr/>
      </xdr:nvSpPr>
      <xdr:spPr bwMode="auto">
        <a:xfrm>
          <a:off x="5490887" y="149043"/>
          <a:ext cx="186376" cy="15811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4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0</xdr:col>
      <xdr:colOff>55828</xdr:colOff>
      <xdr:row>17</xdr:row>
      <xdr:rowOff>3175</xdr:rowOff>
    </xdr:from>
    <xdr:to>
      <xdr:col>1</xdr:col>
      <xdr:colOff>155444</xdr:colOff>
      <xdr:row>18</xdr:row>
      <xdr:rowOff>6614</xdr:rowOff>
    </xdr:to>
    <xdr:sp macro="" textlink="">
      <xdr:nvSpPr>
        <xdr:cNvPr id="85" name="六角形 84">
          <a:extLst>
            <a:ext uri="{FF2B5EF4-FFF2-40B4-BE49-F238E27FC236}">
              <a16:creationId xmlns:a16="http://schemas.microsoft.com/office/drawing/2014/main" id="{377D8ED1-85B9-460F-988A-A9FC063F6D39}"/>
            </a:ext>
          </a:extLst>
        </xdr:cNvPr>
        <xdr:cNvSpPr/>
      </xdr:nvSpPr>
      <xdr:spPr bwMode="auto">
        <a:xfrm>
          <a:off x="55828" y="2814955"/>
          <a:ext cx="152956" cy="171079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5299</xdr:colOff>
      <xdr:row>17</xdr:row>
      <xdr:rowOff>23211</xdr:rowOff>
    </xdr:from>
    <xdr:to>
      <xdr:col>3</xdr:col>
      <xdr:colOff>193489</xdr:colOff>
      <xdr:row>17</xdr:row>
      <xdr:rowOff>162036</xdr:rowOff>
    </xdr:to>
    <xdr:sp macro="" textlink="">
      <xdr:nvSpPr>
        <xdr:cNvPr id="86" name="六角形 85">
          <a:extLst>
            <a:ext uri="{FF2B5EF4-FFF2-40B4-BE49-F238E27FC236}">
              <a16:creationId xmlns:a16="http://schemas.microsoft.com/office/drawing/2014/main" id="{4B58224B-2E71-4AAC-B0CA-A510257C74A4}"/>
            </a:ext>
          </a:extLst>
        </xdr:cNvPr>
        <xdr:cNvSpPr/>
      </xdr:nvSpPr>
      <xdr:spPr bwMode="auto">
        <a:xfrm>
          <a:off x="1414999" y="2834991"/>
          <a:ext cx="188190" cy="1388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0</xdr:colOff>
      <xdr:row>17</xdr:row>
      <xdr:rowOff>28575</xdr:rowOff>
    </xdr:from>
    <xdr:to>
      <xdr:col>7</xdr:col>
      <xdr:colOff>191365</xdr:colOff>
      <xdr:row>18</xdr:row>
      <xdr:rowOff>9525</xdr:rowOff>
    </xdr:to>
    <xdr:sp macro="" textlink="">
      <xdr:nvSpPr>
        <xdr:cNvPr id="87" name="六角形 86">
          <a:extLst>
            <a:ext uri="{FF2B5EF4-FFF2-40B4-BE49-F238E27FC236}">
              <a16:creationId xmlns:a16="http://schemas.microsoft.com/office/drawing/2014/main" id="{825599D2-38D3-4971-A968-8D25E59A3936}"/>
            </a:ext>
          </a:extLst>
        </xdr:cNvPr>
        <xdr:cNvSpPr/>
      </xdr:nvSpPr>
      <xdr:spPr bwMode="auto">
        <a:xfrm>
          <a:off x="4122420" y="2840355"/>
          <a:ext cx="191365" cy="14859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13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9789</xdr:colOff>
      <xdr:row>25</xdr:row>
      <xdr:rowOff>19050</xdr:rowOff>
    </xdr:from>
    <xdr:to>
      <xdr:col>1</xdr:col>
      <xdr:colOff>201154</xdr:colOff>
      <xdr:row>26</xdr:row>
      <xdr:rowOff>28574</xdr:rowOff>
    </xdr:to>
    <xdr:sp macro="" textlink="">
      <xdr:nvSpPr>
        <xdr:cNvPr id="88" name="六角形 87">
          <a:extLst>
            <a:ext uri="{FF2B5EF4-FFF2-40B4-BE49-F238E27FC236}">
              <a16:creationId xmlns:a16="http://schemas.microsoft.com/office/drawing/2014/main" id="{D3FA54B3-0E58-4002-A606-6A081F035122}"/>
            </a:ext>
          </a:extLst>
        </xdr:cNvPr>
        <xdr:cNvSpPr/>
      </xdr:nvSpPr>
      <xdr:spPr bwMode="auto">
        <a:xfrm>
          <a:off x="63129" y="4171950"/>
          <a:ext cx="191365" cy="17716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16117</xdr:colOff>
      <xdr:row>25</xdr:row>
      <xdr:rowOff>15238</xdr:rowOff>
    </xdr:from>
    <xdr:to>
      <xdr:col>11</xdr:col>
      <xdr:colOff>207482</xdr:colOff>
      <xdr:row>25</xdr:row>
      <xdr:rowOff>177163</xdr:rowOff>
    </xdr:to>
    <xdr:sp macro="" textlink="">
      <xdr:nvSpPr>
        <xdr:cNvPr id="89" name="六角形 88">
          <a:extLst>
            <a:ext uri="{FF2B5EF4-FFF2-40B4-BE49-F238E27FC236}">
              <a16:creationId xmlns:a16="http://schemas.microsoft.com/office/drawing/2014/main" id="{9768C4B1-288C-40AB-8477-BE588410D541}"/>
            </a:ext>
          </a:extLst>
        </xdr:cNvPr>
        <xdr:cNvSpPr/>
      </xdr:nvSpPr>
      <xdr:spPr bwMode="auto">
        <a:xfrm>
          <a:off x="6851257" y="4168138"/>
          <a:ext cx="191365" cy="15430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0</xdr:colOff>
      <xdr:row>25</xdr:row>
      <xdr:rowOff>9525</xdr:rowOff>
    </xdr:from>
    <xdr:to>
      <xdr:col>3</xdr:col>
      <xdr:colOff>170089</xdr:colOff>
      <xdr:row>25</xdr:row>
      <xdr:rowOff>168200</xdr:rowOff>
    </xdr:to>
    <xdr:sp macro="" textlink="">
      <xdr:nvSpPr>
        <xdr:cNvPr id="90" name="六角形 89">
          <a:extLst>
            <a:ext uri="{FF2B5EF4-FFF2-40B4-BE49-F238E27FC236}">
              <a16:creationId xmlns:a16="http://schemas.microsoft.com/office/drawing/2014/main" id="{4060A5F2-8559-42E6-96D0-B86EB413331C}"/>
            </a:ext>
          </a:extLst>
        </xdr:cNvPr>
        <xdr:cNvSpPr/>
      </xdr:nvSpPr>
      <xdr:spPr bwMode="auto">
        <a:xfrm>
          <a:off x="1409700" y="4162425"/>
          <a:ext cx="170089" cy="15867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16</a:t>
          </a:r>
        </a:p>
      </xdr:txBody>
    </xdr:sp>
    <xdr:clientData/>
  </xdr:twoCellAnchor>
  <xdr:twoCellAnchor>
    <xdr:from>
      <xdr:col>5</xdr:col>
      <xdr:colOff>11135</xdr:colOff>
      <xdr:row>25</xdr:row>
      <xdr:rowOff>6614</xdr:rowOff>
    </xdr:from>
    <xdr:to>
      <xdr:col>5</xdr:col>
      <xdr:colOff>183450</xdr:colOff>
      <xdr:row>26</xdr:row>
      <xdr:rowOff>3174</xdr:rowOff>
    </xdr:to>
    <xdr:sp macro="" textlink="">
      <xdr:nvSpPr>
        <xdr:cNvPr id="91" name="六角形 90">
          <a:extLst>
            <a:ext uri="{FF2B5EF4-FFF2-40B4-BE49-F238E27FC236}">
              <a16:creationId xmlns:a16="http://schemas.microsoft.com/office/drawing/2014/main" id="{2F80D9F7-F071-437C-8470-8412EF080ADB}"/>
            </a:ext>
          </a:extLst>
        </xdr:cNvPr>
        <xdr:cNvSpPr/>
      </xdr:nvSpPr>
      <xdr:spPr bwMode="auto">
        <a:xfrm>
          <a:off x="2777195" y="4159514"/>
          <a:ext cx="172315" cy="16420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17484</xdr:colOff>
      <xdr:row>25</xdr:row>
      <xdr:rowOff>38100</xdr:rowOff>
    </xdr:from>
    <xdr:to>
      <xdr:col>7</xdr:col>
      <xdr:colOff>189799</xdr:colOff>
      <xdr:row>26</xdr:row>
      <xdr:rowOff>19050</xdr:rowOff>
    </xdr:to>
    <xdr:sp macro="" textlink="">
      <xdr:nvSpPr>
        <xdr:cNvPr id="92" name="六角形 91">
          <a:extLst>
            <a:ext uri="{FF2B5EF4-FFF2-40B4-BE49-F238E27FC236}">
              <a16:creationId xmlns:a16="http://schemas.microsoft.com/office/drawing/2014/main" id="{0277B762-FAA4-4190-8DC2-3F4F23494DB5}"/>
            </a:ext>
          </a:extLst>
        </xdr:cNvPr>
        <xdr:cNvSpPr/>
      </xdr:nvSpPr>
      <xdr:spPr bwMode="auto">
        <a:xfrm>
          <a:off x="4139904" y="4191000"/>
          <a:ext cx="172315" cy="14859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33360</xdr:colOff>
      <xdr:row>25</xdr:row>
      <xdr:rowOff>19050</xdr:rowOff>
    </xdr:from>
    <xdr:to>
      <xdr:col>9</xdr:col>
      <xdr:colOff>205675</xdr:colOff>
      <xdr:row>26</xdr:row>
      <xdr:rowOff>9525</xdr:rowOff>
    </xdr:to>
    <xdr:sp macro="" textlink="">
      <xdr:nvSpPr>
        <xdr:cNvPr id="93" name="六角形 92">
          <a:extLst>
            <a:ext uri="{FF2B5EF4-FFF2-40B4-BE49-F238E27FC236}">
              <a16:creationId xmlns:a16="http://schemas.microsoft.com/office/drawing/2014/main" id="{6E8CE249-1E31-460F-ABA7-57F6400FFE1D}"/>
            </a:ext>
          </a:extLst>
        </xdr:cNvPr>
        <xdr:cNvSpPr/>
      </xdr:nvSpPr>
      <xdr:spPr bwMode="auto">
        <a:xfrm>
          <a:off x="5512140" y="4171950"/>
          <a:ext cx="172315" cy="15811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11135</xdr:colOff>
      <xdr:row>33</xdr:row>
      <xdr:rowOff>28575</xdr:rowOff>
    </xdr:from>
    <xdr:to>
      <xdr:col>1</xdr:col>
      <xdr:colOff>183450</xdr:colOff>
      <xdr:row>34</xdr:row>
      <xdr:rowOff>19050</xdr:rowOff>
    </xdr:to>
    <xdr:sp macro="" textlink="">
      <xdr:nvSpPr>
        <xdr:cNvPr id="94" name="六角形 93">
          <a:extLst>
            <a:ext uri="{FF2B5EF4-FFF2-40B4-BE49-F238E27FC236}">
              <a16:creationId xmlns:a16="http://schemas.microsoft.com/office/drawing/2014/main" id="{E16B2795-808E-45B5-A5B3-D401680B27FC}"/>
            </a:ext>
          </a:extLst>
        </xdr:cNvPr>
        <xdr:cNvSpPr/>
      </xdr:nvSpPr>
      <xdr:spPr bwMode="auto">
        <a:xfrm>
          <a:off x="64475" y="5522595"/>
          <a:ext cx="172315" cy="15811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10278</xdr:colOff>
      <xdr:row>33</xdr:row>
      <xdr:rowOff>16059</xdr:rowOff>
    </xdr:from>
    <xdr:to>
      <xdr:col>13</xdr:col>
      <xdr:colOff>176893</xdr:colOff>
      <xdr:row>34</xdr:row>
      <xdr:rowOff>13607</xdr:rowOff>
    </xdr:to>
    <xdr:sp macro="" textlink="">
      <xdr:nvSpPr>
        <xdr:cNvPr id="95" name="六角形 94">
          <a:extLst>
            <a:ext uri="{FF2B5EF4-FFF2-40B4-BE49-F238E27FC236}">
              <a16:creationId xmlns:a16="http://schemas.microsoft.com/office/drawing/2014/main" id="{035271E8-A18C-471C-989A-2A445E33D192}"/>
            </a:ext>
          </a:extLst>
        </xdr:cNvPr>
        <xdr:cNvSpPr/>
      </xdr:nvSpPr>
      <xdr:spPr bwMode="auto">
        <a:xfrm>
          <a:off x="8201778" y="5510079"/>
          <a:ext cx="166615" cy="165188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0</xdr:colOff>
      <xdr:row>33</xdr:row>
      <xdr:rowOff>19050</xdr:rowOff>
    </xdr:from>
    <xdr:to>
      <xdr:col>3</xdr:col>
      <xdr:colOff>200890</xdr:colOff>
      <xdr:row>34</xdr:row>
      <xdr:rowOff>28575</xdr:rowOff>
    </xdr:to>
    <xdr:sp macro="" textlink="">
      <xdr:nvSpPr>
        <xdr:cNvPr id="96" name="六角形 95">
          <a:extLst>
            <a:ext uri="{FF2B5EF4-FFF2-40B4-BE49-F238E27FC236}">
              <a16:creationId xmlns:a16="http://schemas.microsoft.com/office/drawing/2014/main" id="{DD5CECCD-558C-4E55-85D4-1FDA46659472}"/>
            </a:ext>
          </a:extLst>
        </xdr:cNvPr>
        <xdr:cNvSpPr/>
      </xdr:nvSpPr>
      <xdr:spPr bwMode="auto">
        <a:xfrm>
          <a:off x="1409700" y="5513070"/>
          <a:ext cx="200890" cy="17716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4064</xdr:colOff>
      <xdr:row>33</xdr:row>
      <xdr:rowOff>14288</xdr:rowOff>
    </xdr:from>
    <xdr:to>
      <xdr:col>7</xdr:col>
      <xdr:colOff>150812</xdr:colOff>
      <xdr:row>33</xdr:row>
      <xdr:rowOff>162720</xdr:rowOff>
    </xdr:to>
    <xdr:sp macro="" textlink="">
      <xdr:nvSpPr>
        <xdr:cNvPr id="97" name="六角形 96">
          <a:extLst>
            <a:ext uri="{FF2B5EF4-FFF2-40B4-BE49-F238E27FC236}">
              <a16:creationId xmlns:a16="http://schemas.microsoft.com/office/drawing/2014/main" id="{9E700C16-10B8-409E-AAB8-2F2107C62497}"/>
            </a:ext>
          </a:extLst>
        </xdr:cNvPr>
        <xdr:cNvSpPr/>
      </xdr:nvSpPr>
      <xdr:spPr bwMode="auto">
        <a:xfrm>
          <a:off x="4126484" y="5508308"/>
          <a:ext cx="146748" cy="148432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22</a:t>
          </a:r>
        </a:p>
      </xdr:txBody>
    </xdr:sp>
    <xdr:clientData/>
  </xdr:twoCellAnchor>
  <xdr:twoCellAnchor>
    <xdr:from>
      <xdr:col>1</xdr:col>
      <xdr:colOff>12919</xdr:colOff>
      <xdr:row>40</xdr:row>
      <xdr:rowOff>162803</xdr:rowOff>
    </xdr:from>
    <xdr:to>
      <xdr:col>1</xdr:col>
      <xdr:colOff>215013</xdr:colOff>
      <xdr:row>42</xdr:row>
      <xdr:rowOff>2629</xdr:rowOff>
    </xdr:to>
    <xdr:sp macro="" textlink="">
      <xdr:nvSpPr>
        <xdr:cNvPr id="98" name="六角形 97">
          <a:extLst>
            <a:ext uri="{FF2B5EF4-FFF2-40B4-BE49-F238E27FC236}">
              <a16:creationId xmlns:a16="http://schemas.microsoft.com/office/drawing/2014/main" id="{029D8C4B-DA19-4E33-8533-6EDB5C11AAA8}"/>
            </a:ext>
          </a:extLst>
        </xdr:cNvPr>
        <xdr:cNvSpPr/>
      </xdr:nvSpPr>
      <xdr:spPr bwMode="auto">
        <a:xfrm>
          <a:off x="66259" y="6830303"/>
          <a:ext cx="202094" cy="17510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23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9521</xdr:colOff>
      <xdr:row>40</xdr:row>
      <xdr:rowOff>155023</xdr:rowOff>
    </xdr:from>
    <xdr:to>
      <xdr:col>3</xdr:col>
      <xdr:colOff>200886</xdr:colOff>
      <xdr:row>41</xdr:row>
      <xdr:rowOff>168269</xdr:rowOff>
    </xdr:to>
    <xdr:sp macro="" textlink="">
      <xdr:nvSpPr>
        <xdr:cNvPr id="99" name="六角形 98">
          <a:extLst>
            <a:ext uri="{FF2B5EF4-FFF2-40B4-BE49-F238E27FC236}">
              <a16:creationId xmlns:a16="http://schemas.microsoft.com/office/drawing/2014/main" id="{3A59A7C2-6E77-4AEB-B600-61A97576387D}"/>
            </a:ext>
          </a:extLst>
        </xdr:cNvPr>
        <xdr:cNvSpPr/>
      </xdr:nvSpPr>
      <xdr:spPr bwMode="auto">
        <a:xfrm>
          <a:off x="1419221" y="6822523"/>
          <a:ext cx="191365" cy="18088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24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241</xdr:colOff>
      <xdr:row>41</xdr:row>
      <xdr:rowOff>5713</xdr:rowOff>
    </xdr:from>
    <xdr:to>
      <xdr:col>5</xdr:col>
      <xdr:colOff>194781</xdr:colOff>
      <xdr:row>41</xdr:row>
      <xdr:rowOff>167638</xdr:rowOff>
    </xdr:to>
    <xdr:sp macro="" textlink="">
      <xdr:nvSpPr>
        <xdr:cNvPr id="100" name="六角形 99">
          <a:extLst>
            <a:ext uri="{FF2B5EF4-FFF2-40B4-BE49-F238E27FC236}">
              <a16:creationId xmlns:a16="http://schemas.microsoft.com/office/drawing/2014/main" id="{47DBA25A-18A3-496B-A4E7-A79A5294AC9A}"/>
            </a:ext>
          </a:extLst>
        </xdr:cNvPr>
        <xdr:cNvSpPr/>
      </xdr:nvSpPr>
      <xdr:spPr bwMode="auto">
        <a:xfrm>
          <a:off x="2766301" y="6840853"/>
          <a:ext cx="194540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0</xdr:colOff>
      <xdr:row>41</xdr:row>
      <xdr:rowOff>9525</xdr:rowOff>
    </xdr:from>
    <xdr:to>
      <xdr:col>7</xdr:col>
      <xdr:colOff>215199</xdr:colOff>
      <xdr:row>42</xdr:row>
      <xdr:rowOff>19050</xdr:rowOff>
    </xdr:to>
    <xdr:sp macro="" textlink="">
      <xdr:nvSpPr>
        <xdr:cNvPr id="101" name="六角形 100">
          <a:extLst>
            <a:ext uri="{FF2B5EF4-FFF2-40B4-BE49-F238E27FC236}">
              <a16:creationId xmlns:a16="http://schemas.microsoft.com/office/drawing/2014/main" id="{0CDBA7F6-EECE-4204-8E88-E6FDC865351F}"/>
            </a:ext>
          </a:extLst>
        </xdr:cNvPr>
        <xdr:cNvSpPr/>
      </xdr:nvSpPr>
      <xdr:spPr bwMode="auto">
        <a:xfrm>
          <a:off x="4122420" y="6844665"/>
          <a:ext cx="215199" cy="17716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11135</xdr:colOff>
      <xdr:row>41</xdr:row>
      <xdr:rowOff>0</xdr:rowOff>
    </xdr:from>
    <xdr:to>
      <xdr:col>9</xdr:col>
      <xdr:colOff>183450</xdr:colOff>
      <xdr:row>41</xdr:row>
      <xdr:rowOff>161925</xdr:rowOff>
    </xdr:to>
    <xdr:sp macro="" textlink="">
      <xdr:nvSpPr>
        <xdr:cNvPr id="102" name="六角形 101">
          <a:extLst>
            <a:ext uri="{FF2B5EF4-FFF2-40B4-BE49-F238E27FC236}">
              <a16:creationId xmlns:a16="http://schemas.microsoft.com/office/drawing/2014/main" id="{A0A55821-5394-433C-9099-C9B0F03F27D0}"/>
            </a:ext>
          </a:extLst>
        </xdr:cNvPr>
        <xdr:cNvSpPr/>
      </xdr:nvSpPr>
      <xdr:spPr bwMode="auto">
        <a:xfrm>
          <a:off x="5489915" y="6835140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17484</xdr:colOff>
      <xdr:row>49</xdr:row>
      <xdr:rowOff>38100</xdr:rowOff>
    </xdr:from>
    <xdr:to>
      <xdr:col>1</xdr:col>
      <xdr:colOff>189799</xdr:colOff>
      <xdr:row>50</xdr:row>
      <xdr:rowOff>9525</xdr:rowOff>
    </xdr:to>
    <xdr:sp macro="" textlink="">
      <xdr:nvSpPr>
        <xdr:cNvPr id="103" name="六角形 102">
          <a:extLst>
            <a:ext uri="{FF2B5EF4-FFF2-40B4-BE49-F238E27FC236}">
              <a16:creationId xmlns:a16="http://schemas.microsoft.com/office/drawing/2014/main" id="{DE6189F6-0DA8-43D9-A44A-B3CEC4D4CE48}"/>
            </a:ext>
          </a:extLst>
        </xdr:cNvPr>
        <xdr:cNvSpPr/>
      </xdr:nvSpPr>
      <xdr:spPr bwMode="auto">
        <a:xfrm>
          <a:off x="70824" y="8214360"/>
          <a:ext cx="172315" cy="13906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33360</xdr:colOff>
      <xdr:row>49</xdr:row>
      <xdr:rowOff>19050</xdr:rowOff>
    </xdr:from>
    <xdr:to>
      <xdr:col>3</xdr:col>
      <xdr:colOff>205675</xdr:colOff>
      <xdr:row>50</xdr:row>
      <xdr:rowOff>0</xdr:rowOff>
    </xdr:to>
    <xdr:sp macro="" textlink="">
      <xdr:nvSpPr>
        <xdr:cNvPr id="104" name="六角形 103">
          <a:extLst>
            <a:ext uri="{FF2B5EF4-FFF2-40B4-BE49-F238E27FC236}">
              <a16:creationId xmlns:a16="http://schemas.microsoft.com/office/drawing/2014/main" id="{1C647627-6FC5-4013-A046-76BFF4E3FBD9}"/>
            </a:ext>
          </a:extLst>
        </xdr:cNvPr>
        <xdr:cNvSpPr/>
      </xdr:nvSpPr>
      <xdr:spPr bwMode="auto">
        <a:xfrm>
          <a:off x="1443060" y="8195310"/>
          <a:ext cx="172315" cy="14859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7960</xdr:colOff>
      <xdr:row>49</xdr:row>
      <xdr:rowOff>28575</xdr:rowOff>
    </xdr:from>
    <xdr:to>
      <xdr:col>5</xdr:col>
      <xdr:colOff>183450</xdr:colOff>
      <xdr:row>50</xdr:row>
      <xdr:rowOff>9525</xdr:rowOff>
    </xdr:to>
    <xdr:sp macro="" textlink="">
      <xdr:nvSpPr>
        <xdr:cNvPr id="105" name="六角形 104">
          <a:extLst>
            <a:ext uri="{FF2B5EF4-FFF2-40B4-BE49-F238E27FC236}">
              <a16:creationId xmlns:a16="http://schemas.microsoft.com/office/drawing/2014/main" id="{B3BB837A-BF27-4A31-B09A-4C3E689BA8AA}"/>
            </a:ext>
          </a:extLst>
        </xdr:cNvPr>
        <xdr:cNvSpPr/>
      </xdr:nvSpPr>
      <xdr:spPr bwMode="auto">
        <a:xfrm>
          <a:off x="2774020" y="8204835"/>
          <a:ext cx="175490" cy="14859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10582</xdr:colOff>
      <xdr:row>49</xdr:row>
      <xdr:rowOff>8467</xdr:rowOff>
    </xdr:from>
    <xdr:to>
      <xdr:col>7</xdr:col>
      <xdr:colOff>201947</xdr:colOff>
      <xdr:row>49</xdr:row>
      <xdr:rowOff>162983</xdr:rowOff>
    </xdr:to>
    <xdr:sp macro="" textlink="">
      <xdr:nvSpPr>
        <xdr:cNvPr id="106" name="六角形 105">
          <a:extLst>
            <a:ext uri="{FF2B5EF4-FFF2-40B4-BE49-F238E27FC236}">
              <a16:creationId xmlns:a16="http://schemas.microsoft.com/office/drawing/2014/main" id="{657EEAA8-028D-4915-A12C-C334309BE2CD}"/>
            </a:ext>
          </a:extLst>
        </xdr:cNvPr>
        <xdr:cNvSpPr/>
      </xdr:nvSpPr>
      <xdr:spPr bwMode="auto">
        <a:xfrm>
          <a:off x="4133002" y="8184727"/>
          <a:ext cx="191365" cy="15451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26453</xdr:colOff>
      <xdr:row>49</xdr:row>
      <xdr:rowOff>31745</xdr:rowOff>
    </xdr:from>
    <xdr:to>
      <xdr:col>9</xdr:col>
      <xdr:colOff>201082</xdr:colOff>
      <xdr:row>50</xdr:row>
      <xdr:rowOff>15874</xdr:rowOff>
    </xdr:to>
    <xdr:sp macro="" textlink="">
      <xdr:nvSpPr>
        <xdr:cNvPr id="107" name="六角形 106">
          <a:extLst>
            <a:ext uri="{FF2B5EF4-FFF2-40B4-BE49-F238E27FC236}">
              <a16:creationId xmlns:a16="http://schemas.microsoft.com/office/drawing/2014/main" id="{B77333DF-416F-49C4-9170-712116ABC709}"/>
            </a:ext>
          </a:extLst>
        </xdr:cNvPr>
        <xdr:cNvSpPr/>
      </xdr:nvSpPr>
      <xdr:spPr bwMode="auto">
        <a:xfrm flipH="1">
          <a:off x="5505233" y="8208005"/>
          <a:ext cx="174629" cy="151769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6572</xdr:colOff>
      <xdr:row>57</xdr:row>
      <xdr:rowOff>3175</xdr:rowOff>
    </xdr:from>
    <xdr:to>
      <xdr:col>1</xdr:col>
      <xdr:colOff>178525</xdr:colOff>
      <xdr:row>57</xdr:row>
      <xdr:rowOff>145660</xdr:rowOff>
    </xdr:to>
    <xdr:sp macro="" textlink="">
      <xdr:nvSpPr>
        <xdr:cNvPr id="108" name="六角形 107">
          <a:extLst>
            <a:ext uri="{FF2B5EF4-FFF2-40B4-BE49-F238E27FC236}">
              <a16:creationId xmlns:a16="http://schemas.microsoft.com/office/drawing/2014/main" id="{FD62F125-4FBD-4900-BFD6-DC99A1F30321}"/>
            </a:ext>
          </a:extLst>
        </xdr:cNvPr>
        <xdr:cNvSpPr/>
      </xdr:nvSpPr>
      <xdr:spPr bwMode="auto">
        <a:xfrm>
          <a:off x="59912" y="9520555"/>
          <a:ext cx="171953" cy="14248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33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14000</xdr:colOff>
      <xdr:row>56</xdr:row>
      <xdr:rowOff>163401</xdr:rowOff>
    </xdr:from>
    <xdr:to>
      <xdr:col>3</xdr:col>
      <xdr:colOff>208540</xdr:colOff>
      <xdr:row>57</xdr:row>
      <xdr:rowOff>153875</xdr:rowOff>
    </xdr:to>
    <xdr:sp macro="" textlink="">
      <xdr:nvSpPr>
        <xdr:cNvPr id="109" name="六角形 108">
          <a:extLst>
            <a:ext uri="{FF2B5EF4-FFF2-40B4-BE49-F238E27FC236}">
              <a16:creationId xmlns:a16="http://schemas.microsoft.com/office/drawing/2014/main" id="{993A6CA6-1E9C-41CD-88A6-0D1BB6E2AB7F}"/>
            </a:ext>
          </a:extLst>
        </xdr:cNvPr>
        <xdr:cNvSpPr/>
      </xdr:nvSpPr>
      <xdr:spPr bwMode="auto">
        <a:xfrm>
          <a:off x="1423700" y="9513141"/>
          <a:ext cx="194540" cy="15811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-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1</xdr:colOff>
      <xdr:row>57</xdr:row>
      <xdr:rowOff>1</xdr:rowOff>
    </xdr:from>
    <xdr:to>
      <xdr:col>7</xdr:col>
      <xdr:colOff>200527</xdr:colOff>
      <xdr:row>58</xdr:row>
      <xdr:rowOff>12534</xdr:rowOff>
    </xdr:to>
    <xdr:sp macro="" textlink="">
      <xdr:nvSpPr>
        <xdr:cNvPr id="110" name="六角形 109">
          <a:extLst>
            <a:ext uri="{FF2B5EF4-FFF2-40B4-BE49-F238E27FC236}">
              <a16:creationId xmlns:a16="http://schemas.microsoft.com/office/drawing/2014/main" id="{B5881193-DDF4-4549-85FE-6F7088837EBA}"/>
            </a:ext>
          </a:extLst>
        </xdr:cNvPr>
        <xdr:cNvSpPr/>
      </xdr:nvSpPr>
      <xdr:spPr bwMode="auto">
        <a:xfrm>
          <a:off x="4122421" y="9517381"/>
          <a:ext cx="200526" cy="180173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11135</xdr:colOff>
      <xdr:row>57</xdr:row>
      <xdr:rowOff>11642</xdr:rowOff>
    </xdr:from>
    <xdr:to>
      <xdr:col>9</xdr:col>
      <xdr:colOff>183450</xdr:colOff>
      <xdr:row>57</xdr:row>
      <xdr:rowOff>162984</xdr:rowOff>
    </xdr:to>
    <xdr:sp macro="" textlink="">
      <xdr:nvSpPr>
        <xdr:cNvPr id="111" name="六角形 110">
          <a:extLst>
            <a:ext uri="{FF2B5EF4-FFF2-40B4-BE49-F238E27FC236}">
              <a16:creationId xmlns:a16="http://schemas.microsoft.com/office/drawing/2014/main" id="{30D5B0E1-E422-4D00-916E-88F69E775042}"/>
            </a:ext>
          </a:extLst>
        </xdr:cNvPr>
        <xdr:cNvSpPr/>
      </xdr:nvSpPr>
      <xdr:spPr bwMode="auto">
        <a:xfrm>
          <a:off x="5489915" y="9529022"/>
          <a:ext cx="172315" cy="15134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17484</xdr:colOff>
      <xdr:row>1</xdr:row>
      <xdr:rowOff>28575</xdr:rowOff>
    </xdr:from>
    <xdr:to>
      <xdr:col>11</xdr:col>
      <xdr:colOff>189799</xdr:colOff>
      <xdr:row>2</xdr:row>
      <xdr:rowOff>9525</xdr:rowOff>
    </xdr:to>
    <xdr:sp macro="" textlink="">
      <xdr:nvSpPr>
        <xdr:cNvPr id="112" name="六角形 111">
          <a:extLst>
            <a:ext uri="{FF2B5EF4-FFF2-40B4-BE49-F238E27FC236}">
              <a16:creationId xmlns:a16="http://schemas.microsoft.com/office/drawing/2014/main" id="{C0F75B9B-02D9-464F-AFC4-BF2347225DC2}"/>
            </a:ext>
          </a:extLst>
        </xdr:cNvPr>
        <xdr:cNvSpPr/>
      </xdr:nvSpPr>
      <xdr:spPr bwMode="auto">
        <a:xfrm>
          <a:off x="6852624" y="158115"/>
          <a:ext cx="172315" cy="14859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12</xdr:col>
      <xdr:colOff>688967</xdr:colOff>
      <xdr:row>1</xdr:row>
      <xdr:rowOff>657</xdr:rowOff>
    </xdr:from>
    <xdr:to>
      <xdr:col>13</xdr:col>
      <xdr:colOff>167795</xdr:colOff>
      <xdr:row>1</xdr:row>
      <xdr:rowOff>155174</xdr:rowOff>
    </xdr:to>
    <xdr:sp macro="" textlink="">
      <xdr:nvSpPr>
        <xdr:cNvPr id="113" name="六角形 112">
          <a:extLst>
            <a:ext uri="{FF2B5EF4-FFF2-40B4-BE49-F238E27FC236}">
              <a16:creationId xmlns:a16="http://schemas.microsoft.com/office/drawing/2014/main" id="{6513CD2A-681D-4F6A-A49C-46365C7DB6F0}"/>
            </a:ext>
          </a:extLst>
        </xdr:cNvPr>
        <xdr:cNvSpPr/>
      </xdr:nvSpPr>
      <xdr:spPr bwMode="auto">
        <a:xfrm>
          <a:off x="8194667" y="130197"/>
          <a:ext cx="164628" cy="154517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7960</xdr:colOff>
      <xdr:row>1</xdr:row>
      <xdr:rowOff>19050</xdr:rowOff>
    </xdr:from>
    <xdr:to>
      <xdr:col>17</xdr:col>
      <xdr:colOff>183450</xdr:colOff>
      <xdr:row>2</xdr:row>
      <xdr:rowOff>9525</xdr:rowOff>
    </xdr:to>
    <xdr:sp macro="" textlink="">
      <xdr:nvSpPr>
        <xdr:cNvPr id="114" name="六角形 113">
          <a:extLst>
            <a:ext uri="{FF2B5EF4-FFF2-40B4-BE49-F238E27FC236}">
              <a16:creationId xmlns:a16="http://schemas.microsoft.com/office/drawing/2014/main" id="{2AD255EC-3679-40B3-A33B-DA6AF4D6D796}"/>
            </a:ext>
          </a:extLst>
        </xdr:cNvPr>
        <xdr:cNvSpPr/>
      </xdr:nvSpPr>
      <xdr:spPr bwMode="auto">
        <a:xfrm>
          <a:off x="10912180" y="148590"/>
          <a:ext cx="175490" cy="15811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42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8713</xdr:colOff>
      <xdr:row>9</xdr:row>
      <xdr:rowOff>5442</xdr:rowOff>
    </xdr:from>
    <xdr:to>
      <xdr:col>11</xdr:col>
      <xdr:colOff>187993</xdr:colOff>
      <xdr:row>9</xdr:row>
      <xdr:rowOff>162926</xdr:rowOff>
    </xdr:to>
    <xdr:sp macro="" textlink="">
      <xdr:nvSpPr>
        <xdr:cNvPr id="115" name="六角形 114">
          <a:extLst>
            <a:ext uri="{FF2B5EF4-FFF2-40B4-BE49-F238E27FC236}">
              <a16:creationId xmlns:a16="http://schemas.microsoft.com/office/drawing/2014/main" id="{F66BAB56-9B62-46E6-9D32-2D37740CB449}"/>
            </a:ext>
          </a:extLst>
        </xdr:cNvPr>
        <xdr:cNvSpPr/>
      </xdr:nvSpPr>
      <xdr:spPr bwMode="auto">
        <a:xfrm>
          <a:off x="12269293" y="134982"/>
          <a:ext cx="179280" cy="15748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17375</xdr:colOff>
      <xdr:row>8</xdr:row>
      <xdr:rowOff>156482</xdr:rowOff>
    </xdr:from>
    <xdr:to>
      <xdr:col>15</xdr:col>
      <xdr:colOff>216041</xdr:colOff>
      <xdr:row>9</xdr:row>
      <xdr:rowOff>141514</xdr:rowOff>
    </xdr:to>
    <xdr:sp macro="" textlink="">
      <xdr:nvSpPr>
        <xdr:cNvPr id="117" name="六角形 116">
          <a:extLst>
            <a:ext uri="{FF2B5EF4-FFF2-40B4-BE49-F238E27FC236}">
              <a16:creationId xmlns:a16="http://schemas.microsoft.com/office/drawing/2014/main" id="{A5DF1F8D-413A-4F3B-963D-E52EEDABEE05}"/>
            </a:ext>
          </a:extLst>
        </xdr:cNvPr>
        <xdr:cNvSpPr/>
      </xdr:nvSpPr>
      <xdr:spPr bwMode="auto">
        <a:xfrm>
          <a:off x="9596804" y="1468211"/>
          <a:ext cx="198666" cy="15376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20408</xdr:colOff>
      <xdr:row>9</xdr:row>
      <xdr:rowOff>14967</xdr:rowOff>
    </xdr:from>
    <xdr:to>
      <xdr:col>17</xdr:col>
      <xdr:colOff>214992</xdr:colOff>
      <xdr:row>10</xdr:row>
      <xdr:rowOff>6803</xdr:rowOff>
    </xdr:to>
    <xdr:sp macro="" textlink="">
      <xdr:nvSpPr>
        <xdr:cNvPr id="118" name="六角形 117">
          <a:extLst>
            <a:ext uri="{FF2B5EF4-FFF2-40B4-BE49-F238E27FC236}">
              <a16:creationId xmlns:a16="http://schemas.microsoft.com/office/drawing/2014/main" id="{202B93A6-7B60-4A6B-BDDD-A4EAF544CBE1}"/>
            </a:ext>
          </a:extLst>
        </xdr:cNvPr>
        <xdr:cNvSpPr/>
      </xdr:nvSpPr>
      <xdr:spPr bwMode="auto">
        <a:xfrm>
          <a:off x="10924628" y="1485627"/>
          <a:ext cx="194584" cy="15947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-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1</xdr:colOff>
      <xdr:row>17</xdr:row>
      <xdr:rowOff>9525</xdr:rowOff>
    </xdr:from>
    <xdr:to>
      <xdr:col>11</xdr:col>
      <xdr:colOff>168729</xdr:colOff>
      <xdr:row>17</xdr:row>
      <xdr:rowOff>152400</xdr:rowOff>
    </xdr:to>
    <xdr:sp macro="" textlink="">
      <xdr:nvSpPr>
        <xdr:cNvPr id="119" name="六角形 118">
          <a:extLst>
            <a:ext uri="{FF2B5EF4-FFF2-40B4-BE49-F238E27FC236}">
              <a16:creationId xmlns:a16="http://schemas.microsoft.com/office/drawing/2014/main" id="{D362ABAC-4526-41F0-9AA9-00B9130DE6A6}"/>
            </a:ext>
          </a:extLst>
        </xdr:cNvPr>
        <xdr:cNvSpPr/>
      </xdr:nvSpPr>
      <xdr:spPr bwMode="auto">
        <a:xfrm>
          <a:off x="6835141" y="2821305"/>
          <a:ext cx="168728" cy="14287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46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30185</xdr:colOff>
      <xdr:row>17</xdr:row>
      <xdr:rowOff>0</xdr:rowOff>
    </xdr:from>
    <xdr:to>
      <xdr:col>13</xdr:col>
      <xdr:colOff>202500</xdr:colOff>
      <xdr:row>17</xdr:row>
      <xdr:rowOff>161925</xdr:rowOff>
    </xdr:to>
    <xdr:sp macro="" textlink="">
      <xdr:nvSpPr>
        <xdr:cNvPr id="120" name="六角形 119">
          <a:extLst>
            <a:ext uri="{FF2B5EF4-FFF2-40B4-BE49-F238E27FC236}">
              <a16:creationId xmlns:a16="http://schemas.microsoft.com/office/drawing/2014/main" id="{00BB917F-2674-4E54-9EF4-192B2230DADB}"/>
            </a:ext>
          </a:extLst>
        </xdr:cNvPr>
        <xdr:cNvSpPr/>
      </xdr:nvSpPr>
      <xdr:spPr bwMode="auto">
        <a:xfrm>
          <a:off x="8221685" y="2811780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47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17484</xdr:colOff>
      <xdr:row>17</xdr:row>
      <xdr:rowOff>19050</xdr:rowOff>
    </xdr:from>
    <xdr:to>
      <xdr:col>15</xdr:col>
      <xdr:colOff>189799</xdr:colOff>
      <xdr:row>18</xdr:row>
      <xdr:rowOff>0</xdr:rowOff>
    </xdr:to>
    <xdr:sp macro="" textlink="">
      <xdr:nvSpPr>
        <xdr:cNvPr id="121" name="六角形 120">
          <a:extLst>
            <a:ext uri="{FF2B5EF4-FFF2-40B4-BE49-F238E27FC236}">
              <a16:creationId xmlns:a16="http://schemas.microsoft.com/office/drawing/2014/main" id="{3D6598F1-791D-4BDA-A561-09E84242C3DA}"/>
            </a:ext>
          </a:extLst>
        </xdr:cNvPr>
        <xdr:cNvSpPr/>
      </xdr:nvSpPr>
      <xdr:spPr bwMode="auto">
        <a:xfrm>
          <a:off x="9565344" y="2830830"/>
          <a:ext cx="172315" cy="14859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48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14</xdr:col>
      <xdr:colOff>769960</xdr:colOff>
      <xdr:row>33</xdr:row>
      <xdr:rowOff>9525</xdr:rowOff>
    </xdr:from>
    <xdr:to>
      <xdr:col>15</xdr:col>
      <xdr:colOff>173925</xdr:colOff>
      <xdr:row>34</xdr:row>
      <xdr:rowOff>0</xdr:rowOff>
    </xdr:to>
    <xdr:sp macro="" textlink="">
      <xdr:nvSpPr>
        <xdr:cNvPr id="122" name="六角形 121">
          <a:extLst>
            <a:ext uri="{FF2B5EF4-FFF2-40B4-BE49-F238E27FC236}">
              <a16:creationId xmlns:a16="http://schemas.microsoft.com/office/drawing/2014/main" id="{22834825-0B48-4463-AED7-514AC87A1673}"/>
            </a:ext>
          </a:extLst>
        </xdr:cNvPr>
        <xdr:cNvSpPr/>
      </xdr:nvSpPr>
      <xdr:spPr bwMode="auto">
        <a:xfrm>
          <a:off x="9548200" y="5503545"/>
          <a:ext cx="173585" cy="15811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0</xdr:colOff>
      <xdr:row>25</xdr:row>
      <xdr:rowOff>0</xdr:rowOff>
    </xdr:from>
    <xdr:to>
      <xdr:col>13</xdr:col>
      <xdr:colOff>191365</xdr:colOff>
      <xdr:row>25</xdr:row>
      <xdr:rowOff>161925</xdr:rowOff>
    </xdr:to>
    <xdr:sp macro="" textlink="">
      <xdr:nvSpPr>
        <xdr:cNvPr id="123" name="六角形 122">
          <a:extLst>
            <a:ext uri="{FF2B5EF4-FFF2-40B4-BE49-F238E27FC236}">
              <a16:creationId xmlns:a16="http://schemas.microsoft.com/office/drawing/2014/main" id="{545D4FE2-82C2-4D02-AEB8-438BF65B2522}"/>
            </a:ext>
          </a:extLst>
        </xdr:cNvPr>
        <xdr:cNvSpPr/>
      </xdr:nvSpPr>
      <xdr:spPr bwMode="auto">
        <a:xfrm>
          <a:off x="8191500" y="4152900"/>
          <a:ext cx="19136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4536</xdr:colOff>
      <xdr:row>25</xdr:row>
      <xdr:rowOff>4563</xdr:rowOff>
    </xdr:from>
    <xdr:to>
      <xdr:col>17</xdr:col>
      <xdr:colOff>168010</xdr:colOff>
      <xdr:row>26</xdr:row>
      <xdr:rowOff>9070</xdr:rowOff>
    </xdr:to>
    <xdr:sp macro="" textlink="">
      <xdr:nvSpPr>
        <xdr:cNvPr id="124" name="六角形 123">
          <a:extLst>
            <a:ext uri="{FF2B5EF4-FFF2-40B4-BE49-F238E27FC236}">
              <a16:creationId xmlns:a16="http://schemas.microsoft.com/office/drawing/2014/main" id="{BAFACE11-B426-4838-A4E0-6E25AC2EACB5}"/>
            </a:ext>
          </a:extLst>
        </xdr:cNvPr>
        <xdr:cNvSpPr/>
      </xdr:nvSpPr>
      <xdr:spPr bwMode="auto">
        <a:xfrm>
          <a:off x="10908756" y="4157463"/>
          <a:ext cx="163474" cy="172147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53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26304</xdr:colOff>
      <xdr:row>25</xdr:row>
      <xdr:rowOff>19100</xdr:rowOff>
    </xdr:from>
    <xdr:to>
      <xdr:col>19</xdr:col>
      <xdr:colOff>222247</xdr:colOff>
      <xdr:row>26</xdr:row>
      <xdr:rowOff>9071</xdr:rowOff>
    </xdr:to>
    <xdr:sp macro="" textlink="">
      <xdr:nvSpPr>
        <xdr:cNvPr id="125" name="六角形 124">
          <a:extLst>
            <a:ext uri="{FF2B5EF4-FFF2-40B4-BE49-F238E27FC236}">
              <a16:creationId xmlns:a16="http://schemas.microsoft.com/office/drawing/2014/main" id="{E29F23C6-8FD8-471C-9AC9-F9F16D66ADFB}"/>
            </a:ext>
          </a:extLst>
        </xdr:cNvPr>
        <xdr:cNvSpPr/>
      </xdr:nvSpPr>
      <xdr:spPr bwMode="auto">
        <a:xfrm>
          <a:off x="12286884" y="4172000"/>
          <a:ext cx="195943" cy="157611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‐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3417</xdr:colOff>
      <xdr:row>33</xdr:row>
      <xdr:rowOff>15238</xdr:rowOff>
    </xdr:from>
    <xdr:to>
      <xdr:col>11</xdr:col>
      <xdr:colOff>197957</xdr:colOff>
      <xdr:row>33</xdr:row>
      <xdr:rowOff>177163</xdr:rowOff>
    </xdr:to>
    <xdr:sp macro="" textlink="">
      <xdr:nvSpPr>
        <xdr:cNvPr id="126" name="六角形 125">
          <a:extLst>
            <a:ext uri="{FF2B5EF4-FFF2-40B4-BE49-F238E27FC236}">
              <a16:creationId xmlns:a16="http://schemas.microsoft.com/office/drawing/2014/main" id="{FF5EEE38-F34B-4FD4-AF71-E94F793BF91E}"/>
            </a:ext>
          </a:extLst>
        </xdr:cNvPr>
        <xdr:cNvSpPr/>
      </xdr:nvSpPr>
      <xdr:spPr bwMode="auto">
        <a:xfrm>
          <a:off x="6838557" y="5509258"/>
          <a:ext cx="194540" cy="15430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54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0</xdr:colOff>
      <xdr:row>40</xdr:row>
      <xdr:rowOff>171450</xdr:rowOff>
    </xdr:from>
    <xdr:to>
      <xdr:col>13</xdr:col>
      <xdr:colOff>199322</xdr:colOff>
      <xdr:row>41</xdr:row>
      <xdr:rowOff>153761</xdr:rowOff>
    </xdr:to>
    <xdr:sp macro="" textlink="">
      <xdr:nvSpPr>
        <xdr:cNvPr id="127" name="六角形 126">
          <a:extLst>
            <a:ext uri="{FF2B5EF4-FFF2-40B4-BE49-F238E27FC236}">
              <a16:creationId xmlns:a16="http://schemas.microsoft.com/office/drawing/2014/main" id="{C4A51E2A-1244-4C6A-9C8D-0CAE4C46A6D2}"/>
            </a:ext>
          </a:extLst>
        </xdr:cNvPr>
        <xdr:cNvSpPr/>
      </xdr:nvSpPr>
      <xdr:spPr bwMode="auto">
        <a:xfrm>
          <a:off x="8191500" y="6831330"/>
          <a:ext cx="199322" cy="157571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63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16062</xdr:colOff>
      <xdr:row>41</xdr:row>
      <xdr:rowOff>18863</xdr:rowOff>
    </xdr:from>
    <xdr:to>
      <xdr:col>11</xdr:col>
      <xdr:colOff>194975</xdr:colOff>
      <xdr:row>42</xdr:row>
      <xdr:rowOff>9658</xdr:rowOff>
    </xdr:to>
    <xdr:sp macro="" textlink="">
      <xdr:nvSpPr>
        <xdr:cNvPr id="128" name="六角形 127">
          <a:extLst>
            <a:ext uri="{FF2B5EF4-FFF2-40B4-BE49-F238E27FC236}">
              <a16:creationId xmlns:a16="http://schemas.microsoft.com/office/drawing/2014/main" id="{47E31409-7575-46F6-A516-73D2A53E63A8}"/>
            </a:ext>
          </a:extLst>
        </xdr:cNvPr>
        <xdr:cNvSpPr/>
      </xdr:nvSpPr>
      <xdr:spPr bwMode="auto">
        <a:xfrm>
          <a:off x="6851202" y="6854003"/>
          <a:ext cx="178913" cy="15843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3881</xdr:colOff>
      <xdr:row>41</xdr:row>
      <xdr:rowOff>6616</xdr:rowOff>
    </xdr:from>
    <xdr:to>
      <xdr:col>17</xdr:col>
      <xdr:colOff>160954</xdr:colOff>
      <xdr:row>41</xdr:row>
      <xdr:rowOff>156672</xdr:rowOff>
    </xdr:to>
    <xdr:sp macro="" textlink="">
      <xdr:nvSpPr>
        <xdr:cNvPr id="129" name="六角形 128">
          <a:extLst>
            <a:ext uri="{FF2B5EF4-FFF2-40B4-BE49-F238E27FC236}">
              <a16:creationId xmlns:a16="http://schemas.microsoft.com/office/drawing/2014/main" id="{17ADCA84-D343-47B9-A4D0-7C6A74037684}"/>
            </a:ext>
          </a:extLst>
        </xdr:cNvPr>
        <xdr:cNvSpPr/>
      </xdr:nvSpPr>
      <xdr:spPr bwMode="auto">
        <a:xfrm>
          <a:off x="10908101" y="6841756"/>
          <a:ext cx="157073" cy="15005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15875</xdr:colOff>
      <xdr:row>41</xdr:row>
      <xdr:rowOff>1168</xdr:rowOff>
    </xdr:from>
    <xdr:to>
      <xdr:col>19</xdr:col>
      <xdr:colOff>196601</xdr:colOff>
      <xdr:row>41</xdr:row>
      <xdr:rowOff>151300</xdr:rowOff>
    </xdr:to>
    <xdr:sp macro="" textlink="">
      <xdr:nvSpPr>
        <xdr:cNvPr id="130" name="六角形 129">
          <a:extLst>
            <a:ext uri="{FF2B5EF4-FFF2-40B4-BE49-F238E27FC236}">
              <a16:creationId xmlns:a16="http://schemas.microsoft.com/office/drawing/2014/main" id="{637A5F15-32CD-421B-87E9-B652E3EEE87F}"/>
            </a:ext>
          </a:extLst>
        </xdr:cNvPr>
        <xdr:cNvSpPr/>
      </xdr:nvSpPr>
      <xdr:spPr bwMode="auto">
        <a:xfrm>
          <a:off x="12276455" y="6836308"/>
          <a:ext cx="180726" cy="15013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-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12</xdr:col>
      <xdr:colOff>669800</xdr:colOff>
      <xdr:row>39</xdr:row>
      <xdr:rowOff>104790</xdr:rowOff>
    </xdr:from>
    <xdr:to>
      <xdr:col>13</xdr:col>
      <xdr:colOff>188765</xdr:colOff>
      <xdr:row>40</xdr:row>
      <xdr:rowOff>104365</xdr:rowOff>
    </xdr:to>
    <xdr:sp macro="" textlink="">
      <xdr:nvSpPr>
        <xdr:cNvPr id="131" name="六角形 130">
          <a:extLst>
            <a:ext uri="{FF2B5EF4-FFF2-40B4-BE49-F238E27FC236}">
              <a16:creationId xmlns:a16="http://schemas.microsoft.com/office/drawing/2014/main" id="{EBB51987-8F52-4AB2-AB01-7819A817BAAF}"/>
            </a:ext>
          </a:extLst>
        </xdr:cNvPr>
        <xdr:cNvSpPr/>
      </xdr:nvSpPr>
      <xdr:spPr bwMode="auto">
        <a:xfrm>
          <a:off x="8183120" y="6604650"/>
          <a:ext cx="197145" cy="167215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6349</xdr:colOff>
      <xdr:row>33</xdr:row>
      <xdr:rowOff>9524</xdr:rowOff>
    </xdr:from>
    <xdr:to>
      <xdr:col>17</xdr:col>
      <xdr:colOff>185262</xdr:colOff>
      <xdr:row>34</xdr:row>
      <xdr:rowOff>1360</xdr:rowOff>
    </xdr:to>
    <xdr:sp macro="" textlink="">
      <xdr:nvSpPr>
        <xdr:cNvPr id="132" name="六角形 131">
          <a:extLst>
            <a:ext uri="{FF2B5EF4-FFF2-40B4-BE49-F238E27FC236}">
              <a16:creationId xmlns:a16="http://schemas.microsoft.com/office/drawing/2014/main" id="{966B6192-3FDC-4975-B079-710BA70C7806}"/>
            </a:ext>
          </a:extLst>
        </xdr:cNvPr>
        <xdr:cNvSpPr/>
      </xdr:nvSpPr>
      <xdr:spPr bwMode="auto">
        <a:xfrm>
          <a:off x="10910569" y="5503544"/>
          <a:ext cx="178913" cy="15947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26894</xdr:colOff>
      <xdr:row>33</xdr:row>
      <xdr:rowOff>14380</xdr:rowOff>
    </xdr:from>
    <xdr:to>
      <xdr:col>19</xdr:col>
      <xdr:colOff>199209</xdr:colOff>
      <xdr:row>34</xdr:row>
      <xdr:rowOff>4855</xdr:rowOff>
    </xdr:to>
    <xdr:sp macro="" textlink="">
      <xdr:nvSpPr>
        <xdr:cNvPr id="133" name="六角形 132">
          <a:extLst>
            <a:ext uri="{FF2B5EF4-FFF2-40B4-BE49-F238E27FC236}">
              <a16:creationId xmlns:a16="http://schemas.microsoft.com/office/drawing/2014/main" id="{9C12076C-08BA-4588-B2BA-921C69F8BDDF}"/>
            </a:ext>
          </a:extLst>
        </xdr:cNvPr>
        <xdr:cNvSpPr/>
      </xdr:nvSpPr>
      <xdr:spPr bwMode="auto">
        <a:xfrm>
          <a:off x="12287474" y="5508400"/>
          <a:ext cx="172315" cy="15811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0</xdr:colOff>
      <xdr:row>49</xdr:row>
      <xdr:rowOff>0</xdr:rowOff>
    </xdr:from>
    <xdr:to>
      <xdr:col>11</xdr:col>
      <xdr:colOff>180726</xdr:colOff>
      <xdr:row>49</xdr:row>
      <xdr:rowOff>156482</xdr:rowOff>
    </xdr:to>
    <xdr:sp macro="" textlink="">
      <xdr:nvSpPr>
        <xdr:cNvPr id="134" name="六角形 133">
          <a:extLst>
            <a:ext uri="{FF2B5EF4-FFF2-40B4-BE49-F238E27FC236}">
              <a16:creationId xmlns:a16="http://schemas.microsoft.com/office/drawing/2014/main" id="{101C0D6D-5154-4151-B83B-C1601B3C74FA}"/>
            </a:ext>
          </a:extLst>
        </xdr:cNvPr>
        <xdr:cNvSpPr/>
      </xdr:nvSpPr>
      <xdr:spPr bwMode="auto">
        <a:xfrm>
          <a:off x="6835140" y="8176260"/>
          <a:ext cx="180726" cy="15648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14</xdr:col>
      <xdr:colOff>763610</xdr:colOff>
      <xdr:row>49</xdr:row>
      <xdr:rowOff>0</xdr:rowOff>
    </xdr:from>
    <xdr:to>
      <xdr:col>15</xdr:col>
      <xdr:colOff>191407</xdr:colOff>
      <xdr:row>49</xdr:row>
      <xdr:rowOff>164647</xdr:rowOff>
    </xdr:to>
    <xdr:sp macro="" textlink="">
      <xdr:nvSpPr>
        <xdr:cNvPr id="135" name="六角形 134">
          <a:extLst>
            <a:ext uri="{FF2B5EF4-FFF2-40B4-BE49-F238E27FC236}">
              <a16:creationId xmlns:a16="http://schemas.microsoft.com/office/drawing/2014/main" id="{34234B6D-08AE-429F-B667-A260C4B0BE03}"/>
            </a:ext>
          </a:extLst>
        </xdr:cNvPr>
        <xdr:cNvSpPr/>
      </xdr:nvSpPr>
      <xdr:spPr bwMode="auto">
        <a:xfrm>
          <a:off x="9549470" y="8176260"/>
          <a:ext cx="189797" cy="164647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2428</xdr:colOff>
      <xdr:row>48</xdr:row>
      <xdr:rowOff>162363</xdr:rowOff>
    </xdr:from>
    <xdr:to>
      <xdr:col>17</xdr:col>
      <xdr:colOff>177347</xdr:colOff>
      <xdr:row>49</xdr:row>
      <xdr:rowOff>141952</xdr:rowOff>
    </xdr:to>
    <xdr:sp macro="" textlink="">
      <xdr:nvSpPr>
        <xdr:cNvPr id="136" name="六角形 135">
          <a:extLst>
            <a:ext uri="{FF2B5EF4-FFF2-40B4-BE49-F238E27FC236}">
              <a16:creationId xmlns:a16="http://schemas.microsoft.com/office/drawing/2014/main" id="{0889E817-41A3-45B2-BFC5-A29CF4CFBB7C}"/>
            </a:ext>
          </a:extLst>
        </xdr:cNvPr>
        <xdr:cNvSpPr/>
      </xdr:nvSpPr>
      <xdr:spPr bwMode="auto">
        <a:xfrm>
          <a:off x="10906648" y="8170983"/>
          <a:ext cx="174919" cy="147229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14310</xdr:colOff>
      <xdr:row>49</xdr:row>
      <xdr:rowOff>20410</xdr:rowOff>
    </xdr:from>
    <xdr:to>
      <xdr:col>19</xdr:col>
      <xdr:colOff>186625</xdr:colOff>
      <xdr:row>50</xdr:row>
      <xdr:rowOff>1360</xdr:rowOff>
    </xdr:to>
    <xdr:sp macro="" textlink="">
      <xdr:nvSpPr>
        <xdr:cNvPr id="137" name="六角形 136">
          <a:extLst>
            <a:ext uri="{FF2B5EF4-FFF2-40B4-BE49-F238E27FC236}">
              <a16:creationId xmlns:a16="http://schemas.microsoft.com/office/drawing/2014/main" id="{39ADB312-BAA1-49C8-A3F6-785B96EEE175}"/>
            </a:ext>
          </a:extLst>
        </xdr:cNvPr>
        <xdr:cNvSpPr/>
      </xdr:nvSpPr>
      <xdr:spPr bwMode="auto">
        <a:xfrm>
          <a:off x="12274890" y="8196670"/>
          <a:ext cx="172315" cy="14859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73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10</xdr:col>
      <xdr:colOff>690585</xdr:colOff>
      <xdr:row>56</xdr:row>
      <xdr:rowOff>161397</xdr:rowOff>
    </xdr:from>
    <xdr:to>
      <xdr:col>11</xdr:col>
      <xdr:colOff>168992</xdr:colOff>
      <xdr:row>57</xdr:row>
      <xdr:rowOff>153630</xdr:rowOff>
    </xdr:to>
    <xdr:sp macro="" textlink="">
      <xdr:nvSpPr>
        <xdr:cNvPr id="138" name="六角形 137">
          <a:extLst>
            <a:ext uri="{FF2B5EF4-FFF2-40B4-BE49-F238E27FC236}">
              <a16:creationId xmlns:a16="http://schemas.microsoft.com/office/drawing/2014/main" id="{F6679805-52C3-4937-985D-5C3B41B32684}"/>
            </a:ext>
          </a:extLst>
        </xdr:cNvPr>
        <xdr:cNvSpPr/>
      </xdr:nvSpPr>
      <xdr:spPr bwMode="auto">
        <a:xfrm>
          <a:off x="6832305" y="9511137"/>
          <a:ext cx="171827" cy="159873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74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6493</xdr:colOff>
      <xdr:row>57</xdr:row>
      <xdr:rowOff>776</xdr:rowOff>
    </xdr:from>
    <xdr:to>
      <xdr:col>13</xdr:col>
      <xdr:colOff>207383</xdr:colOff>
      <xdr:row>58</xdr:row>
      <xdr:rowOff>13995</xdr:rowOff>
    </xdr:to>
    <xdr:sp macro="" textlink="">
      <xdr:nvSpPr>
        <xdr:cNvPr id="139" name="六角形 138">
          <a:extLst>
            <a:ext uri="{FF2B5EF4-FFF2-40B4-BE49-F238E27FC236}">
              <a16:creationId xmlns:a16="http://schemas.microsoft.com/office/drawing/2014/main" id="{B2472E0D-E060-4C18-A3C4-365A1FF64B47}"/>
            </a:ext>
          </a:extLst>
        </xdr:cNvPr>
        <xdr:cNvSpPr/>
      </xdr:nvSpPr>
      <xdr:spPr bwMode="auto">
        <a:xfrm>
          <a:off x="8197993" y="9518156"/>
          <a:ext cx="200890" cy="180859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75</a:t>
          </a:r>
        </a:p>
      </xdr:txBody>
    </xdr:sp>
    <xdr:clientData/>
  </xdr:twoCellAnchor>
  <xdr:twoCellAnchor>
    <xdr:from>
      <xdr:col>15</xdr:col>
      <xdr:colOff>46129</xdr:colOff>
      <xdr:row>57</xdr:row>
      <xdr:rowOff>2048</xdr:rowOff>
    </xdr:from>
    <xdr:to>
      <xdr:col>15</xdr:col>
      <xdr:colOff>237494</xdr:colOff>
      <xdr:row>57</xdr:row>
      <xdr:rowOff>160611</xdr:rowOff>
    </xdr:to>
    <xdr:sp macro="" textlink="">
      <xdr:nvSpPr>
        <xdr:cNvPr id="140" name="六角形 139">
          <a:extLst>
            <a:ext uri="{FF2B5EF4-FFF2-40B4-BE49-F238E27FC236}">
              <a16:creationId xmlns:a16="http://schemas.microsoft.com/office/drawing/2014/main" id="{04237CDA-F94A-4927-93CE-567A7647DFCE}"/>
            </a:ext>
          </a:extLst>
        </xdr:cNvPr>
        <xdr:cNvSpPr/>
      </xdr:nvSpPr>
      <xdr:spPr bwMode="auto">
        <a:xfrm>
          <a:off x="9593989" y="9519428"/>
          <a:ext cx="191365" cy="158563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76</a:t>
          </a:r>
        </a:p>
      </xdr:txBody>
    </xdr:sp>
    <xdr:clientData/>
  </xdr:twoCellAnchor>
  <xdr:twoCellAnchor>
    <xdr:from>
      <xdr:col>5</xdr:col>
      <xdr:colOff>12531</xdr:colOff>
      <xdr:row>17</xdr:row>
      <xdr:rowOff>8188</xdr:rowOff>
    </xdr:from>
    <xdr:to>
      <xdr:col>5</xdr:col>
      <xdr:colOff>181428</xdr:colOff>
      <xdr:row>17</xdr:row>
      <xdr:rowOff>158750</xdr:rowOff>
    </xdr:to>
    <xdr:sp macro="" textlink="">
      <xdr:nvSpPr>
        <xdr:cNvPr id="141" name="六角形 140">
          <a:extLst>
            <a:ext uri="{FF2B5EF4-FFF2-40B4-BE49-F238E27FC236}">
              <a16:creationId xmlns:a16="http://schemas.microsoft.com/office/drawing/2014/main" id="{AD535A32-9524-4426-B357-A80F51BDA5BC}"/>
            </a:ext>
          </a:extLst>
        </xdr:cNvPr>
        <xdr:cNvSpPr/>
      </xdr:nvSpPr>
      <xdr:spPr bwMode="auto">
        <a:xfrm>
          <a:off x="2778591" y="2819968"/>
          <a:ext cx="168897" cy="15056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7</xdr:col>
      <xdr:colOff>181169</xdr:colOff>
      <xdr:row>11</xdr:row>
      <xdr:rowOff>8650</xdr:rowOff>
    </xdr:from>
    <xdr:ext cx="324970" cy="70087"/>
    <xdr:sp macro="" textlink="">
      <xdr:nvSpPr>
        <xdr:cNvPr id="142" name="Text Box 1664">
          <a:extLst>
            <a:ext uri="{FF2B5EF4-FFF2-40B4-BE49-F238E27FC236}">
              <a16:creationId xmlns:a16="http://schemas.microsoft.com/office/drawing/2014/main" id="{9A8E08B8-B492-4173-9A06-5C84C09B0D84}"/>
            </a:ext>
          </a:extLst>
        </xdr:cNvPr>
        <xdr:cNvSpPr txBox="1">
          <a:spLocks noChangeArrowheads="1"/>
        </xdr:cNvSpPr>
      </xdr:nvSpPr>
      <xdr:spPr bwMode="auto">
        <a:xfrm>
          <a:off x="4303589" y="1814590"/>
          <a:ext cx="324970" cy="70087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6.5-1.0-1.6-3.1</a:t>
          </a:r>
        </a:p>
      </xdr:txBody>
    </xdr:sp>
    <xdr:clientData/>
  </xdr:oneCellAnchor>
  <xdr:twoCellAnchor>
    <xdr:from>
      <xdr:col>3</xdr:col>
      <xdr:colOff>656013</xdr:colOff>
      <xdr:row>4</xdr:row>
      <xdr:rowOff>154342</xdr:rowOff>
    </xdr:from>
    <xdr:to>
      <xdr:col>3</xdr:col>
      <xdr:colOff>656884</xdr:colOff>
      <xdr:row>8</xdr:row>
      <xdr:rowOff>60439</xdr:rowOff>
    </xdr:to>
    <xdr:sp macro="" textlink="">
      <xdr:nvSpPr>
        <xdr:cNvPr id="143" name="Line 88">
          <a:extLst>
            <a:ext uri="{FF2B5EF4-FFF2-40B4-BE49-F238E27FC236}">
              <a16:creationId xmlns:a16="http://schemas.microsoft.com/office/drawing/2014/main" id="{741101A0-A4AC-463A-ADCA-1B3F8045F634}"/>
            </a:ext>
          </a:extLst>
        </xdr:cNvPr>
        <xdr:cNvSpPr>
          <a:spLocks noChangeShapeType="1"/>
        </xdr:cNvSpPr>
      </xdr:nvSpPr>
      <xdr:spPr bwMode="auto">
        <a:xfrm flipH="1" flipV="1">
          <a:off x="2065713" y="786802"/>
          <a:ext cx="871" cy="57665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297807</xdr:colOff>
      <xdr:row>2</xdr:row>
      <xdr:rowOff>11771</xdr:rowOff>
    </xdr:from>
    <xdr:to>
      <xdr:col>3</xdr:col>
      <xdr:colOff>429869</xdr:colOff>
      <xdr:row>4</xdr:row>
      <xdr:rowOff>28493</xdr:rowOff>
    </xdr:to>
    <xdr:grpSp>
      <xdr:nvGrpSpPr>
        <xdr:cNvPr id="144" name="グループ化 143">
          <a:extLst>
            <a:ext uri="{FF2B5EF4-FFF2-40B4-BE49-F238E27FC236}">
              <a16:creationId xmlns:a16="http://schemas.microsoft.com/office/drawing/2014/main" id="{B283D4C4-8434-49FC-80E2-C0FEE608DC86}"/>
            </a:ext>
          </a:extLst>
        </xdr:cNvPr>
        <xdr:cNvGrpSpPr/>
      </xdr:nvGrpSpPr>
      <xdr:grpSpPr>
        <a:xfrm>
          <a:off x="1702745" y="307046"/>
          <a:ext cx="132062" cy="350097"/>
          <a:chOff x="2905960" y="777265"/>
          <a:chExt cx="151113" cy="394309"/>
        </a:xfrm>
      </xdr:grpSpPr>
      <xdr:sp macro="" textlink="">
        <xdr:nvSpPr>
          <xdr:cNvPr id="145" name="Line 1421">
            <a:extLst>
              <a:ext uri="{FF2B5EF4-FFF2-40B4-BE49-F238E27FC236}">
                <a16:creationId xmlns:a16="http://schemas.microsoft.com/office/drawing/2014/main" id="{97D1A5B0-D526-5D26-D035-D3050744F15C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2905960" y="911123"/>
            <a:ext cx="114362" cy="260451"/>
          </a:xfrm>
          <a:custGeom>
            <a:avLst/>
            <a:gdLst>
              <a:gd name="connsiteX0" fmla="*/ 0 w 10000"/>
              <a:gd name="connsiteY0" fmla="*/ 0 h 10000"/>
              <a:gd name="connsiteX1" fmla="*/ 10000 w 10000"/>
              <a:gd name="connsiteY1" fmla="*/ 10000 h 10000"/>
              <a:gd name="connsiteX0" fmla="*/ 0 w 401070000"/>
              <a:gd name="connsiteY0" fmla="*/ 0 h 7286"/>
              <a:gd name="connsiteX1" fmla="*/ 401070000 w 401070000"/>
              <a:gd name="connsiteY1" fmla="*/ 7286 h 7286"/>
              <a:gd name="connsiteX0" fmla="*/ 0 w 12666"/>
              <a:gd name="connsiteY0" fmla="*/ 1904 h 11904"/>
              <a:gd name="connsiteX1" fmla="*/ 12666 w 12666"/>
              <a:gd name="connsiteY1" fmla="*/ 297 h 11904"/>
              <a:gd name="connsiteX2" fmla="*/ 10000 w 12666"/>
              <a:gd name="connsiteY2" fmla="*/ 11904 h 11904"/>
              <a:gd name="connsiteX0" fmla="*/ 0 w 15166"/>
              <a:gd name="connsiteY0" fmla="*/ 0 h 10000"/>
              <a:gd name="connsiteX1" fmla="*/ 15166 w 15166"/>
              <a:gd name="connsiteY1" fmla="*/ 3491 h 10000"/>
              <a:gd name="connsiteX2" fmla="*/ 10000 w 15166"/>
              <a:gd name="connsiteY2" fmla="*/ 10000 h 10000"/>
              <a:gd name="connsiteX0" fmla="*/ 0 w 63913"/>
              <a:gd name="connsiteY0" fmla="*/ 0 h 10784"/>
              <a:gd name="connsiteX1" fmla="*/ 63913 w 63913"/>
              <a:gd name="connsiteY1" fmla="*/ 4275 h 10784"/>
              <a:gd name="connsiteX2" fmla="*/ 58747 w 63913"/>
              <a:gd name="connsiteY2" fmla="*/ 10784 h 10784"/>
              <a:gd name="connsiteX0" fmla="*/ 0 w 58913"/>
              <a:gd name="connsiteY0" fmla="*/ 1528 h 12312"/>
              <a:gd name="connsiteX1" fmla="*/ 58913 w 58913"/>
              <a:gd name="connsiteY1" fmla="*/ 313 h 12312"/>
              <a:gd name="connsiteX2" fmla="*/ 58747 w 58913"/>
              <a:gd name="connsiteY2" fmla="*/ 12312 h 12312"/>
              <a:gd name="connsiteX0" fmla="*/ 0 w 58747"/>
              <a:gd name="connsiteY0" fmla="*/ 4383 h 15167"/>
              <a:gd name="connsiteX1" fmla="*/ 57663 w 58747"/>
              <a:gd name="connsiteY1" fmla="*/ 227 h 15167"/>
              <a:gd name="connsiteX2" fmla="*/ 58747 w 58747"/>
              <a:gd name="connsiteY2" fmla="*/ 15167 h 15167"/>
              <a:gd name="connsiteX0" fmla="*/ 0 w 62662"/>
              <a:gd name="connsiteY0" fmla="*/ 5155 h 15939"/>
              <a:gd name="connsiteX1" fmla="*/ 62662 w 62662"/>
              <a:gd name="connsiteY1" fmla="*/ 215 h 15939"/>
              <a:gd name="connsiteX2" fmla="*/ 58747 w 62662"/>
              <a:gd name="connsiteY2" fmla="*/ 15939 h 15939"/>
              <a:gd name="connsiteX0" fmla="*/ 0 w 58747"/>
              <a:gd name="connsiteY0" fmla="*/ 12339 h 23123"/>
              <a:gd name="connsiteX1" fmla="*/ 26414 w 58747"/>
              <a:gd name="connsiteY1" fmla="*/ 144 h 23123"/>
              <a:gd name="connsiteX2" fmla="*/ 58747 w 58747"/>
              <a:gd name="connsiteY2" fmla="*/ 23123 h 23123"/>
              <a:gd name="connsiteX0" fmla="*/ 0 w 149992"/>
              <a:gd name="connsiteY0" fmla="*/ 6849 h 23123"/>
              <a:gd name="connsiteX1" fmla="*/ 117659 w 149992"/>
              <a:gd name="connsiteY1" fmla="*/ 144 h 23123"/>
              <a:gd name="connsiteX2" fmla="*/ 149992 w 149992"/>
              <a:gd name="connsiteY2" fmla="*/ 23123 h 23123"/>
              <a:gd name="connsiteX0" fmla="*/ 0 w 117659"/>
              <a:gd name="connsiteY0" fmla="*/ 6866 h 20787"/>
              <a:gd name="connsiteX1" fmla="*/ 117659 w 117659"/>
              <a:gd name="connsiteY1" fmla="*/ 161 h 20787"/>
              <a:gd name="connsiteX2" fmla="*/ 114994 w 117659"/>
              <a:gd name="connsiteY2" fmla="*/ 20787 h 20787"/>
              <a:gd name="connsiteX0" fmla="*/ 0 w 117659"/>
              <a:gd name="connsiteY0" fmla="*/ 6866 h 20787"/>
              <a:gd name="connsiteX1" fmla="*/ 117659 w 117659"/>
              <a:gd name="connsiteY1" fmla="*/ 161 h 20787"/>
              <a:gd name="connsiteX2" fmla="*/ 114994 w 117659"/>
              <a:gd name="connsiteY2" fmla="*/ 20787 h 20787"/>
              <a:gd name="connsiteX0" fmla="*/ 0 w 117659"/>
              <a:gd name="connsiteY0" fmla="*/ 6866 h 20787"/>
              <a:gd name="connsiteX1" fmla="*/ 117659 w 117659"/>
              <a:gd name="connsiteY1" fmla="*/ 161 h 20787"/>
              <a:gd name="connsiteX2" fmla="*/ 114994 w 117659"/>
              <a:gd name="connsiteY2" fmla="*/ 20787 h 20787"/>
              <a:gd name="connsiteX0" fmla="*/ 0 w 117659"/>
              <a:gd name="connsiteY0" fmla="*/ 7160 h 21081"/>
              <a:gd name="connsiteX1" fmla="*/ 70163 w 117659"/>
              <a:gd name="connsiteY1" fmla="*/ 6533 h 21081"/>
              <a:gd name="connsiteX2" fmla="*/ 117659 w 117659"/>
              <a:gd name="connsiteY2" fmla="*/ 455 h 21081"/>
              <a:gd name="connsiteX3" fmla="*/ 114994 w 117659"/>
              <a:gd name="connsiteY3" fmla="*/ 21081 h 21081"/>
              <a:gd name="connsiteX0" fmla="*/ 47331 w 47496"/>
              <a:gd name="connsiteY0" fmla="*/ 6180 h 21081"/>
              <a:gd name="connsiteX1" fmla="*/ 0 w 47496"/>
              <a:gd name="connsiteY1" fmla="*/ 6533 h 21081"/>
              <a:gd name="connsiteX2" fmla="*/ 47496 w 47496"/>
              <a:gd name="connsiteY2" fmla="*/ 455 h 21081"/>
              <a:gd name="connsiteX3" fmla="*/ 44831 w 47496"/>
              <a:gd name="connsiteY3" fmla="*/ 21081 h 21081"/>
              <a:gd name="connsiteX0" fmla="*/ 24832 w 24997"/>
              <a:gd name="connsiteY0" fmla="*/ 6248 h 21149"/>
              <a:gd name="connsiteX1" fmla="*/ 0 w 24997"/>
              <a:gd name="connsiteY1" fmla="*/ 5425 h 21149"/>
              <a:gd name="connsiteX2" fmla="*/ 24997 w 24997"/>
              <a:gd name="connsiteY2" fmla="*/ 523 h 21149"/>
              <a:gd name="connsiteX3" fmla="*/ 22332 w 24997"/>
              <a:gd name="connsiteY3" fmla="*/ 21149 h 21149"/>
              <a:gd name="connsiteX0" fmla="*/ 24832 w 24997"/>
              <a:gd name="connsiteY0" fmla="*/ 5887 h 20788"/>
              <a:gd name="connsiteX1" fmla="*/ 0 w 24997"/>
              <a:gd name="connsiteY1" fmla="*/ 5064 h 20788"/>
              <a:gd name="connsiteX2" fmla="*/ 24997 w 24997"/>
              <a:gd name="connsiteY2" fmla="*/ 162 h 20788"/>
              <a:gd name="connsiteX3" fmla="*/ 22332 w 24997"/>
              <a:gd name="connsiteY3" fmla="*/ 20788 h 20788"/>
              <a:gd name="connsiteX0" fmla="*/ 24832 w 24997"/>
              <a:gd name="connsiteY0" fmla="*/ 4907 h 20788"/>
              <a:gd name="connsiteX1" fmla="*/ 0 w 24997"/>
              <a:gd name="connsiteY1" fmla="*/ 5064 h 20788"/>
              <a:gd name="connsiteX2" fmla="*/ 24997 w 24997"/>
              <a:gd name="connsiteY2" fmla="*/ 162 h 20788"/>
              <a:gd name="connsiteX3" fmla="*/ 22332 w 24997"/>
              <a:gd name="connsiteY3" fmla="*/ 20788 h 20788"/>
              <a:gd name="connsiteX0" fmla="*/ 24832 w 24997"/>
              <a:gd name="connsiteY0" fmla="*/ 4907 h 20788"/>
              <a:gd name="connsiteX1" fmla="*/ 0 w 24997"/>
              <a:gd name="connsiteY1" fmla="*/ 5064 h 20788"/>
              <a:gd name="connsiteX2" fmla="*/ 24997 w 24997"/>
              <a:gd name="connsiteY2" fmla="*/ 162 h 20788"/>
              <a:gd name="connsiteX3" fmla="*/ 22332 w 24997"/>
              <a:gd name="connsiteY3" fmla="*/ 20788 h 20788"/>
              <a:gd name="connsiteX0" fmla="*/ 24832 w 24997"/>
              <a:gd name="connsiteY0" fmla="*/ 5059 h 11333"/>
              <a:gd name="connsiteX1" fmla="*/ 0 w 24997"/>
              <a:gd name="connsiteY1" fmla="*/ 5216 h 11333"/>
              <a:gd name="connsiteX2" fmla="*/ 24997 w 24997"/>
              <a:gd name="connsiteY2" fmla="*/ 314 h 11333"/>
              <a:gd name="connsiteX3" fmla="*/ 19832 w 24997"/>
              <a:gd name="connsiteY3" fmla="*/ 11333 h 11333"/>
              <a:gd name="connsiteX0" fmla="*/ 24832 w 24997"/>
              <a:gd name="connsiteY0" fmla="*/ 5059 h 11333"/>
              <a:gd name="connsiteX1" fmla="*/ 0 w 24997"/>
              <a:gd name="connsiteY1" fmla="*/ 5216 h 11333"/>
              <a:gd name="connsiteX2" fmla="*/ 24997 w 24997"/>
              <a:gd name="connsiteY2" fmla="*/ 314 h 11333"/>
              <a:gd name="connsiteX3" fmla="*/ 19832 w 24997"/>
              <a:gd name="connsiteY3" fmla="*/ 11333 h 11333"/>
              <a:gd name="connsiteX0" fmla="*/ 24832 w 24997"/>
              <a:gd name="connsiteY0" fmla="*/ 4745 h 11019"/>
              <a:gd name="connsiteX1" fmla="*/ 0 w 24997"/>
              <a:gd name="connsiteY1" fmla="*/ 4902 h 11019"/>
              <a:gd name="connsiteX2" fmla="*/ 24997 w 24997"/>
              <a:gd name="connsiteY2" fmla="*/ 0 h 11019"/>
              <a:gd name="connsiteX3" fmla="*/ 19832 w 24997"/>
              <a:gd name="connsiteY3" fmla="*/ 11019 h 11019"/>
              <a:gd name="connsiteX0" fmla="*/ 17332 w 17497"/>
              <a:gd name="connsiteY0" fmla="*/ 4745 h 11019"/>
              <a:gd name="connsiteX1" fmla="*/ 0 w 17497"/>
              <a:gd name="connsiteY1" fmla="*/ 4510 h 11019"/>
              <a:gd name="connsiteX2" fmla="*/ 17497 w 17497"/>
              <a:gd name="connsiteY2" fmla="*/ 0 h 11019"/>
              <a:gd name="connsiteX3" fmla="*/ 12332 w 17497"/>
              <a:gd name="connsiteY3" fmla="*/ 11019 h 11019"/>
              <a:gd name="connsiteX0" fmla="*/ 17332 w 17497"/>
              <a:gd name="connsiteY0" fmla="*/ 4745 h 11019"/>
              <a:gd name="connsiteX1" fmla="*/ 0 w 17497"/>
              <a:gd name="connsiteY1" fmla="*/ 4510 h 11019"/>
              <a:gd name="connsiteX2" fmla="*/ 17497 w 17497"/>
              <a:gd name="connsiteY2" fmla="*/ 0 h 11019"/>
              <a:gd name="connsiteX3" fmla="*/ 12332 w 17497"/>
              <a:gd name="connsiteY3" fmla="*/ 11019 h 11019"/>
              <a:gd name="connsiteX0" fmla="*/ 87328 w 87493"/>
              <a:gd name="connsiteY0" fmla="*/ 4745 h 11019"/>
              <a:gd name="connsiteX1" fmla="*/ 0 w 87493"/>
              <a:gd name="connsiteY1" fmla="*/ 4118 h 11019"/>
              <a:gd name="connsiteX2" fmla="*/ 87493 w 87493"/>
              <a:gd name="connsiteY2" fmla="*/ 0 h 11019"/>
              <a:gd name="connsiteX3" fmla="*/ 82328 w 87493"/>
              <a:gd name="connsiteY3" fmla="*/ 11019 h 11019"/>
              <a:gd name="connsiteX0" fmla="*/ 87328 w 87493"/>
              <a:gd name="connsiteY0" fmla="*/ 4745 h 11019"/>
              <a:gd name="connsiteX1" fmla="*/ 0 w 87493"/>
              <a:gd name="connsiteY1" fmla="*/ 4118 h 11019"/>
              <a:gd name="connsiteX2" fmla="*/ 87493 w 87493"/>
              <a:gd name="connsiteY2" fmla="*/ 0 h 11019"/>
              <a:gd name="connsiteX3" fmla="*/ 82328 w 87493"/>
              <a:gd name="connsiteY3" fmla="*/ 11019 h 11019"/>
              <a:gd name="connsiteX0" fmla="*/ 89112 w 89277"/>
              <a:gd name="connsiteY0" fmla="*/ 4908 h 11182"/>
              <a:gd name="connsiteX1" fmla="*/ 1784 w 89277"/>
              <a:gd name="connsiteY1" fmla="*/ 4281 h 11182"/>
              <a:gd name="connsiteX2" fmla="*/ 68029 w 89277"/>
              <a:gd name="connsiteY2" fmla="*/ 4672 h 11182"/>
              <a:gd name="connsiteX3" fmla="*/ 89277 w 89277"/>
              <a:gd name="connsiteY3" fmla="*/ 163 h 11182"/>
              <a:gd name="connsiteX4" fmla="*/ 84112 w 89277"/>
              <a:gd name="connsiteY4" fmla="*/ 11182 h 11182"/>
              <a:gd name="connsiteX0" fmla="*/ 89112 w 89277"/>
              <a:gd name="connsiteY0" fmla="*/ 5072 h 11346"/>
              <a:gd name="connsiteX1" fmla="*/ 1784 w 89277"/>
              <a:gd name="connsiteY1" fmla="*/ 4445 h 11346"/>
              <a:gd name="connsiteX2" fmla="*/ 68029 w 89277"/>
              <a:gd name="connsiteY2" fmla="*/ 4836 h 11346"/>
              <a:gd name="connsiteX3" fmla="*/ 89277 w 89277"/>
              <a:gd name="connsiteY3" fmla="*/ 327 h 11346"/>
              <a:gd name="connsiteX4" fmla="*/ 84112 w 89277"/>
              <a:gd name="connsiteY4" fmla="*/ 11346 h 11346"/>
              <a:gd name="connsiteX0" fmla="*/ 89112 w 89277"/>
              <a:gd name="connsiteY0" fmla="*/ 4745 h 11019"/>
              <a:gd name="connsiteX1" fmla="*/ 1784 w 89277"/>
              <a:gd name="connsiteY1" fmla="*/ 4118 h 11019"/>
              <a:gd name="connsiteX2" fmla="*/ 68029 w 89277"/>
              <a:gd name="connsiteY2" fmla="*/ 4509 h 11019"/>
              <a:gd name="connsiteX3" fmla="*/ 89277 w 89277"/>
              <a:gd name="connsiteY3" fmla="*/ 0 h 11019"/>
              <a:gd name="connsiteX4" fmla="*/ 84112 w 89277"/>
              <a:gd name="connsiteY4" fmla="*/ 11019 h 11019"/>
              <a:gd name="connsiteX0" fmla="*/ 93428 w 93593"/>
              <a:gd name="connsiteY0" fmla="*/ 4745 h 11019"/>
              <a:gd name="connsiteX1" fmla="*/ 6100 w 93593"/>
              <a:gd name="connsiteY1" fmla="*/ 4118 h 11019"/>
              <a:gd name="connsiteX2" fmla="*/ 14848 w 93593"/>
              <a:gd name="connsiteY2" fmla="*/ 10195 h 11019"/>
              <a:gd name="connsiteX3" fmla="*/ 72345 w 93593"/>
              <a:gd name="connsiteY3" fmla="*/ 4509 h 11019"/>
              <a:gd name="connsiteX4" fmla="*/ 93593 w 93593"/>
              <a:gd name="connsiteY4" fmla="*/ 0 h 11019"/>
              <a:gd name="connsiteX5" fmla="*/ 88428 w 93593"/>
              <a:gd name="connsiteY5" fmla="*/ 11019 h 11019"/>
              <a:gd name="connsiteX0" fmla="*/ 93428 w 93593"/>
              <a:gd name="connsiteY0" fmla="*/ 4745 h 11019"/>
              <a:gd name="connsiteX1" fmla="*/ 6100 w 93593"/>
              <a:gd name="connsiteY1" fmla="*/ 4118 h 11019"/>
              <a:gd name="connsiteX2" fmla="*/ 14848 w 93593"/>
              <a:gd name="connsiteY2" fmla="*/ 10195 h 11019"/>
              <a:gd name="connsiteX3" fmla="*/ 72345 w 93593"/>
              <a:gd name="connsiteY3" fmla="*/ 4509 h 11019"/>
              <a:gd name="connsiteX4" fmla="*/ 93593 w 93593"/>
              <a:gd name="connsiteY4" fmla="*/ 0 h 11019"/>
              <a:gd name="connsiteX5" fmla="*/ 88428 w 93593"/>
              <a:gd name="connsiteY5" fmla="*/ 11019 h 11019"/>
              <a:gd name="connsiteX0" fmla="*/ 87489 w 87654"/>
              <a:gd name="connsiteY0" fmla="*/ 4745 h 11019"/>
              <a:gd name="connsiteX1" fmla="*/ 161 w 87654"/>
              <a:gd name="connsiteY1" fmla="*/ 4118 h 11019"/>
              <a:gd name="connsiteX2" fmla="*/ 66406 w 87654"/>
              <a:gd name="connsiteY2" fmla="*/ 4509 h 11019"/>
              <a:gd name="connsiteX3" fmla="*/ 87654 w 87654"/>
              <a:gd name="connsiteY3" fmla="*/ 0 h 11019"/>
              <a:gd name="connsiteX4" fmla="*/ 82489 w 87654"/>
              <a:gd name="connsiteY4" fmla="*/ 11019 h 11019"/>
              <a:gd name="connsiteX0" fmla="*/ 21083 w 21248"/>
              <a:gd name="connsiteY0" fmla="*/ 4745 h 11019"/>
              <a:gd name="connsiteX1" fmla="*/ 0 w 21248"/>
              <a:gd name="connsiteY1" fmla="*/ 4509 h 11019"/>
              <a:gd name="connsiteX2" fmla="*/ 21248 w 21248"/>
              <a:gd name="connsiteY2" fmla="*/ 0 h 11019"/>
              <a:gd name="connsiteX3" fmla="*/ 16083 w 21248"/>
              <a:gd name="connsiteY3" fmla="*/ 11019 h 11019"/>
              <a:gd name="connsiteX0" fmla="*/ 21083 w 21248"/>
              <a:gd name="connsiteY0" fmla="*/ 4745 h 10627"/>
              <a:gd name="connsiteX1" fmla="*/ 0 w 21248"/>
              <a:gd name="connsiteY1" fmla="*/ 4509 h 10627"/>
              <a:gd name="connsiteX2" fmla="*/ 21248 w 21248"/>
              <a:gd name="connsiteY2" fmla="*/ 0 h 10627"/>
              <a:gd name="connsiteX3" fmla="*/ 21083 w 21248"/>
              <a:gd name="connsiteY3" fmla="*/ 10627 h 10627"/>
              <a:gd name="connsiteX0" fmla="*/ 29832 w 29832"/>
              <a:gd name="connsiteY0" fmla="*/ 4549 h 10627"/>
              <a:gd name="connsiteX1" fmla="*/ 0 w 29832"/>
              <a:gd name="connsiteY1" fmla="*/ 4509 h 10627"/>
              <a:gd name="connsiteX2" fmla="*/ 21248 w 29832"/>
              <a:gd name="connsiteY2" fmla="*/ 0 h 10627"/>
              <a:gd name="connsiteX3" fmla="*/ 21083 w 29832"/>
              <a:gd name="connsiteY3" fmla="*/ 10627 h 1062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29832" h="10627">
                <a:moveTo>
                  <a:pt x="29832" y="4549"/>
                </a:moveTo>
                <a:lnTo>
                  <a:pt x="0" y="4509"/>
                </a:lnTo>
                <a:cubicBezTo>
                  <a:pt x="19582" y="686"/>
                  <a:pt x="26" y="4176"/>
                  <a:pt x="21248" y="0"/>
                </a:cubicBezTo>
                <a:cubicBezTo>
                  <a:pt x="21081" y="10103"/>
                  <a:pt x="21083" y="6052"/>
                  <a:pt x="21083" y="10627"/>
                </a:cubicBezTo>
              </a:path>
            </a:pathLst>
          </a:custGeom>
          <a:noFill/>
          <a:ln w="15875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/>
            <a:tailEnd type="none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46" name="Text Box 1416">
            <a:extLst>
              <a:ext uri="{FF2B5EF4-FFF2-40B4-BE49-F238E27FC236}">
                <a16:creationId xmlns:a16="http://schemas.microsoft.com/office/drawing/2014/main" id="{6C41A2C5-F6B8-A6F6-073D-EE687F78A773}"/>
              </a:ext>
            </a:extLst>
          </xdr:cNvPr>
          <xdr:cNvSpPr txBox="1">
            <a:spLocks noChangeArrowheads="1"/>
          </xdr:cNvSpPr>
        </xdr:nvSpPr>
        <xdr:spPr bwMode="auto">
          <a:xfrm rot="5400000">
            <a:off x="2905547" y="777976"/>
            <a:ext cx="152237" cy="15081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27432" bIns="18288" anchor="ctr" upright="1"/>
          <a:lstStyle/>
          <a:p>
            <a:pPr algn="ctr" rtl="0">
              <a:lnSpc>
                <a:spcPts val="1000"/>
              </a:lnSpc>
              <a:defRPr sz="1000"/>
            </a:pPr>
            <a:r>
              <a:rPr lang="ja-JP" altLang="en-US" sz="9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北</a:t>
            </a:r>
            <a:endPara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3</xdr:col>
      <xdr:colOff>575599</xdr:colOff>
      <xdr:row>4</xdr:row>
      <xdr:rowOff>145179</xdr:rowOff>
    </xdr:from>
    <xdr:to>
      <xdr:col>4</xdr:col>
      <xdr:colOff>39914</xdr:colOff>
      <xdr:row>5</xdr:row>
      <xdr:rowOff>108137</xdr:rowOff>
    </xdr:to>
    <xdr:sp macro="" textlink="">
      <xdr:nvSpPr>
        <xdr:cNvPr id="147" name="Oval 1295">
          <a:extLst>
            <a:ext uri="{FF2B5EF4-FFF2-40B4-BE49-F238E27FC236}">
              <a16:creationId xmlns:a16="http://schemas.microsoft.com/office/drawing/2014/main" id="{F300D82E-46A7-4A39-95EF-92532C96074C}"/>
            </a:ext>
          </a:extLst>
        </xdr:cNvPr>
        <xdr:cNvSpPr>
          <a:spLocks noChangeArrowheads="1"/>
        </xdr:cNvSpPr>
      </xdr:nvSpPr>
      <xdr:spPr bwMode="auto">
        <a:xfrm>
          <a:off x="1985299" y="777639"/>
          <a:ext cx="142495" cy="130598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454575</xdr:colOff>
      <xdr:row>1</xdr:row>
      <xdr:rowOff>130531</xdr:rowOff>
    </xdr:from>
    <xdr:to>
      <xdr:col>3</xdr:col>
      <xdr:colOff>650518</xdr:colOff>
      <xdr:row>5</xdr:row>
      <xdr:rowOff>43913</xdr:rowOff>
    </xdr:to>
    <xdr:sp macro="" textlink="">
      <xdr:nvSpPr>
        <xdr:cNvPr id="148" name="Line 72">
          <a:extLst>
            <a:ext uri="{FF2B5EF4-FFF2-40B4-BE49-F238E27FC236}">
              <a16:creationId xmlns:a16="http://schemas.microsoft.com/office/drawing/2014/main" id="{9EC41123-136E-4240-8D40-096398414B2B}"/>
            </a:ext>
          </a:extLst>
        </xdr:cNvPr>
        <xdr:cNvSpPr>
          <a:spLocks noChangeShapeType="1"/>
        </xdr:cNvSpPr>
      </xdr:nvSpPr>
      <xdr:spPr bwMode="auto">
        <a:xfrm rot="5400000">
          <a:off x="1670276" y="454070"/>
          <a:ext cx="583942" cy="195943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8443" h="15767">
              <a:moveTo>
                <a:pt x="0" y="0"/>
              </a:moveTo>
              <a:cubicBezTo>
                <a:pt x="-112" y="258"/>
                <a:pt x="32067" y="257"/>
                <a:pt x="48101" y="386"/>
              </a:cubicBezTo>
              <a:cubicBezTo>
                <a:pt x="48318" y="197"/>
                <a:pt x="48235" y="2732"/>
                <a:pt x="48443" y="15767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354703</xdr:colOff>
      <xdr:row>2</xdr:row>
      <xdr:rowOff>125187</xdr:rowOff>
    </xdr:from>
    <xdr:ext cx="189091" cy="288318"/>
    <xdr:sp macro="" textlink="">
      <xdr:nvSpPr>
        <xdr:cNvPr id="149" name="Text Box 1620">
          <a:extLst>
            <a:ext uri="{FF2B5EF4-FFF2-40B4-BE49-F238E27FC236}">
              <a16:creationId xmlns:a16="http://schemas.microsoft.com/office/drawing/2014/main" id="{41C6856B-01AC-4C3B-945D-BA908E41FBB1}"/>
            </a:ext>
          </a:extLst>
        </xdr:cNvPr>
        <xdr:cNvSpPr txBox="1">
          <a:spLocks noChangeArrowheads="1"/>
        </xdr:cNvSpPr>
      </xdr:nvSpPr>
      <xdr:spPr bwMode="auto">
        <a:xfrm>
          <a:off x="1764403" y="422367"/>
          <a:ext cx="189091" cy="288318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</xdr:col>
      <xdr:colOff>701883</xdr:colOff>
      <xdr:row>1</xdr:row>
      <xdr:rowOff>6051</xdr:rowOff>
    </xdr:from>
    <xdr:to>
      <xdr:col>3</xdr:col>
      <xdr:colOff>158750</xdr:colOff>
      <xdr:row>2</xdr:row>
      <xdr:rowOff>4409</xdr:rowOff>
    </xdr:to>
    <xdr:sp macro="" textlink="">
      <xdr:nvSpPr>
        <xdr:cNvPr id="150" name="六角形 149">
          <a:extLst>
            <a:ext uri="{FF2B5EF4-FFF2-40B4-BE49-F238E27FC236}">
              <a16:creationId xmlns:a16="http://schemas.microsoft.com/office/drawing/2014/main" id="{8E204CE6-C1EF-4141-9CB1-3D5661FA8A42}"/>
            </a:ext>
          </a:extLst>
        </xdr:cNvPr>
        <xdr:cNvSpPr/>
      </xdr:nvSpPr>
      <xdr:spPr bwMode="auto">
        <a:xfrm>
          <a:off x="1410543" y="135591"/>
          <a:ext cx="157907" cy="165998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tx1"/>
              </a:solidFill>
              <a:latin typeface="+mj-ea"/>
              <a:ea typeface="+mj-ea"/>
            </a:rPr>
            <a:t>1</a:t>
          </a:r>
          <a:endParaRPr kumimoji="1" lang="ja-JP" altLang="en-US" sz="10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6</xdr:col>
      <xdr:colOff>136632</xdr:colOff>
      <xdr:row>3</xdr:row>
      <xdr:rowOff>167931</xdr:rowOff>
    </xdr:from>
    <xdr:to>
      <xdr:col>6</xdr:col>
      <xdr:colOff>299519</xdr:colOff>
      <xdr:row>5</xdr:row>
      <xdr:rowOff>134810</xdr:rowOff>
    </xdr:to>
    <xdr:pic>
      <xdr:nvPicPr>
        <xdr:cNvPr id="151" name="図 150">
          <a:extLst>
            <a:ext uri="{FF2B5EF4-FFF2-40B4-BE49-F238E27FC236}">
              <a16:creationId xmlns:a16="http://schemas.microsoft.com/office/drawing/2014/main" id="{4D580286-0C1B-4E4A-8FA3-1482C09E7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1692405">
          <a:off x="3580872" y="632751"/>
          <a:ext cx="162887" cy="302159"/>
        </a:xfrm>
        <a:prstGeom prst="rect">
          <a:avLst/>
        </a:prstGeom>
      </xdr:spPr>
    </xdr:pic>
    <xdr:clientData/>
  </xdr:twoCellAnchor>
  <xdr:twoCellAnchor>
    <xdr:from>
      <xdr:col>6</xdr:col>
      <xdr:colOff>58962</xdr:colOff>
      <xdr:row>2</xdr:row>
      <xdr:rowOff>77107</xdr:rowOff>
    </xdr:from>
    <xdr:to>
      <xdr:col>6</xdr:col>
      <xdr:colOff>86010</xdr:colOff>
      <xdr:row>6</xdr:row>
      <xdr:rowOff>14092</xdr:rowOff>
    </xdr:to>
    <xdr:sp macro="" textlink="">
      <xdr:nvSpPr>
        <xdr:cNvPr id="152" name="Line 88">
          <a:extLst>
            <a:ext uri="{FF2B5EF4-FFF2-40B4-BE49-F238E27FC236}">
              <a16:creationId xmlns:a16="http://schemas.microsoft.com/office/drawing/2014/main" id="{46CCDEEE-CA1F-4164-A1A7-4261767CB70E}"/>
            </a:ext>
          </a:extLst>
        </xdr:cNvPr>
        <xdr:cNvSpPr>
          <a:spLocks noChangeShapeType="1"/>
        </xdr:cNvSpPr>
      </xdr:nvSpPr>
      <xdr:spPr bwMode="auto">
        <a:xfrm rot="5400000" flipV="1">
          <a:off x="3212953" y="664536"/>
          <a:ext cx="607545" cy="2704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5</xdr:col>
      <xdr:colOff>49491</xdr:colOff>
      <xdr:row>4</xdr:row>
      <xdr:rowOff>107426</xdr:rowOff>
    </xdr:from>
    <xdr:to>
      <xdr:col>6</xdr:col>
      <xdr:colOff>530585</xdr:colOff>
      <xdr:row>8</xdr:row>
      <xdr:rowOff>117326</xdr:rowOff>
    </xdr:to>
    <xdr:sp macro="" textlink="">
      <xdr:nvSpPr>
        <xdr:cNvPr id="153" name="Line 72">
          <a:extLst>
            <a:ext uri="{FF2B5EF4-FFF2-40B4-BE49-F238E27FC236}">
              <a16:creationId xmlns:a16="http://schemas.microsoft.com/office/drawing/2014/main" id="{D7BF305A-515D-4613-ADB8-ADE2D89816AB}"/>
            </a:ext>
          </a:extLst>
        </xdr:cNvPr>
        <xdr:cNvSpPr>
          <a:spLocks noChangeShapeType="1"/>
        </xdr:cNvSpPr>
      </xdr:nvSpPr>
      <xdr:spPr bwMode="auto">
        <a:xfrm>
          <a:off x="2815551" y="739886"/>
          <a:ext cx="1159274" cy="680460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78756"/>
            <a:gd name="connsiteY0" fmla="*/ 0 h 13855"/>
            <a:gd name="connsiteX1" fmla="*/ 48101 w 78756"/>
            <a:gd name="connsiteY1" fmla="*/ 386 h 13855"/>
            <a:gd name="connsiteX2" fmla="*/ 78756 w 78756"/>
            <a:gd name="connsiteY2" fmla="*/ 13855 h 13855"/>
            <a:gd name="connsiteX0" fmla="*/ 0 w 78756"/>
            <a:gd name="connsiteY0" fmla="*/ 0 h 13855"/>
            <a:gd name="connsiteX1" fmla="*/ 48101 w 78756"/>
            <a:gd name="connsiteY1" fmla="*/ 386 h 13855"/>
            <a:gd name="connsiteX2" fmla="*/ 78756 w 78756"/>
            <a:gd name="connsiteY2" fmla="*/ 13855 h 13855"/>
            <a:gd name="connsiteX0" fmla="*/ 0 w 78756"/>
            <a:gd name="connsiteY0" fmla="*/ 0 h 13855"/>
            <a:gd name="connsiteX1" fmla="*/ 48101 w 78756"/>
            <a:gd name="connsiteY1" fmla="*/ 386 h 13855"/>
            <a:gd name="connsiteX2" fmla="*/ 78756 w 78756"/>
            <a:gd name="connsiteY2" fmla="*/ 13855 h 13855"/>
            <a:gd name="connsiteX0" fmla="*/ 0 w 81114"/>
            <a:gd name="connsiteY0" fmla="*/ 0 h 12708"/>
            <a:gd name="connsiteX1" fmla="*/ 48101 w 81114"/>
            <a:gd name="connsiteY1" fmla="*/ 386 h 12708"/>
            <a:gd name="connsiteX2" fmla="*/ 81114 w 81114"/>
            <a:gd name="connsiteY2" fmla="*/ 12708 h 12708"/>
            <a:gd name="connsiteX0" fmla="*/ 0 w 81143"/>
            <a:gd name="connsiteY0" fmla="*/ 0 h 12708"/>
            <a:gd name="connsiteX1" fmla="*/ 48101 w 81143"/>
            <a:gd name="connsiteY1" fmla="*/ 386 h 12708"/>
            <a:gd name="connsiteX2" fmla="*/ 81114 w 81143"/>
            <a:gd name="connsiteY2" fmla="*/ 12708 h 12708"/>
            <a:gd name="connsiteX0" fmla="*/ 1 w 80807"/>
            <a:gd name="connsiteY0" fmla="*/ 0 h 16786"/>
            <a:gd name="connsiteX1" fmla="*/ 47765 w 80807"/>
            <a:gd name="connsiteY1" fmla="*/ 4464 h 16786"/>
            <a:gd name="connsiteX2" fmla="*/ 80778 w 80807"/>
            <a:gd name="connsiteY2" fmla="*/ 16786 h 16786"/>
            <a:gd name="connsiteX0" fmla="*/ 1 w 67335"/>
            <a:gd name="connsiteY0" fmla="*/ 0 h 16786"/>
            <a:gd name="connsiteX1" fmla="*/ 34293 w 67335"/>
            <a:gd name="connsiteY1" fmla="*/ 4464 h 16786"/>
            <a:gd name="connsiteX2" fmla="*/ 67306 w 67335"/>
            <a:gd name="connsiteY2" fmla="*/ 16786 h 16786"/>
            <a:gd name="connsiteX0" fmla="*/ 0 w 83164"/>
            <a:gd name="connsiteY0" fmla="*/ 0 h 16531"/>
            <a:gd name="connsiteX1" fmla="*/ 50122 w 83164"/>
            <a:gd name="connsiteY1" fmla="*/ 4209 h 16531"/>
            <a:gd name="connsiteX2" fmla="*/ 83135 w 83164"/>
            <a:gd name="connsiteY2" fmla="*/ 16531 h 16531"/>
            <a:gd name="connsiteX0" fmla="*/ 0 w 83164"/>
            <a:gd name="connsiteY0" fmla="*/ 0 h 16531"/>
            <a:gd name="connsiteX1" fmla="*/ 50122 w 83164"/>
            <a:gd name="connsiteY1" fmla="*/ 4209 h 16531"/>
            <a:gd name="connsiteX2" fmla="*/ 83135 w 83164"/>
            <a:gd name="connsiteY2" fmla="*/ 16531 h 16531"/>
            <a:gd name="connsiteX0" fmla="*/ 0 w 85522"/>
            <a:gd name="connsiteY0" fmla="*/ 0 h 12708"/>
            <a:gd name="connsiteX1" fmla="*/ 52480 w 85522"/>
            <a:gd name="connsiteY1" fmla="*/ 386 h 12708"/>
            <a:gd name="connsiteX2" fmla="*/ 85493 w 85522"/>
            <a:gd name="connsiteY2" fmla="*/ 12708 h 12708"/>
            <a:gd name="connsiteX0" fmla="*/ 1 w 73061"/>
            <a:gd name="connsiteY0" fmla="*/ 0 h 14110"/>
            <a:gd name="connsiteX1" fmla="*/ 40019 w 73061"/>
            <a:gd name="connsiteY1" fmla="*/ 1788 h 14110"/>
            <a:gd name="connsiteX2" fmla="*/ 73032 w 73061"/>
            <a:gd name="connsiteY2" fmla="*/ 14110 h 14110"/>
            <a:gd name="connsiteX0" fmla="*/ 0 w 85185"/>
            <a:gd name="connsiteY0" fmla="*/ 0 h 18061"/>
            <a:gd name="connsiteX1" fmla="*/ 52143 w 85185"/>
            <a:gd name="connsiteY1" fmla="*/ 5739 h 18061"/>
            <a:gd name="connsiteX2" fmla="*/ 85156 w 85185"/>
            <a:gd name="connsiteY2" fmla="*/ 18061 h 18061"/>
            <a:gd name="connsiteX0" fmla="*/ 1 w 66998"/>
            <a:gd name="connsiteY0" fmla="*/ 0 h 16914"/>
            <a:gd name="connsiteX1" fmla="*/ 33956 w 66998"/>
            <a:gd name="connsiteY1" fmla="*/ 4592 h 16914"/>
            <a:gd name="connsiteX2" fmla="*/ 66969 w 66998"/>
            <a:gd name="connsiteY2" fmla="*/ 16914 h 16914"/>
            <a:gd name="connsiteX0" fmla="*/ 0 w 69691"/>
            <a:gd name="connsiteY0" fmla="*/ 0 h 16277"/>
            <a:gd name="connsiteX1" fmla="*/ 36649 w 69691"/>
            <a:gd name="connsiteY1" fmla="*/ 3955 h 16277"/>
            <a:gd name="connsiteX2" fmla="*/ 69662 w 69691"/>
            <a:gd name="connsiteY2" fmla="*/ 16277 h 16277"/>
            <a:gd name="connsiteX0" fmla="*/ 0 w 85521"/>
            <a:gd name="connsiteY0" fmla="*/ 0 h 18444"/>
            <a:gd name="connsiteX1" fmla="*/ 52479 w 85521"/>
            <a:gd name="connsiteY1" fmla="*/ 6122 h 18444"/>
            <a:gd name="connsiteX2" fmla="*/ 85492 w 85521"/>
            <a:gd name="connsiteY2" fmla="*/ 18444 h 18444"/>
            <a:gd name="connsiteX0" fmla="*/ 0 w 85521"/>
            <a:gd name="connsiteY0" fmla="*/ 0 h 18444"/>
            <a:gd name="connsiteX1" fmla="*/ 24536 w 85521"/>
            <a:gd name="connsiteY1" fmla="*/ 1981 h 18444"/>
            <a:gd name="connsiteX2" fmla="*/ 52479 w 85521"/>
            <a:gd name="connsiteY2" fmla="*/ 6122 h 18444"/>
            <a:gd name="connsiteX3" fmla="*/ 85492 w 85521"/>
            <a:gd name="connsiteY3" fmla="*/ 18444 h 18444"/>
            <a:gd name="connsiteX0" fmla="*/ 0 w 85521"/>
            <a:gd name="connsiteY0" fmla="*/ 0 h 18444"/>
            <a:gd name="connsiteX1" fmla="*/ 24536 w 85521"/>
            <a:gd name="connsiteY1" fmla="*/ 1981 h 18444"/>
            <a:gd name="connsiteX2" fmla="*/ 52479 w 85521"/>
            <a:gd name="connsiteY2" fmla="*/ 6122 h 18444"/>
            <a:gd name="connsiteX3" fmla="*/ 85492 w 85521"/>
            <a:gd name="connsiteY3" fmla="*/ 18444 h 18444"/>
            <a:gd name="connsiteX0" fmla="*/ 0 w 85521"/>
            <a:gd name="connsiteY0" fmla="*/ 0 h 18444"/>
            <a:gd name="connsiteX1" fmla="*/ 24536 w 85521"/>
            <a:gd name="connsiteY1" fmla="*/ 1981 h 18444"/>
            <a:gd name="connsiteX2" fmla="*/ 52479 w 85521"/>
            <a:gd name="connsiteY2" fmla="*/ 6122 h 18444"/>
            <a:gd name="connsiteX3" fmla="*/ 85492 w 85521"/>
            <a:gd name="connsiteY3" fmla="*/ 18444 h 1844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85521" h="18444">
              <a:moveTo>
                <a:pt x="0" y="0"/>
              </a:moveTo>
              <a:cubicBezTo>
                <a:pt x="16045" y="54"/>
                <a:pt x="15790" y="961"/>
                <a:pt x="24536" y="1981"/>
              </a:cubicBezTo>
              <a:cubicBezTo>
                <a:pt x="33282" y="3001"/>
                <a:pt x="29016" y="5523"/>
                <a:pt x="52479" y="6122"/>
              </a:cubicBezTo>
              <a:cubicBezTo>
                <a:pt x="54380" y="17148"/>
                <a:pt x="86631" y="10379"/>
                <a:pt x="85492" y="18444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26873</xdr:colOff>
      <xdr:row>6</xdr:row>
      <xdr:rowOff>67782</xdr:rowOff>
    </xdr:from>
    <xdr:to>
      <xdr:col>6</xdr:col>
      <xdr:colOff>160223</xdr:colOff>
      <xdr:row>7</xdr:row>
      <xdr:rowOff>21547</xdr:rowOff>
    </xdr:to>
    <xdr:sp macro="" textlink="">
      <xdr:nvSpPr>
        <xdr:cNvPr id="154" name="AutoShape 4802">
          <a:extLst>
            <a:ext uri="{FF2B5EF4-FFF2-40B4-BE49-F238E27FC236}">
              <a16:creationId xmlns:a16="http://schemas.microsoft.com/office/drawing/2014/main" id="{8C6ED28C-0109-4470-87F9-6885C66A17C9}"/>
            </a:ext>
          </a:extLst>
        </xdr:cNvPr>
        <xdr:cNvSpPr>
          <a:spLocks noChangeArrowheads="1"/>
        </xdr:cNvSpPr>
      </xdr:nvSpPr>
      <xdr:spPr bwMode="auto">
        <a:xfrm>
          <a:off x="3471113" y="1035522"/>
          <a:ext cx="133350" cy="12140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6</xdr:col>
      <xdr:colOff>27437</xdr:colOff>
      <xdr:row>5</xdr:row>
      <xdr:rowOff>88347</xdr:rowOff>
    </xdr:from>
    <xdr:to>
      <xdr:col>6</xdr:col>
      <xdr:colOff>143013</xdr:colOff>
      <xdr:row>6</xdr:row>
      <xdr:rowOff>37367</xdr:rowOff>
    </xdr:to>
    <xdr:sp macro="" textlink="">
      <xdr:nvSpPr>
        <xdr:cNvPr id="155" name="Oval 77">
          <a:extLst>
            <a:ext uri="{FF2B5EF4-FFF2-40B4-BE49-F238E27FC236}">
              <a16:creationId xmlns:a16="http://schemas.microsoft.com/office/drawing/2014/main" id="{69DE9579-568D-41DE-B7C0-2C5BD0A0B5C2}"/>
            </a:ext>
          </a:extLst>
        </xdr:cNvPr>
        <xdr:cNvSpPr>
          <a:spLocks noChangeArrowheads="1"/>
        </xdr:cNvSpPr>
      </xdr:nvSpPr>
      <xdr:spPr bwMode="auto">
        <a:xfrm>
          <a:off x="3471677" y="888447"/>
          <a:ext cx="115576" cy="11666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5</xdr:col>
      <xdr:colOff>562220</xdr:colOff>
      <xdr:row>2</xdr:row>
      <xdr:rowOff>63499</xdr:rowOff>
    </xdr:from>
    <xdr:ext cx="110046" cy="419807"/>
    <xdr:sp macro="" textlink="">
      <xdr:nvSpPr>
        <xdr:cNvPr id="156" name="Text Box 1620">
          <a:extLst>
            <a:ext uri="{FF2B5EF4-FFF2-40B4-BE49-F238E27FC236}">
              <a16:creationId xmlns:a16="http://schemas.microsoft.com/office/drawing/2014/main" id="{17A9A8C3-EE88-4FCE-BDB3-9A804B47081B}"/>
            </a:ext>
          </a:extLst>
        </xdr:cNvPr>
        <xdr:cNvSpPr txBox="1">
          <a:spLocks noChangeArrowheads="1"/>
        </xdr:cNvSpPr>
      </xdr:nvSpPr>
      <xdr:spPr bwMode="auto">
        <a:xfrm>
          <a:off x="3328280" y="360679"/>
          <a:ext cx="110046" cy="41980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eaVert" wrap="none" lIns="0" tIns="0" rIns="0" bIns="0" anchor="ctr" anchorCtr="0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元茨木川緑地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5</xdr:col>
      <xdr:colOff>140607</xdr:colOff>
      <xdr:row>5</xdr:row>
      <xdr:rowOff>0</xdr:rowOff>
    </xdr:from>
    <xdr:ext cx="270742" cy="244550"/>
    <xdr:pic>
      <xdr:nvPicPr>
        <xdr:cNvPr id="157" name="Picture 12589">
          <a:extLst>
            <a:ext uri="{FF2B5EF4-FFF2-40B4-BE49-F238E27FC236}">
              <a16:creationId xmlns:a16="http://schemas.microsoft.com/office/drawing/2014/main" id="{3AE0E6B8-4B55-4475-83AE-30AC625E2E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6667" y="800100"/>
          <a:ext cx="270742" cy="244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404312</xdr:colOff>
      <xdr:row>5</xdr:row>
      <xdr:rowOff>138998</xdr:rowOff>
    </xdr:from>
    <xdr:ext cx="299577" cy="165173"/>
    <xdr:sp macro="" textlink="">
      <xdr:nvSpPr>
        <xdr:cNvPr id="158" name="Text Box 1620">
          <a:extLst>
            <a:ext uri="{FF2B5EF4-FFF2-40B4-BE49-F238E27FC236}">
              <a16:creationId xmlns:a16="http://schemas.microsoft.com/office/drawing/2014/main" id="{D9674BA4-D853-4A81-85F7-2A05DD0B6717}"/>
            </a:ext>
          </a:extLst>
        </xdr:cNvPr>
        <xdr:cNvSpPr txBox="1">
          <a:spLocks noChangeArrowheads="1"/>
        </xdr:cNvSpPr>
      </xdr:nvSpPr>
      <xdr:spPr bwMode="auto">
        <a:xfrm>
          <a:off x="3170372" y="939098"/>
          <a:ext cx="299577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6</xdr:col>
      <xdr:colOff>149677</xdr:colOff>
      <xdr:row>5</xdr:row>
      <xdr:rowOff>49894</xdr:rowOff>
    </xdr:from>
    <xdr:ext cx="449035" cy="158750"/>
    <xdr:sp macro="" textlink="">
      <xdr:nvSpPr>
        <xdr:cNvPr id="159" name="Text Box 1620">
          <a:extLst>
            <a:ext uri="{FF2B5EF4-FFF2-40B4-BE49-F238E27FC236}">
              <a16:creationId xmlns:a16="http://schemas.microsoft.com/office/drawing/2014/main" id="{F7C17580-78CF-4B4D-86D6-A20943C0E000}"/>
            </a:ext>
          </a:extLst>
        </xdr:cNvPr>
        <xdr:cNvSpPr txBox="1">
          <a:spLocks noChangeArrowheads="1"/>
        </xdr:cNvSpPr>
      </xdr:nvSpPr>
      <xdr:spPr bwMode="auto">
        <a:xfrm>
          <a:off x="3593917" y="849994"/>
          <a:ext cx="449035" cy="158750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斎場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itchFamily="50" charset="-128"/>
              <a:ea typeface="ふみゴシック" pitchFamily="65" charset="-128"/>
            </a:rPr>
            <a:t>→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7</xdr:col>
      <xdr:colOff>521606</xdr:colOff>
      <xdr:row>5</xdr:row>
      <xdr:rowOff>72573</xdr:rowOff>
    </xdr:from>
    <xdr:ext cx="254000" cy="254286"/>
    <xdr:pic>
      <xdr:nvPicPr>
        <xdr:cNvPr id="160" name="図 159" descr="クリックすると新しいウィンドウで開きます">
          <a:extLst>
            <a:ext uri="{FF2B5EF4-FFF2-40B4-BE49-F238E27FC236}">
              <a16:creationId xmlns:a16="http://schemas.microsoft.com/office/drawing/2014/main" id="{9E8A475D-BB53-4CFA-9D98-E92862266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44026" y="872673"/>
          <a:ext cx="254000" cy="254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7</xdr:col>
      <xdr:colOff>27211</xdr:colOff>
      <xdr:row>6</xdr:row>
      <xdr:rowOff>127002</xdr:rowOff>
    </xdr:from>
    <xdr:to>
      <xdr:col>8</xdr:col>
      <xdr:colOff>385532</xdr:colOff>
      <xdr:row>7</xdr:row>
      <xdr:rowOff>90716</xdr:rowOff>
    </xdr:to>
    <xdr:sp macro="" textlink="">
      <xdr:nvSpPr>
        <xdr:cNvPr id="161" name="Line 547">
          <a:extLst>
            <a:ext uri="{FF2B5EF4-FFF2-40B4-BE49-F238E27FC236}">
              <a16:creationId xmlns:a16="http://schemas.microsoft.com/office/drawing/2014/main" id="{446674E1-E201-4EB1-B107-472A8A7E88F3}"/>
            </a:ext>
          </a:extLst>
        </xdr:cNvPr>
        <xdr:cNvSpPr>
          <a:spLocks noChangeShapeType="1"/>
        </xdr:cNvSpPr>
      </xdr:nvSpPr>
      <xdr:spPr bwMode="auto">
        <a:xfrm rot="5400000" flipH="1">
          <a:off x="4602205" y="642168"/>
          <a:ext cx="131354" cy="103650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438073</xdr:colOff>
      <xdr:row>1</xdr:row>
      <xdr:rowOff>126479</xdr:rowOff>
    </xdr:from>
    <xdr:to>
      <xdr:col>8</xdr:col>
      <xdr:colOff>295088</xdr:colOff>
      <xdr:row>8</xdr:row>
      <xdr:rowOff>124403</xdr:rowOff>
    </xdr:to>
    <xdr:sp macro="" textlink="">
      <xdr:nvSpPr>
        <xdr:cNvPr id="162" name="Freeform 601">
          <a:extLst>
            <a:ext uri="{FF2B5EF4-FFF2-40B4-BE49-F238E27FC236}">
              <a16:creationId xmlns:a16="http://schemas.microsoft.com/office/drawing/2014/main" id="{D13D3249-5A69-4839-80E5-6FD36A8FAAA4}"/>
            </a:ext>
          </a:extLst>
        </xdr:cNvPr>
        <xdr:cNvSpPr>
          <a:spLocks/>
        </xdr:cNvSpPr>
      </xdr:nvSpPr>
      <xdr:spPr bwMode="auto">
        <a:xfrm>
          <a:off x="4560493" y="256019"/>
          <a:ext cx="535195" cy="1171404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688 w 1187"/>
            <a:gd name="connsiteY0" fmla="*/ 22997 h 22997"/>
            <a:gd name="connsiteX1" fmla="*/ 1094 w 1187"/>
            <a:gd name="connsiteY1" fmla="*/ 12997 h 22997"/>
            <a:gd name="connsiteX2" fmla="*/ 94 w 1187"/>
            <a:gd name="connsiteY2" fmla="*/ 0 h 22997"/>
            <a:gd name="connsiteX0" fmla="*/ 5004 w 11951"/>
            <a:gd name="connsiteY0" fmla="*/ 10000 h 10000"/>
            <a:gd name="connsiteX1" fmla="*/ 11951 w 11951"/>
            <a:gd name="connsiteY1" fmla="*/ 7195 h 10000"/>
            <a:gd name="connsiteX2" fmla="*/ 0 w 11951"/>
            <a:gd name="connsiteY2" fmla="*/ 0 h 10000"/>
            <a:gd name="connsiteX0" fmla="*/ 5004 w 15711"/>
            <a:gd name="connsiteY0" fmla="*/ 10000 h 10000"/>
            <a:gd name="connsiteX1" fmla="*/ 11951 w 15711"/>
            <a:gd name="connsiteY1" fmla="*/ 7195 h 10000"/>
            <a:gd name="connsiteX2" fmla="*/ 0 w 15711"/>
            <a:gd name="connsiteY2" fmla="*/ 0 h 10000"/>
            <a:gd name="connsiteX0" fmla="*/ 5004 w 14372"/>
            <a:gd name="connsiteY0" fmla="*/ 10000 h 10000"/>
            <a:gd name="connsiteX1" fmla="*/ 8425 w 14372"/>
            <a:gd name="connsiteY1" fmla="*/ 6710 h 10000"/>
            <a:gd name="connsiteX2" fmla="*/ 0 w 14372"/>
            <a:gd name="connsiteY2" fmla="*/ 0 h 10000"/>
            <a:gd name="connsiteX0" fmla="*/ 5004 w 16479"/>
            <a:gd name="connsiteY0" fmla="*/ 10572 h 10572"/>
            <a:gd name="connsiteX1" fmla="*/ 13715 w 16479"/>
            <a:gd name="connsiteY1" fmla="*/ 1639 h 10572"/>
            <a:gd name="connsiteX2" fmla="*/ 0 w 16479"/>
            <a:gd name="connsiteY2" fmla="*/ 572 h 10572"/>
            <a:gd name="connsiteX0" fmla="*/ 5004 w 24650"/>
            <a:gd name="connsiteY0" fmla="*/ 10214 h 10214"/>
            <a:gd name="connsiteX1" fmla="*/ 13715 w 24650"/>
            <a:gd name="connsiteY1" fmla="*/ 1281 h 10214"/>
            <a:gd name="connsiteX2" fmla="*/ 0 w 24650"/>
            <a:gd name="connsiteY2" fmla="*/ 214 h 10214"/>
            <a:gd name="connsiteX0" fmla="*/ 0 w 49432"/>
            <a:gd name="connsiteY0" fmla="*/ 10404 h 10404"/>
            <a:gd name="connsiteX1" fmla="*/ 8711 w 49432"/>
            <a:gd name="connsiteY1" fmla="*/ 1471 h 10404"/>
            <a:gd name="connsiteX2" fmla="*/ 39958 w 49432"/>
            <a:gd name="connsiteY2" fmla="*/ 95 h 10404"/>
            <a:gd name="connsiteX0" fmla="*/ 0 w 63430"/>
            <a:gd name="connsiteY0" fmla="*/ 10535 h 10535"/>
            <a:gd name="connsiteX1" fmla="*/ 8711 w 63430"/>
            <a:gd name="connsiteY1" fmla="*/ 1602 h 10535"/>
            <a:gd name="connsiteX2" fmla="*/ 55827 w 63430"/>
            <a:gd name="connsiteY2" fmla="*/ 50 h 10535"/>
            <a:gd name="connsiteX0" fmla="*/ 0 w 55827"/>
            <a:gd name="connsiteY0" fmla="*/ 10485 h 10485"/>
            <a:gd name="connsiteX1" fmla="*/ 8711 w 55827"/>
            <a:gd name="connsiteY1" fmla="*/ 1552 h 10485"/>
            <a:gd name="connsiteX2" fmla="*/ 37976 w 55827"/>
            <a:gd name="connsiteY2" fmla="*/ 1217 h 10485"/>
            <a:gd name="connsiteX3" fmla="*/ 55827 w 55827"/>
            <a:gd name="connsiteY3" fmla="*/ 0 h 10485"/>
            <a:gd name="connsiteX0" fmla="*/ 0 w 55827"/>
            <a:gd name="connsiteY0" fmla="*/ 10485 h 10485"/>
            <a:gd name="connsiteX1" fmla="*/ 3421 w 55827"/>
            <a:gd name="connsiteY1" fmla="*/ 2346 h 10485"/>
            <a:gd name="connsiteX2" fmla="*/ 37976 w 55827"/>
            <a:gd name="connsiteY2" fmla="*/ 1217 h 10485"/>
            <a:gd name="connsiteX3" fmla="*/ 55827 w 55827"/>
            <a:gd name="connsiteY3" fmla="*/ 0 h 10485"/>
            <a:gd name="connsiteX0" fmla="*/ 0 w 55827"/>
            <a:gd name="connsiteY0" fmla="*/ 10485 h 10485"/>
            <a:gd name="connsiteX1" fmla="*/ 3421 w 55827"/>
            <a:gd name="connsiteY1" fmla="*/ 2346 h 10485"/>
            <a:gd name="connsiteX2" fmla="*/ 37976 w 55827"/>
            <a:gd name="connsiteY2" fmla="*/ 1217 h 10485"/>
            <a:gd name="connsiteX3" fmla="*/ 55827 w 55827"/>
            <a:gd name="connsiteY3" fmla="*/ 0 h 10485"/>
            <a:gd name="connsiteX0" fmla="*/ 0 w 55827"/>
            <a:gd name="connsiteY0" fmla="*/ 10485 h 10485"/>
            <a:gd name="connsiteX1" fmla="*/ 3421 w 55827"/>
            <a:gd name="connsiteY1" fmla="*/ 2346 h 10485"/>
            <a:gd name="connsiteX2" fmla="*/ 43266 w 55827"/>
            <a:gd name="connsiteY2" fmla="*/ 2187 h 10485"/>
            <a:gd name="connsiteX3" fmla="*/ 55827 w 55827"/>
            <a:gd name="connsiteY3" fmla="*/ 0 h 10485"/>
            <a:gd name="connsiteX0" fmla="*/ 0 w 55827"/>
            <a:gd name="connsiteY0" fmla="*/ 10485 h 10485"/>
            <a:gd name="connsiteX1" fmla="*/ 3421 w 55827"/>
            <a:gd name="connsiteY1" fmla="*/ 2346 h 10485"/>
            <a:gd name="connsiteX2" fmla="*/ 45029 w 55827"/>
            <a:gd name="connsiteY2" fmla="*/ 1834 h 10485"/>
            <a:gd name="connsiteX3" fmla="*/ 55827 w 55827"/>
            <a:gd name="connsiteY3" fmla="*/ 0 h 10485"/>
            <a:gd name="connsiteX0" fmla="*/ 2401 w 58228"/>
            <a:gd name="connsiteY0" fmla="*/ 10485 h 10485"/>
            <a:gd name="connsiteX1" fmla="*/ 5822 w 58228"/>
            <a:gd name="connsiteY1" fmla="*/ 2346 h 10485"/>
            <a:gd name="connsiteX2" fmla="*/ 47430 w 58228"/>
            <a:gd name="connsiteY2" fmla="*/ 1834 h 10485"/>
            <a:gd name="connsiteX3" fmla="*/ 58228 w 58228"/>
            <a:gd name="connsiteY3" fmla="*/ 0 h 10485"/>
            <a:gd name="connsiteX0" fmla="*/ 2401 w 58228"/>
            <a:gd name="connsiteY0" fmla="*/ 10485 h 10485"/>
            <a:gd name="connsiteX1" fmla="*/ 5822 w 58228"/>
            <a:gd name="connsiteY1" fmla="*/ 2346 h 10485"/>
            <a:gd name="connsiteX2" fmla="*/ 47430 w 58228"/>
            <a:gd name="connsiteY2" fmla="*/ 1834 h 10485"/>
            <a:gd name="connsiteX3" fmla="*/ 58228 w 58228"/>
            <a:gd name="connsiteY3" fmla="*/ 0 h 10485"/>
            <a:gd name="connsiteX0" fmla="*/ 5867 w 61694"/>
            <a:gd name="connsiteY0" fmla="*/ 10485 h 10485"/>
            <a:gd name="connsiteX1" fmla="*/ 9288 w 61694"/>
            <a:gd name="connsiteY1" fmla="*/ 2346 h 10485"/>
            <a:gd name="connsiteX2" fmla="*/ 50896 w 61694"/>
            <a:gd name="connsiteY2" fmla="*/ 1834 h 10485"/>
            <a:gd name="connsiteX3" fmla="*/ 61694 w 61694"/>
            <a:gd name="connsiteY3" fmla="*/ 0 h 10485"/>
            <a:gd name="connsiteX0" fmla="*/ 5643 w 61470"/>
            <a:gd name="connsiteY0" fmla="*/ 10485 h 10485"/>
            <a:gd name="connsiteX1" fmla="*/ 9064 w 61470"/>
            <a:gd name="connsiteY1" fmla="*/ 2346 h 10485"/>
            <a:gd name="connsiteX2" fmla="*/ 50672 w 61470"/>
            <a:gd name="connsiteY2" fmla="*/ 1834 h 10485"/>
            <a:gd name="connsiteX3" fmla="*/ 61470 w 61470"/>
            <a:gd name="connsiteY3" fmla="*/ 0 h 10485"/>
            <a:gd name="connsiteX0" fmla="*/ 5643 w 61470"/>
            <a:gd name="connsiteY0" fmla="*/ 10485 h 10485"/>
            <a:gd name="connsiteX1" fmla="*/ 9064 w 61470"/>
            <a:gd name="connsiteY1" fmla="*/ 2346 h 10485"/>
            <a:gd name="connsiteX2" fmla="*/ 50672 w 61470"/>
            <a:gd name="connsiteY2" fmla="*/ 1834 h 10485"/>
            <a:gd name="connsiteX3" fmla="*/ 61470 w 61470"/>
            <a:gd name="connsiteY3" fmla="*/ 0 h 10485"/>
            <a:gd name="connsiteX0" fmla="*/ 3862 w 59689"/>
            <a:gd name="connsiteY0" fmla="*/ 10485 h 10485"/>
            <a:gd name="connsiteX1" fmla="*/ 9928 w 59689"/>
            <a:gd name="connsiteY1" fmla="*/ 2258 h 10485"/>
            <a:gd name="connsiteX2" fmla="*/ 48891 w 59689"/>
            <a:gd name="connsiteY2" fmla="*/ 1834 h 10485"/>
            <a:gd name="connsiteX3" fmla="*/ 59689 w 59689"/>
            <a:gd name="connsiteY3" fmla="*/ 0 h 10485"/>
            <a:gd name="connsiteX0" fmla="*/ 2474 w 58301"/>
            <a:gd name="connsiteY0" fmla="*/ 10485 h 10485"/>
            <a:gd name="connsiteX1" fmla="*/ 8540 w 58301"/>
            <a:gd name="connsiteY1" fmla="*/ 2258 h 10485"/>
            <a:gd name="connsiteX2" fmla="*/ 47503 w 58301"/>
            <a:gd name="connsiteY2" fmla="*/ 1834 h 10485"/>
            <a:gd name="connsiteX3" fmla="*/ 58301 w 58301"/>
            <a:gd name="connsiteY3" fmla="*/ 0 h 10485"/>
            <a:gd name="connsiteX0" fmla="*/ 1227 w 57054"/>
            <a:gd name="connsiteY0" fmla="*/ 10485 h 10485"/>
            <a:gd name="connsiteX1" fmla="*/ 9056 w 57054"/>
            <a:gd name="connsiteY1" fmla="*/ 2258 h 10485"/>
            <a:gd name="connsiteX2" fmla="*/ 46256 w 57054"/>
            <a:gd name="connsiteY2" fmla="*/ 1834 h 10485"/>
            <a:gd name="connsiteX3" fmla="*/ 57054 w 57054"/>
            <a:gd name="connsiteY3" fmla="*/ 0 h 10485"/>
            <a:gd name="connsiteX0" fmla="*/ 1227 w 68515"/>
            <a:gd name="connsiteY0" fmla="*/ 11058 h 11058"/>
            <a:gd name="connsiteX1" fmla="*/ 9056 w 68515"/>
            <a:gd name="connsiteY1" fmla="*/ 2831 h 11058"/>
            <a:gd name="connsiteX2" fmla="*/ 46256 w 68515"/>
            <a:gd name="connsiteY2" fmla="*/ 2407 h 11058"/>
            <a:gd name="connsiteX3" fmla="*/ 68515 w 68515"/>
            <a:gd name="connsiteY3" fmla="*/ 0 h 11058"/>
            <a:gd name="connsiteX0" fmla="*/ 1227 w 68515"/>
            <a:gd name="connsiteY0" fmla="*/ 11058 h 11058"/>
            <a:gd name="connsiteX1" fmla="*/ 9056 w 68515"/>
            <a:gd name="connsiteY1" fmla="*/ 2831 h 11058"/>
            <a:gd name="connsiteX2" fmla="*/ 46256 w 68515"/>
            <a:gd name="connsiteY2" fmla="*/ 2407 h 11058"/>
            <a:gd name="connsiteX3" fmla="*/ 68515 w 68515"/>
            <a:gd name="connsiteY3" fmla="*/ 0 h 11058"/>
            <a:gd name="connsiteX0" fmla="*/ 1227 w 68515"/>
            <a:gd name="connsiteY0" fmla="*/ 11058 h 11058"/>
            <a:gd name="connsiteX1" fmla="*/ 9056 w 68515"/>
            <a:gd name="connsiteY1" fmla="*/ 2831 h 11058"/>
            <a:gd name="connsiteX2" fmla="*/ 46256 w 68515"/>
            <a:gd name="connsiteY2" fmla="*/ 2407 h 11058"/>
            <a:gd name="connsiteX3" fmla="*/ 54190 w 68515"/>
            <a:gd name="connsiteY3" fmla="*/ 600 h 11058"/>
            <a:gd name="connsiteX4" fmla="*/ 68515 w 68515"/>
            <a:gd name="connsiteY4" fmla="*/ 0 h 11058"/>
            <a:gd name="connsiteX0" fmla="*/ 1227 w 83502"/>
            <a:gd name="connsiteY0" fmla="*/ 11411 h 11411"/>
            <a:gd name="connsiteX1" fmla="*/ 9056 w 83502"/>
            <a:gd name="connsiteY1" fmla="*/ 3184 h 11411"/>
            <a:gd name="connsiteX2" fmla="*/ 46256 w 83502"/>
            <a:gd name="connsiteY2" fmla="*/ 2760 h 11411"/>
            <a:gd name="connsiteX3" fmla="*/ 54190 w 83502"/>
            <a:gd name="connsiteY3" fmla="*/ 953 h 11411"/>
            <a:gd name="connsiteX4" fmla="*/ 83502 w 83502"/>
            <a:gd name="connsiteY4" fmla="*/ 0 h 11411"/>
            <a:gd name="connsiteX0" fmla="*/ 1227 w 83502"/>
            <a:gd name="connsiteY0" fmla="*/ 11596 h 11596"/>
            <a:gd name="connsiteX1" fmla="*/ 9056 w 83502"/>
            <a:gd name="connsiteY1" fmla="*/ 3369 h 11596"/>
            <a:gd name="connsiteX2" fmla="*/ 46256 w 83502"/>
            <a:gd name="connsiteY2" fmla="*/ 2945 h 11596"/>
            <a:gd name="connsiteX3" fmla="*/ 62231 w 83502"/>
            <a:gd name="connsiteY3" fmla="*/ 149 h 11596"/>
            <a:gd name="connsiteX4" fmla="*/ 83502 w 83502"/>
            <a:gd name="connsiteY4" fmla="*/ 185 h 11596"/>
            <a:gd name="connsiteX0" fmla="*/ 1227 w 91542"/>
            <a:gd name="connsiteY0" fmla="*/ 11835 h 11835"/>
            <a:gd name="connsiteX1" fmla="*/ 9056 w 91542"/>
            <a:gd name="connsiteY1" fmla="*/ 3608 h 11835"/>
            <a:gd name="connsiteX2" fmla="*/ 46256 w 91542"/>
            <a:gd name="connsiteY2" fmla="*/ 3184 h 11835"/>
            <a:gd name="connsiteX3" fmla="*/ 62231 w 91542"/>
            <a:gd name="connsiteY3" fmla="*/ 388 h 11835"/>
            <a:gd name="connsiteX4" fmla="*/ 91542 w 91542"/>
            <a:gd name="connsiteY4" fmla="*/ 0 h 11835"/>
            <a:gd name="connsiteX0" fmla="*/ 1227 w 91542"/>
            <a:gd name="connsiteY0" fmla="*/ 11835 h 11835"/>
            <a:gd name="connsiteX1" fmla="*/ 9056 w 91542"/>
            <a:gd name="connsiteY1" fmla="*/ 3608 h 11835"/>
            <a:gd name="connsiteX2" fmla="*/ 46256 w 91542"/>
            <a:gd name="connsiteY2" fmla="*/ 3184 h 11835"/>
            <a:gd name="connsiteX3" fmla="*/ 58657 w 91542"/>
            <a:gd name="connsiteY3" fmla="*/ 671 h 11835"/>
            <a:gd name="connsiteX4" fmla="*/ 91542 w 91542"/>
            <a:gd name="connsiteY4" fmla="*/ 0 h 11835"/>
            <a:gd name="connsiteX0" fmla="*/ 1227 w 88862"/>
            <a:gd name="connsiteY0" fmla="*/ 12306 h 12306"/>
            <a:gd name="connsiteX1" fmla="*/ 9056 w 88862"/>
            <a:gd name="connsiteY1" fmla="*/ 4079 h 12306"/>
            <a:gd name="connsiteX2" fmla="*/ 46256 w 88862"/>
            <a:gd name="connsiteY2" fmla="*/ 3655 h 12306"/>
            <a:gd name="connsiteX3" fmla="*/ 58657 w 88862"/>
            <a:gd name="connsiteY3" fmla="*/ 1142 h 12306"/>
            <a:gd name="connsiteX4" fmla="*/ 88862 w 88862"/>
            <a:gd name="connsiteY4" fmla="*/ 0 h 12306"/>
            <a:gd name="connsiteX0" fmla="*/ 2432 w 90067"/>
            <a:gd name="connsiteY0" fmla="*/ 12306 h 12306"/>
            <a:gd name="connsiteX1" fmla="*/ 288 w 90067"/>
            <a:gd name="connsiteY1" fmla="*/ 9429 h 12306"/>
            <a:gd name="connsiteX2" fmla="*/ 10261 w 90067"/>
            <a:gd name="connsiteY2" fmla="*/ 4079 h 12306"/>
            <a:gd name="connsiteX3" fmla="*/ 47461 w 90067"/>
            <a:gd name="connsiteY3" fmla="*/ 3655 h 12306"/>
            <a:gd name="connsiteX4" fmla="*/ 59862 w 90067"/>
            <a:gd name="connsiteY4" fmla="*/ 1142 h 12306"/>
            <a:gd name="connsiteX5" fmla="*/ 90067 w 90067"/>
            <a:gd name="connsiteY5" fmla="*/ 0 h 12306"/>
            <a:gd name="connsiteX0" fmla="*/ 0 w 93176"/>
            <a:gd name="connsiteY0" fmla="*/ 12363 h 12363"/>
            <a:gd name="connsiteX1" fmla="*/ 3397 w 93176"/>
            <a:gd name="connsiteY1" fmla="*/ 9429 h 12363"/>
            <a:gd name="connsiteX2" fmla="*/ 13370 w 93176"/>
            <a:gd name="connsiteY2" fmla="*/ 4079 h 12363"/>
            <a:gd name="connsiteX3" fmla="*/ 50570 w 93176"/>
            <a:gd name="connsiteY3" fmla="*/ 3655 h 12363"/>
            <a:gd name="connsiteX4" fmla="*/ 62971 w 93176"/>
            <a:gd name="connsiteY4" fmla="*/ 1142 h 12363"/>
            <a:gd name="connsiteX5" fmla="*/ 93176 w 93176"/>
            <a:gd name="connsiteY5" fmla="*/ 0 h 12363"/>
            <a:gd name="connsiteX0" fmla="*/ 0 w 93176"/>
            <a:gd name="connsiteY0" fmla="*/ 12363 h 12363"/>
            <a:gd name="connsiteX1" fmla="*/ 3397 w 93176"/>
            <a:gd name="connsiteY1" fmla="*/ 9429 h 12363"/>
            <a:gd name="connsiteX2" fmla="*/ 13370 w 93176"/>
            <a:gd name="connsiteY2" fmla="*/ 4079 h 12363"/>
            <a:gd name="connsiteX3" fmla="*/ 50570 w 93176"/>
            <a:gd name="connsiteY3" fmla="*/ 3655 h 12363"/>
            <a:gd name="connsiteX4" fmla="*/ 62971 w 93176"/>
            <a:gd name="connsiteY4" fmla="*/ 1142 h 12363"/>
            <a:gd name="connsiteX5" fmla="*/ 93176 w 93176"/>
            <a:gd name="connsiteY5" fmla="*/ 0 h 12363"/>
            <a:gd name="connsiteX0" fmla="*/ 0 w 91174"/>
            <a:gd name="connsiteY0" fmla="*/ 12322 h 12322"/>
            <a:gd name="connsiteX1" fmla="*/ 1395 w 91174"/>
            <a:gd name="connsiteY1" fmla="*/ 9429 h 12322"/>
            <a:gd name="connsiteX2" fmla="*/ 11368 w 91174"/>
            <a:gd name="connsiteY2" fmla="*/ 4079 h 12322"/>
            <a:gd name="connsiteX3" fmla="*/ 48568 w 91174"/>
            <a:gd name="connsiteY3" fmla="*/ 3655 h 12322"/>
            <a:gd name="connsiteX4" fmla="*/ 60969 w 91174"/>
            <a:gd name="connsiteY4" fmla="*/ 1142 h 12322"/>
            <a:gd name="connsiteX5" fmla="*/ 91174 w 91174"/>
            <a:gd name="connsiteY5" fmla="*/ 0 h 12322"/>
            <a:gd name="connsiteX0" fmla="*/ 0 w 91174"/>
            <a:gd name="connsiteY0" fmla="*/ 12322 h 12322"/>
            <a:gd name="connsiteX1" fmla="*/ 1395 w 91174"/>
            <a:gd name="connsiteY1" fmla="*/ 9429 h 12322"/>
            <a:gd name="connsiteX2" fmla="*/ 6696 w 91174"/>
            <a:gd name="connsiteY2" fmla="*/ 4243 h 12322"/>
            <a:gd name="connsiteX3" fmla="*/ 48568 w 91174"/>
            <a:gd name="connsiteY3" fmla="*/ 3655 h 12322"/>
            <a:gd name="connsiteX4" fmla="*/ 60969 w 91174"/>
            <a:gd name="connsiteY4" fmla="*/ 1142 h 12322"/>
            <a:gd name="connsiteX5" fmla="*/ 91174 w 91174"/>
            <a:gd name="connsiteY5" fmla="*/ 0 h 12322"/>
            <a:gd name="connsiteX0" fmla="*/ 0 w 91174"/>
            <a:gd name="connsiteY0" fmla="*/ 12322 h 12322"/>
            <a:gd name="connsiteX1" fmla="*/ 1395 w 91174"/>
            <a:gd name="connsiteY1" fmla="*/ 9429 h 12322"/>
            <a:gd name="connsiteX2" fmla="*/ 6696 w 91174"/>
            <a:gd name="connsiteY2" fmla="*/ 4243 h 12322"/>
            <a:gd name="connsiteX3" fmla="*/ 48568 w 91174"/>
            <a:gd name="connsiteY3" fmla="*/ 3655 h 12322"/>
            <a:gd name="connsiteX4" fmla="*/ 60969 w 91174"/>
            <a:gd name="connsiteY4" fmla="*/ 1142 h 12322"/>
            <a:gd name="connsiteX5" fmla="*/ 91174 w 91174"/>
            <a:gd name="connsiteY5" fmla="*/ 0 h 12322"/>
            <a:gd name="connsiteX0" fmla="*/ 847 w 92021"/>
            <a:gd name="connsiteY0" fmla="*/ 12322 h 12322"/>
            <a:gd name="connsiteX1" fmla="*/ 2242 w 92021"/>
            <a:gd name="connsiteY1" fmla="*/ 9429 h 12322"/>
            <a:gd name="connsiteX2" fmla="*/ 201 w 92021"/>
            <a:gd name="connsiteY2" fmla="*/ 4325 h 12322"/>
            <a:gd name="connsiteX3" fmla="*/ 49415 w 92021"/>
            <a:gd name="connsiteY3" fmla="*/ 3655 h 12322"/>
            <a:gd name="connsiteX4" fmla="*/ 61816 w 92021"/>
            <a:gd name="connsiteY4" fmla="*/ 1142 h 12322"/>
            <a:gd name="connsiteX5" fmla="*/ 92021 w 92021"/>
            <a:gd name="connsiteY5" fmla="*/ 0 h 12322"/>
            <a:gd name="connsiteX0" fmla="*/ 0 w 91174"/>
            <a:gd name="connsiteY0" fmla="*/ 12322 h 12322"/>
            <a:gd name="connsiteX1" fmla="*/ 1395 w 91174"/>
            <a:gd name="connsiteY1" fmla="*/ 9429 h 12322"/>
            <a:gd name="connsiteX2" fmla="*/ 5361 w 91174"/>
            <a:gd name="connsiteY2" fmla="*/ 4202 h 12322"/>
            <a:gd name="connsiteX3" fmla="*/ 48568 w 91174"/>
            <a:gd name="connsiteY3" fmla="*/ 3655 h 12322"/>
            <a:gd name="connsiteX4" fmla="*/ 60969 w 91174"/>
            <a:gd name="connsiteY4" fmla="*/ 1142 h 12322"/>
            <a:gd name="connsiteX5" fmla="*/ 91174 w 91174"/>
            <a:gd name="connsiteY5" fmla="*/ 0 h 12322"/>
            <a:gd name="connsiteX0" fmla="*/ 0 w 91174"/>
            <a:gd name="connsiteY0" fmla="*/ 12322 h 12322"/>
            <a:gd name="connsiteX1" fmla="*/ 1395 w 91174"/>
            <a:gd name="connsiteY1" fmla="*/ 9429 h 12322"/>
            <a:gd name="connsiteX2" fmla="*/ 4026 w 91174"/>
            <a:gd name="connsiteY2" fmla="*/ 4202 h 12322"/>
            <a:gd name="connsiteX3" fmla="*/ 48568 w 91174"/>
            <a:gd name="connsiteY3" fmla="*/ 3655 h 12322"/>
            <a:gd name="connsiteX4" fmla="*/ 60969 w 91174"/>
            <a:gd name="connsiteY4" fmla="*/ 1142 h 12322"/>
            <a:gd name="connsiteX5" fmla="*/ 91174 w 91174"/>
            <a:gd name="connsiteY5" fmla="*/ 0 h 12322"/>
            <a:gd name="connsiteX0" fmla="*/ 0 w 91174"/>
            <a:gd name="connsiteY0" fmla="*/ 12322 h 12322"/>
            <a:gd name="connsiteX1" fmla="*/ 1395 w 91174"/>
            <a:gd name="connsiteY1" fmla="*/ 9429 h 12322"/>
            <a:gd name="connsiteX2" fmla="*/ 4026 w 91174"/>
            <a:gd name="connsiteY2" fmla="*/ 4202 h 12322"/>
            <a:gd name="connsiteX3" fmla="*/ 48568 w 91174"/>
            <a:gd name="connsiteY3" fmla="*/ 3655 h 12322"/>
            <a:gd name="connsiteX4" fmla="*/ 60969 w 91174"/>
            <a:gd name="connsiteY4" fmla="*/ 1142 h 12322"/>
            <a:gd name="connsiteX5" fmla="*/ 91174 w 91174"/>
            <a:gd name="connsiteY5" fmla="*/ 0 h 1232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91174" h="12322">
              <a:moveTo>
                <a:pt x="0" y="12322"/>
              </a:moveTo>
              <a:cubicBezTo>
                <a:pt x="104" y="11985"/>
                <a:pt x="90" y="10800"/>
                <a:pt x="1395" y="9429"/>
              </a:cubicBezTo>
              <a:cubicBezTo>
                <a:pt x="7930" y="9357"/>
                <a:pt x="1966" y="5388"/>
                <a:pt x="4026" y="4202"/>
              </a:cubicBezTo>
              <a:lnTo>
                <a:pt x="48568" y="3655"/>
              </a:lnTo>
              <a:cubicBezTo>
                <a:pt x="57119" y="3291"/>
                <a:pt x="57259" y="1543"/>
                <a:pt x="60969" y="1142"/>
              </a:cubicBezTo>
              <a:cubicBezTo>
                <a:pt x="64679" y="741"/>
                <a:pt x="89815" y="107"/>
                <a:pt x="91174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369553</xdr:colOff>
      <xdr:row>4</xdr:row>
      <xdr:rowOff>100919</xdr:rowOff>
    </xdr:from>
    <xdr:to>
      <xdr:col>7</xdr:col>
      <xdr:colOff>533985</xdr:colOff>
      <xdr:row>5</xdr:row>
      <xdr:rowOff>89728</xdr:rowOff>
    </xdr:to>
    <xdr:sp macro="" textlink="">
      <xdr:nvSpPr>
        <xdr:cNvPr id="163" name="AutoShape 605">
          <a:extLst>
            <a:ext uri="{FF2B5EF4-FFF2-40B4-BE49-F238E27FC236}">
              <a16:creationId xmlns:a16="http://schemas.microsoft.com/office/drawing/2014/main" id="{C8155CA9-F3DB-4F1C-831B-20E8D49419E1}"/>
            </a:ext>
          </a:extLst>
        </xdr:cNvPr>
        <xdr:cNvSpPr>
          <a:spLocks noChangeArrowheads="1"/>
        </xdr:cNvSpPr>
      </xdr:nvSpPr>
      <xdr:spPr bwMode="auto">
        <a:xfrm>
          <a:off x="4491973" y="733379"/>
          <a:ext cx="164432" cy="15644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41924</xdr:colOff>
      <xdr:row>5</xdr:row>
      <xdr:rowOff>152791</xdr:rowOff>
    </xdr:from>
    <xdr:to>
      <xdr:col>7</xdr:col>
      <xdr:colOff>211709</xdr:colOff>
      <xdr:row>6</xdr:row>
      <xdr:rowOff>131749</xdr:rowOff>
    </xdr:to>
    <xdr:sp macro="" textlink="">
      <xdr:nvSpPr>
        <xdr:cNvPr id="164" name="六角形 163">
          <a:extLst>
            <a:ext uri="{FF2B5EF4-FFF2-40B4-BE49-F238E27FC236}">
              <a16:creationId xmlns:a16="http://schemas.microsoft.com/office/drawing/2014/main" id="{93ECCFED-7DE2-4C61-BB98-D7968CFEF933}"/>
            </a:ext>
          </a:extLst>
        </xdr:cNvPr>
        <xdr:cNvSpPr/>
      </xdr:nvSpPr>
      <xdr:spPr bwMode="auto">
        <a:xfrm>
          <a:off x="4164344" y="952891"/>
          <a:ext cx="169785" cy="14659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14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8</xdr:col>
      <xdr:colOff>250061</xdr:colOff>
      <xdr:row>6</xdr:row>
      <xdr:rowOff>78181</xdr:rowOff>
    </xdr:from>
    <xdr:to>
      <xdr:col>8</xdr:col>
      <xdr:colOff>419846</xdr:colOff>
      <xdr:row>7</xdr:row>
      <xdr:rowOff>58870</xdr:rowOff>
    </xdr:to>
    <xdr:sp macro="" textlink="">
      <xdr:nvSpPr>
        <xdr:cNvPr id="165" name="六角形 164">
          <a:extLst>
            <a:ext uri="{FF2B5EF4-FFF2-40B4-BE49-F238E27FC236}">
              <a16:creationId xmlns:a16="http://schemas.microsoft.com/office/drawing/2014/main" id="{ADE69DB2-41A7-4D54-8423-E7538BA72874}"/>
            </a:ext>
          </a:extLst>
        </xdr:cNvPr>
        <xdr:cNvSpPr/>
      </xdr:nvSpPr>
      <xdr:spPr bwMode="auto">
        <a:xfrm>
          <a:off x="5050661" y="1045921"/>
          <a:ext cx="169785" cy="14832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14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34946</xdr:colOff>
      <xdr:row>3</xdr:row>
      <xdr:rowOff>133684</xdr:rowOff>
    </xdr:from>
    <xdr:to>
      <xdr:col>8</xdr:col>
      <xdr:colOff>279340</xdr:colOff>
      <xdr:row>4</xdr:row>
      <xdr:rowOff>14697</xdr:rowOff>
    </xdr:to>
    <xdr:sp macro="" textlink="">
      <xdr:nvSpPr>
        <xdr:cNvPr id="166" name="Line 547">
          <a:extLst>
            <a:ext uri="{FF2B5EF4-FFF2-40B4-BE49-F238E27FC236}">
              <a16:creationId xmlns:a16="http://schemas.microsoft.com/office/drawing/2014/main" id="{5769CA86-C5CA-4E6E-97D1-63E82BC57AB8}"/>
            </a:ext>
          </a:extLst>
        </xdr:cNvPr>
        <xdr:cNvSpPr>
          <a:spLocks noChangeShapeType="1"/>
        </xdr:cNvSpPr>
      </xdr:nvSpPr>
      <xdr:spPr bwMode="auto">
        <a:xfrm rot="5400000">
          <a:off x="4594326" y="161544"/>
          <a:ext cx="48653" cy="922574"/>
        </a:xfrm>
        <a:custGeom>
          <a:avLst/>
          <a:gdLst>
            <a:gd name="connsiteX0" fmla="*/ 0 w 190498"/>
            <a:gd name="connsiteY0" fmla="*/ 0 h 884460"/>
            <a:gd name="connsiteX1" fmla="*/ 190498 w 190498"/>
            <a:gd name="connsiteY1" fmla="*/ 884460 h 884460"/>
            <a:gd name="connsiteX0" fmla="*/ 0 w 108855"/>
            <a:gd name="connsiteY0" fmla="*/ 0 h 888996"/>
            <a:gd name="connsiteX1" fmla="*/ 108855 w 108855"/>
            <a:gd name="connsiteY1" fmla="*/ 888996 h 888996"/>
            <a:gd name="connsiteX0" fmla="*/ 1973 w 110828"/>
            <a:gd name="connsiteY0" fmla="*/ 0 h 888996"/>
            <a:gd name="connsiteX1" fmla="*/ 110828 w 110828"/>
            <a:gd name="connsiteY1" fmla="*/ 888996 h 888996"/>
            <a:gd name="connsiteX0" fmla="*/ 46572 w 155427"/>
            <a:gd name="connsiteY0" fmla="*/ 0 h 888996"/>
            <a:gd name="connsiteX1" fmla="*/ 1208 w 155427"/>
            <a:gd name="connsiteY1" fmla="*/ 199567 h 888996"/>
            <a:gd name="connsiteX2" fmla="*/ 155427 w 155427"/>
            <a:gd name="connsiteY2" fmla="*/ 888996 h 888996"/>
            <a:gd name="connsiteX0" fmla="*/ 45364 w 154219"/>
            <a:gd name="connsiteY0" fmla="*/ 0 h 888996"/>
            <a:gd name="connsiteX1" fmla="*/ 0 w 154219"/>
            <a:gd name="connsiteY1" fmla="*/ 199567 h 888996"/>
            <a:gd name="connsiteX2" fmla="*/ 108861 w 154219"/>
            <a:gd name="connsiteY2" fmla="*/ 526138 h 888996"/>
            <a:gd name="connsiteX3" fmla="*/ 154219 w 154219"/>
            <a:gd name="connsiteY3" fmla="*/ 888996 h 888996"/>
            <a:gd name="connsiteX0" fmla="*/ 45364 w 154219"/>
            <a:gd name="connsiteY0" fmla="*/ 0 h 888996"/>
            <a:gd name="connsiteX1" fmla="*/ 0 w 154219"/>
            <a:gd name="connsiteY1" fmla="*/ 199567 h 888996"/>
            <a:gd name="connsiteX2" fmla="*/ 90721 w 154219"/>
            <a:gd name="connsiteY2" fmla="*/ 476245 h 888996"/>
            <a:gd name="connsiteX3" fmla="*/ 154219 w 154219"/>
            <a:gd name="connsiteY3" fmla="*/ 888996 h 888996"/>
            <a:gd name="connsiteX0" fmla="*/ 45364 w 140615"/>
            <a:gd name="connsiteY0" fmla="*/ 0 h 884461"/>
            <a:gd name="connsiteX1" fmla="*/ 0 w 140615"/>
            <a:gd name="connsiteY1" fmla="*/ 199567 h 884461"/>
            <a:gd name="connsiteX2" fmla="*/ 90721 w 140615"/>
            <a:gd name="connsiteY2" fmla="*/ 476245 h 884461"/>
            <a:gd name="connsiteX3" fmla="*/ 140615 w 140615"/>
            <a:gd name="connsiteY3" fmla="*/ 884461 h 884461"/>
            <a:gd name="connsiteX0" fmla="*/ 45364 w 127008"/>
            <a:gd name="connsiteY0" fmla="*/ 0 h 884461"/>
            <a:gd name="connsiteX1" fmla="*/ 0 w 127008"/>
            <a:gd name="connsiteY1" fmla="*/ 199567 h 884461"/>
            <a:gd name="connsiteX2" fmla="*/ 90721 w 127008"/>
            <a:gd name="connsiteY2" fmla="*/ 476245 h 884461"/>
            <a:gd name="connsiteX3" fmla="*/ 127008 w 127008"/>
            <a:gd name="connsiteY3" fmla="*/ 884461 h 884461"/>
            <a:gd name="connsiteX0" fmla="*/ 0 w 131535"/>
            <a:gd name="connsiteY0" fmla="*/ 0 h 925284"/>
            <a:gd name="connsiteX1" fmla="*/ 4527 w 131535"/>
            <a:gd name="connsiteY1" fmla="*/ 240390 h 925284"/>
            <a:gd name="connsiteX2" fmla="*/ 95248 w 131535"/>
            <a:gd name="connsiteY2" fmla="*/ 517068 h 925284"/>
            <a:gd name="connsiteX3" fmla="*/ 131535 w 131535"/>
            <a:gd name="connsiteY3" fmla="*/ 925284 h 925284"/>
            <a:gd name="connsiteX0" fmla="*/ 0 w 131535"/>
            <a:gd name="connsiteY0" fmla="*/ 0 h 925284"/>
            <a:gd name="connsiteX1" fmla="*/ 4527 w 131535"/>
            <a:gd name="connsiteY1" fmla="*/ 240390 h 925284"/>
            <a:gd name="connsiteX2" fmla="*/ 95248 w 131535"/>
            <a:gd name="connsiteY2" fmla="*/ 517068 h 925284"/>
            <a:gd name="connsiteX3" fmla="*/ 131535 w 131535"/>
            <a:gd name="connsiteY3" fmla="*/ 925284 h 925284"/>
            <a:gd name="connsiteX0" fmla="*/ 0 w 149675"/>
            <a:gd name="connsiteY0" fmla="*/ 0 h 925285"/>
            <a:gd name="connsiteX1" fmla="*/ 22667 w 149675"/>
            <a:gd name="connsiteY1" fmla="*/ 240391 h 925285"/>
            <a:gd name="connsiteX2" fmla="*/ 113388 w 149675"/>
            <a:gd name="connsiteY2" fmla="*/ 517069 h 925285"/>
            <a:gd name="connsiteX3" fmla="*/ 149675 w 149675"/>
            <a:gd name="connsiteY3" fmla="*/ 925285 h 925285"/>
            <a:gd name="connsiteX0" fmla="*/ 0 w 119229"/>
            <a:gd name="connsiteY0" fmla="*/ 0 h 934492"/>
            <a:gd name="connsiteX1" fmla="*/ 22667 w 119229"/>
            <a:gd name="connsiteY1" fmla="*/ 240391 h 934492"/>
            <a:gd name="connsiteX2" fmla="*/ 113388 w 119229"/>
            <a:gd name="connsiteY2" fmla="*/ 517069 h 934492"/>
            <a:gd name="connsiteX3" fmla="*/ 80178 w 119229"/>
            <a:gd name="connsiteY3" fmla="*/ 934492 h 934492"/>
            <a:gd name="connsiteX0" fmla="*/ 0 w 95217"/>
            <a:gd name="connsiteY0" fmla="*/ 0 h 934492"/>
            <a:gd name="connsiteX1" fmla="*/ 22667 w 95217"/>
            <a:gd name="connsiteY1" fmla="*/ 240391 h 934492"/>
            <a:gd name="connsiteX2" fmla="*/ 86659 w 95217"/>
            <a:gd name="connsiteY2" fmla="*/ 475639 h 934492"/>
            <a:gd name="connsiteX3" fmla="*/ 80178 w 95217"/>
            <a:gd name="connsiteY3" fmla="*/ 934492 h 934492"/>
            <a:gd name="connsiteX0" fmla="*/ 0 w 92153"/>
            <a:gd name="connsiteY0" fmla="*/ 0 h 916079"/>
            <a:gd name="connsiteX1" fmla="*/ 22667 w 92153"/>
            <a:gd name="connsiteY1" fmla="*/ 240391 h 916079"/>
            <a:gd name="connsiteX2" fmla="*/ 86659 w 92153"/>
            <a:gd name="connsiteY2" fmla="*/ 475639 h 916079"/>
            <a:gd name="connsiteX3" fmla="*/ 48105 w 92153"/>
            <a:gd name="connsiteY3" fmla="*/ 916079 h 916079"/>
            <a:gd name="connsiteX0" fmla="*/ 0 w 78759"/>
            <a:gd name="connsiteY0" fmla="*/ 0 h 864960"/>
            <a:gd name="connsiteX1" fmla="*/ 9273 w 78759"/>
            <a:gd name="connsiteY1" fmla="*/ 189272 h 864960"/>
            <a:gd name="connsiteX2" fmla="*/ 73265 w 78759"/>
            <a:gd name="connsiteY2" fmla="*/ 424520 h 864960"/>
            <a:gd name="connsiteX3" fmla="*/ 34711 w 78759"/>
            <a:gd name="connsiteY3" fmla="*/ 864960 h 86496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8759" h="864960">
              <a:moveTo>
                <a:pt x="0" y="0"/>
              </a:moveTo>
              <a:cubicBezTo>
                <a:pt x="45359" y="92982"/>
                <a:pt x="9274" y="158090"/>
                <a:pt x="9273" y="189272"/>
              </a:cubicBezTo>
              <a:cubicBezTo>
                <a:pt x="18344" y="298884"/>
                <a:pt x="47562" y="309615"/>
                <a:pt x="73265" y="424520"/>
              </a:cubicBezTo>
              <a:cubicBezTo>
                <a:pt x="98968" y="539425"/>
                <a:pt x="25639" y="826406"/>
                <a:pt x="34711" y="86496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7</xdr:col>
      <xdr:colOff>87609</xdr:colOff>
      <xdr:row>4</xdr:row>
      <xdr:rowOff>105448</xdr:rowOff>
    </xdr:from>
    <xdr:ext cx="320606" cy="243802"/>
    <xdr:sp macro="" textlink="">
      <xdr:nvSpPr>
        <xdr:cNvPr id="167" name="Text Box 1563">
          <a:extLst>
            <a:ext uri="{FF2B5EF4-FFF2-40B4-BE49-F238E27FC236}">
              <a16:creationId xmlns:a16="http://schemas.microsoft.com/office/drawing/2014/main" id="{C5116902-6976-4B88-AB69-50D6BE852AB9}"/>
            </a:ext>
          </a:extLst>
        </xdr:cNvPr>
        <xdr:cNvSpPr txBox="1">
          <a:spLocks noChangeArrowheads="1"/>
        </xdr:cNvSpPr>
      </xdr:nvSpPr>
      <xdr:spPr bwMode="auto">
        <a:xfrm>
          <a:off x="4210029" y="737908"/>
          <a:ext cx="320606" cy="2438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lnSpc>
              <a:spcPts val="800"/>
            </a:lnSpc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２</a:t>
          </a:r>
          <a:endParaRPr lang="en-US" altLang="ja-JP" sz="105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800"/>
            </a:lnSpc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7</xdr:col>
      <xdr:colOff>390075</xdr:colOff>
      <xdr:row>3</xdr:row>
      <xdr:rowOff>36289</xdr:rowOff>
    </xdr:from>
    <xdr:to>
      <xdr:col>7</xdr:col>
      <xdr:colOff>526145</xdr:colOff>
      <xdr:row>3</xdr:row>
      <xdr:rowOff>174462</xdr:rowOff>
    </xdr:to>
    <xdr:sp macro="" textlink="">
      <xdr:nvSpPr>
        <xdr:cNvPr id="168" name="Oval 204">
          <a:extLst>
            <a:ext uri="{FF2B5EF4-FFF2-40B4-BE49-F238E27FC236}">
              <a16:creationId xmlns:a16="http://schemas.microsoft.com/office/drawing/2014/main" id="{DDB35DCC-3B28-477C-8A0D-7B757044A6A1}"/>
            </a:ext>
          </a:extLst>
        </xdr:cNvPr>
        <xdr:cNvSpPr>
          <a:spLocks noChangeArrowheads="1"/>
        </xdr:cNvSpPr>
      </xdr:nvSpPr>
      <xdr:spPr bwMode="auto">
        <a:xfrm>
          <a:off x="4512495" y="501109"/>
          <a:ext cx="136070" cy="130553"/>
        </a:xfrm>
        <a:prstGeom prst="ellipse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anchor="ctr"/>
        <a:lstStyle/>
        <a:p>
          <a:pPr algn="ctr"/>
          <a:r>
            <a:rPr lang="ja-JP" altLang="en-US" b="1"/>
            <a:t>Ｐ</a:t>
          </a:r>
        </a:p>
      </xdr:txBody>
    </xdr:sp>
    <xdr:clientData/>
  </xdr:twoCellAnchor>
  <xdr:oneCellAnchor>
    <xdr:from>
      <xdr:col>7</xdr:col>
      <xdr:colOff>458109</xdr:colOff>
      <xdr:row>7</xdr:row>
      <xdr:rowOff>36286</xdr:rowOff>
    </xdr:from>
    <xdr:ext cx="371928" cy="325303"/>
    <xdr:sp macro="" textlink="">
      <xdr:nvSpPr>
        <xdr:cNvPr id="169" name="Text Box 1620">
          <a:extLst>
            <a:ext uri="{FF2B5EF4-FFF2-40B4-BE49-F238E27FC236}">
              <a16:creationId xmlns:a16="http://schemas.microsoft.com/office/drawing/2014/main" id="{17C720D0-3C92-4985-89BE-5535D62BA95A}"/>
            </a:ext>
          </a:extLst>
        </xdr:cNvPr>
        <xdr:cNvSpPr txBox="1">
          <a:spLocks noChangeArrowheads="1"/>
        </xdr:cNvSpPr>
      </xdr:nvSpPr>
      <xdr:spPr bwMode="auto">
        <a:xfrm>
          <a:off x="4580529" y="1171666"/>
          <a:ext cx="371928" cy="32530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marL="0" marR="0" lvl="0" indent="0" algn="ctr" defTabSz="914400" rtl="0" eaLnBrk="1" fontAlgn="auto" latinLnBrk="0" hangingPunct="1">
            <a:lnSpc>
              <a:spcPts val="7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000" b="1" i="0" baseline="0"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  <a:cs typeface="+mn-cs"/>
            </a:rPr>
            <a:t>→</a:t>
          </a:r>
          <a:endParaRPr lang="en-US" altLang="ja-JP" sz="900" b="1" i="0" u="none" strike="noStrike" baseline="0">
            <a:solidFill>
              <a:srgbClr val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神戸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箕面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8</xdr:col>
      <xdr:colOff>61099</xdr:colOff>
      <xdr:row>1</xdr:row>
      <xdr:rowOff>102189</xdr:rowOff>
    </xdr:from>
    <xdr:to>
      <xdr:col>8</xdr:col>
      <xdr:colOff>122800</xdr:colOff>
      <xdr:row>2</xdr:row>
      <xdr:rowOff>77914</xdr:rowOff>
    </xdr:to>
    <xdr:sp macro="" textlink="">
      <xdr:nvSpPr>
        <xdr:cNvPr id="170" name="Line 88">
          <a:extLst>
            <a:ext uri="{FF2B5EF4-FFF2-40B4-BE49-F238E27FC236}">
              <a16:creationId xmlns:a16="http://schemas.microsoft.com/office/drawing/2014/main" id="{BBCBE56D-C90D-4EB8-BAB6-3416FE46EC0F}"/>
            </a:ext>
          </a:extLst>
        </xdr:cNvPr>
        <xdr:cNvSpPr>
          <a:spLocks noChangeShapeType="1"/>
        </xdr:cNvSpPr>
      </xdr:nvSpPr>
      <xdr:spPr bwMode="auto">
        <a:xfrm rot="5400000" flipV="1">
          <a:off x="4820867" y="272561"/>
          <a:ext cx="143365" cy="6170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10</xdr:col>
      <xdr:colOff>132040</xdr:colOff>
      <xdr:row>1</xdr:row>
      <xdr:rowOff>53649</xdr:rowOff>
    </xdr:from>
    <xdr:to>
      <xdr:col>10</xdr:col>
      <xdr:colOff>136716</xdr:colOff>
      <xdr:row>6</xdr:row>
      <xdr:rowOff>113263</xdr:rowOff>
    </xdr:to>
    <xdr:sp macro="" textlink="">
      <xdr:nvSpPr>
        <xdr:cNvPr id="171" name="Line 547">
          <a:extLst>
            <a:ext uri="{FF2B5EF4-FFF2-40B4-BE49-F238E27FC236}">
              <a16:creationId xmlns:a16="http://schemas.microsoft.com/office/drawing/2014/main" id="{FEA3E7D1-527B-4C4F-BF36-2AF7C0127F4F}"/>
            </a:ext>
          </a:extLst>
        </xdr:cNvPr>
        <xdr:cNvSpPr>
          <a:spLocks noChangeShapeType="1"/>
        </xdr:cNvSpPr>
      </xdr:nvSpPr>
      <xdr:spPr bwMode="auto">
        <a:xfrm>
          <a:off x="6289000" y="183189"/>
          <a:ext cx="4676" cy="89781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9</xdr:col>
      <xdr:colOff>114129</xdr:colOff>
      <xdr:row>3</xdr:row>
      <xdr:rowOff>127219</xdr:rowOff>
    </xdr:from>
    <xdr:ext cx="299357" cy="166649"/>
    <xdr:sp macro="" textlink="">
      <xdr:nvSpPr>
        <xdr:cNvPr id="172" name="Text Box 1620">
          <a:extLst>
            <a:ext uri="{FF2B5EF4-FFF2-40B4-BE49-F238E27FC236}">
              <a16:creationId xmlns:a16="http://schemas.microsoft.com/office/drawing/2014/main" id="{FEF49E5E-5DF4-4512-8470-4BA2EC6755A1}"/>
            </a:ext>
          </a:extLst>
        </xdr:cNvPr>
        <xdr:cNvSpPr txBox="1">
          <a:spLocks noChangeArrowheads="1"/>
        </xdr:cNvSpPr>
      </xdr:nvSpPr>
      <xdr:spPr bwMode="auto">
        <a:xfrm>
          <a:off x="5592909" y="592039"/>
          <a:ext cx="299357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7</xdr:col>
      <xdr:colOff>434855</xdr:colOff>
      <xdr:row>2</xdr:row>
      <xdr:rowOff>132659</xdr:rowOff>
    </xdr:from>
    <xdr:ext cx="299577" cy="165173"/>
    <xdr:sp macro="" textlink="">
      <xdr:nvSpPr>
        <xdr:cNvPr id="173" name="Text Box 1620">
          <a:extLst>
            <a:ext uri="{FF2B5EF4-FFF2-40B4-BE49-F238E27FC236}">
              <a16:creationId xmlns:a16="http://schemas.microsoft.com/office/drawing/2014/main" id="{4A02A196-D442-42CF-83B5-BB49E2AF26A8}"/>
            </a:ext>
          </a:extLst>
        </xdr:cNvPr>
        <xdr:cNvSpPr txBox="1">
          <a:spLocks noChangeArrowheads="1"/>
        </xdr:cNvSpPr>
      </xdr:nvSpPr>
      <xdr:spPr bwMode="auto">
        <a:xfrm>
          <a:off x="4557275" y="429839"/>
          <a:ext cx="299577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</xdr:col>
      <xdr:colOff>35969</xdr:colOff>
      <xdr:row>14</xdr:row>
      <xdr:rowOff>161393</xdr:rowOff>
    </xdr:from>
    <xdr:to>
      <xdr:col>2</xdr:col>
      <xdr:colOff>156013</xdr:colOff>
      <xdr:row>15</xdr:row>
      <xdr:rowOff>114958</xdr:rowOff>
    </xdr:to>
    <xdr:sp macro="" textlink="">
      <xdr:nvSpPr>
        <xdr:cNvPr id="174" name="Oval 77">
          <a:extLst>
            <a:ext uri="{FF2B5EF4-FFF2-40B4-BE49-F238E27FC236}">
              <a16:creationId xmlns:a16="http://schemas.microsoft.com/office/drawing/2014/main" id="{20CE6C61-9997-45A8-9203-17A159254738}"/>
            </a:ext>
          </a:extLst>
        </xdr:cNvPr>
        <xdr:cNvSpPr>
          <a:spLocks noChangeArrowheads="1"/>
        </xdr:cNvSpPr>
      </xdr:nvSpPr>
      <xdr:spPr bwMode="auto">
        <a:xfrm>
          <a:off x="767489" y="2470253"/>
          <a:ext cx="120044" cy="12120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2</xdr:col>
      <xdr:colOff>27398</xdr:colOff>
      <xdr:row>15</xdr:row>
      <xdr:rowOff>133802</xdr:rowOff>
    </xdr:from>
    <xdr:to>
      <xdr:col>2</xdr:col>
      <xdr:colOff>169381</xdr:colOff>
      <xdr:row>16</xdr:row>
      <xdr:rowOff>102051</xdr:rowOff>
    </xdr:to>
    <xdr:sp macro="" textlink="">
      <xdr:nvSpPr>
        <xdr:cNvPr id="175" name="AutoShape 4802">
          <a:extLst>
            <a:ext uri="{FF2B5EF4-FFF2-40B4-BE49-F238E27FC236}">
              <a16:creationId xmlns:a16="http://schemas.microsoft.com/office/drawing/2014/main" id="{571F929D-25F5-48C3-A370-49D4D73F5E91}"/>
            </a:ext>
          </a:extLst>
        </xdr:cNvPr>
        <xdr:cNvSpPr>
          <a:spLocks noChangeArrowheads="1"/>
        </xdr:cNvSpPr>
      </xdr:nvSpPr>
      <xdr:spPr bwMode="auto">
        <a:xfrm>
          <a:off x="758918" y="2610302"/>
          <a:ext cx="141983" cy="13588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</xdr:col>
      <xdr:colOff>26971</xdr:colOff>
      <xdr:row>12</xdr:row>
      <xdr:rowOff>124498</xdr:rowOff>
    </xdr:from>
    <xdr:to>
      <xdr:col>2</xdr:col>
      <xdr:colOff>153275</xdr:colOff>
      <xdr:row>13</xdr:row>
      <xdr:rowOff>57482</xdr:rowOff>
    </xdr:to>
    <xdr:sp macro="" textlink="">
      <xdr:nvSpPr>
        <xdr:cNvPr id="176" name="Oval 77">
          <a:extLst>
            <a:ext uri="{FF2B5EF4-FFF2-40B4-BE49-F238E27FC236}">
              <a16:creationId xmlns:a16="http://schemas.microsoft.com/office/drawing/2014/main" id="{E42DEE81-0ED0-41AB-A823-4FAF094E058D}"/>
            </a:ext>
          </a:extLst>
        </xdr:cNvPr>
        <xdr:cNvSpPr>
          <a:spLocks noChangeArrowheads="1"/>
        </xdr:cNvSpPr>
      </xdr:nvSpPr>
      <xdr:spPr bwMode="auto">
        <a:xfrm>
          <a:off x="758491" y="2098078"/>
          <a:ext cx="126304" cy="100624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</xdr:col>
      <xdr:colOff>204190</xdr:colOff>
      <xdr:row>11</xdr:row>
      <xdr:rowOff>3910</xdr:rowOff>
    </xdr:from>
    <xdr:to>
      <xdr:col>2</xdr:col>
      <xdr:colOff>403761</xdr:colOff>
      <xdr:row>11</xdr:row>
      <xdr:rowOff>8443</xdr:rowOff>
    </xdr:to>
    <xdr:sp macro="" textlink="">
      <xdr:nvSpPr>
        <xdr:cNvPr id="177" name="Line 547">
          <a:extLst>
            <a:ext uri="{FF2B5EF4-FFF2-40B4-BE49-F238E27FC236}">
              <a16:creationId xmlns:a16="http://schemas.microsoft.com/office/drawing/2014/main" id="{72157059-9FE6-4C83-9C39-678868E4A8B0}"/>
            </a:ext>
          </a:extLst>
        </xdr:cNvPr>
        <xdr:cNvSpPr>
          <a:spLocks noChangeShapeType="1"/>
        </xdr:cNvSpPr>
      </xdr:nvSpPr>
      <xdr:spPr bwMode="auto">
        <a:xfrm rot="5400000">
          <a:off x="694139" y="1373241"/>
          <a:ext cx="4533" cy="87775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18308</xdr:colOff>
      <xdr:row>10</xdr:row>
      <xdr:rowOff>132078</xdr:rowOff>
    </xdr:from>
    <xdr:to>
      <xdr:col>2</xdr:col>
      <xdr:colOff>144612</xdr:colOff>
      <xdr:row>11</xdr:row>
      <xdr:rowOff>65062</xdr:rowOff>
    </xdr:to>
    <xdr:sp macro="" textlink="">
      <xdr:nvSpPr>
        <xdr:cNvPr id="178" name="Oval 77">
          <a:extLst>
            <a:ext uri="{FF2B5EF4-FFF2-40B4-BE49-F238E27FC236}">
              <a16:creationId xmlns:a16="http://schemas.microsoft.com/office/drawing/2014/main" id="{DA51070A-2139-4964-BFBB-7C9B486912C3}"/>
            </a:ext>
          </a:extLst>
        </xdr:cNvPr>
        <xdr:cNvSpPr>
          <a:spLocks noChangeArrowheads="1"/>
        </xdr:cNvSpPr>
      </xdr:nvSpPr>
      <xdr:spPr bwMode="auto">
        <a:xfrm>
          <a:off x="749828" y="1770378"/>
          <a:ext cx="126304" cy="100624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 editAs="oneCell">
    <xdr:from>
      <xdr:col>1</xdr:col>
      <xdr:colOff>88602</xdr:colOff>
      <xdr:row>14</xdr:row>
      <xdr:rowOff>90714</xdr:rowOff>
    </xdr:from>
    <xdr:to>
      <xdr:col>1</xdr:col>
      <xdr:colOff>382116</xdr:colOff>
      <xdr:row>15</xdr:row>
      <xdr:rowOff>141549</xdr:rowOff>
    </xdr:to>
    <xdr:grpSp>
      <xdr:nvGrpSpPr>
        <xdr:cNvPr id="179" name="Group 6672">
          <a:extLst>
            <a:ext uri="{FF2B5EF4-FFF2-40B4-BE49-F238E27FC236}">
              <a16:creationId xmlns:a16="http://schemas.microsoft.com/office/drawing/2014/main" id="{A341553F-7A05-4221-ACFA-30B318515DE5}"/>
            </a:ext>
          </a:extLst>
        </xdr:cNvPr>
        <xdr:cNvGrpSpPr>
          <a:grpSpLocks/>
        </xdr:cNvGrpSpPr>
      </xdr:nvGrpSpPr>
      <xdr:grpSpPr bwMode="auto">
        <a:xfrm>
          <a:off x="140990" y="2386239"/>
          <a:ext cx="293514" cy="217523"/>
          <a:chOff x="536" y="109"/>
          <a:chExt cx="46" cy="44"/>
        </a:xfrm>
      </xdr:grpSpPr>
      <xdr:pic>
        <xdr:nvPicPr>
          <xdr:cNvPr id="180" name="Picture 6673" descr="route2">
            <a:extLst>
              <a:ext uri="{FF2B5EF4-FFF2-40B4-BE49-F238E27FC236}">
                <a16:creationId xmlns:a16="http://schemas.microsoft.com/office/drawing/2014/main" id="{1F66E33C-FE6B-2FE0-D641-A46A8F2E8B7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81" name="Text Box 6674">
            <a:extLst>
              <a:ext uri="{FF2B5EF4-FFF2-40B4-BE49-F238E27FC236}">
                <a16:creationId xmlns:a16="http://schemas.microsoft.com/office/drawing/2014/main" id="{21477962-58D7-6A59-9649-2989BD9E829A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171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 editAs="oneCell">
    <xdr:from>
      <xdr:col>2</xdr:col>
      <xdr:colOff>267604</xdr:colOff>
      <xdr:row>15</xdr:row>
      <xdr:rowOff>9072</xdr:rowOff>
    </xdr:from>
    <xdr:to>
      <xdr:col>2</xdr:col>
      <xdr:colOff>561118</xdr:colOff>
      <xdr:row>16</xdr:row>
      <xdr:rowOff>59904</xdr:rowOff>
    </xdr:to>
    <xdr:grpSp>
      <xdr:nvGrpSpPr>
        <xdr:cNvPr id="182" name="Group 6672">
          <a:extLst>
            <a:ext uri="{FF2B5EF4-FFF2-40B4-BE49-F238E27FC236}">
              <a16:creationId xmlns:a16="http://schemas.microsoft.com/office/drawing/2014/main" id="{279A037B-E63B-41CC-AF99-FDF1B621A75A}"/>
            </a:ext>
          </a:extLst>
        </xdr:cNvPr>
        <xdr:cNvGrpSpPr>
          <a:grpSpLocks/>
        </xdr:cNvGrpSpPr>
      </xdr:nvGrpSpPr>
      <xdr:grpSpPr bwMode="auto">
        <a:xfrm>
          <a:off x="996267" y="2471285"/>
          <a:ext cx="293514" cy="217519"/>
          <a:chOff x="536" y="109"/>
          <a:chExt cx="46" cy="44"/>
        </a:xfrm>
      </xdr:grpSpPr>
      <xdr:pic>
        <xdr:nvPicPr>
          <xdr:cNvPr id="183" name="Picture 6673" descr="route2">
            <a:extLst>
              <a:ext uri="{FF2B5EF4-FFF2-40B4-BE49-F238E27FC236}">
                <a16:creationId xmlns:a16="http://schemas.microsoft.com/office/drawing/2014/main" id="{E450245E-6877-2FE2-D5E6-141C30F929E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84" name="Text Box 6674">
            <a:extLst>
              <a:ext uri="{FF2B5EF4-FFF2-40B4-BE49-F238E27FC236}">
                <a16:creationId xmlns:a16="http://schemas.microsoft.com/office/drawing/2014/main" id="{FFEA78F7-BECF-E86C-8B0E-EEDC6F8DFCE2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171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oneCellAnchor>
    <xdr:from>
      <xdr:col>1</xdr:col>
      <xdr:colOff>18143</xdr:colOff>
      <xdr:row>11</xdr:row>
      <xdr:rowOff>31752</xdr:rowOff>
    </xdr:from>
    <xdr:ext cx="453568" cy="104323"/>
    <xdr:sp macro="" textlink="">
      <xdr:nvSpPr>
        <xdr:cNvPr id="185" name="Text Box 1620">
          <a:extLst>
            <a:ext uri="{FF2B5EF4-FFF2-40B4-BE49-F238E27FC236}">
              <a16:creationId xmlns:a16="http://schemas.microsoft.com/office/drawing/2014/main" id="{3523ADE7-1835-43A0-9596-C21328A6EEDD}"/>
            </a:ext>
          </a:extLst>
        </xdr:cNvPr>
        <xdr:cNvSpPr txBox="1">
          <a:spLocks noChangeArrowheads="1"/>
        </xdr:cNvSpPr>
      </xdr:nvSpPr>
      <xdr:spPr bwMode="auto">
        <a:xfrm>
          <a:off x="71483" y="1837692"/>
          <a:ext cx="453568" cy="104323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0" tIns="0" rIns="0" bIns="0" anchor="ctr" anchorCtr="0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西国街道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</xdr:col>
      <xdr:colOff>467180</xdr:colOff>
      <xdr:row>11</xdr:row>
      <xdr:rowOff>40281</xdr:rowOff>
    </xdr:from>
    <xdr:ext cx="322036" cy="250005"/>
    <xdr:sp macro="" textlink="">
      <xdr:nvSpPr>
        <xdr:cNvPr id="186" name="Text Box 1620">
          <a:extLst>
            <a:ext uri="{FF2B5EF4-FFF2-40B4-BE49-F238E27FC236}">
              <a16:creationId xmlns:a16="http://schemas.microsoft.com/office/drawing/2014/main" id="{0BAE72F2-BC89-44F4-86F6-18A0E674D023}"/>
            </a:ext>
          </a:extLst>
        </xdr:cNvPr>
        <xdr:cNvSpPr txBox="1">
          <a:spLocks noChangeArrowheads="1"/>
        </xdr:cNvSpPr>
      </xdr:nvSpPr>
      <xdr:spPr bwMode="auto">
        <a:xfrm>
          <a:off x="520520" y="1846221"/>
          <a:ext cx="322036" cy="25000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ｷﾘﾝ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</xdr:col>
      <xdr:colOff>327506</xdr:colOff>
      <xdr:row>13</xdr:row>
      <xdr:rowOff>33032</xdr:rowOff>
    </xdr:from>
    <xdr:ext cx="272014" cy="295674"/>
    <xdr:sp macro="" textlink="">
      <xdr:nvSpPr>
        <xdr:cNvPr id="187" name="Text Box 1620">
          <a:extLst>
            <a:ext uri="{FF2B5EF4-FFF2-40B4-BE49-F238E27FC236}">
              <a16:creationId xmlns:a16="http://schemas.microsoft.com/office/drawing/2014/main" id="{ACD48A8F-1467-4555-9082-ABF16853614F}"/>
            </a:ext>
          </a:extLst>
        </xdr:cNvPr>
        <xdr:cNvSpPr txBox="1">
          <a:spLocks noChangeArrowheads="1"/>
        </xdr:cNvSpPr>
      </xdr:nvSpPr>
      <xdr:spPr bwMode="auto">
        <a:xfrm>
          <a:off x="1059026" y="2174252"/>
          <a:ext cx="272014" cy="295674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ｱﾙ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ﾌﾟﾗｻﾞ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4</xdr:col>
      <xdr:colOff>81765</xdr:colOff>
      <xdr:row>10</xdr:row>
      <xdr:rowOff>152530</xdr:rowOff>
    </xdr:from>
    <xdr:to>
      <xdr:col>4</xdr:col>
      <xdr:colOff>103337</xdr:colOff>
      <xdr:row>16</xdr:row>
      <xdr:rowOff>122307</xdr:rowOff>
    </xdr:to>
    <xdr:sp macro="" textlink="">
      <xdr:nvSpPr>
        <xdr:cNvPr id="188" name="Line 72">
          <a:extLst>
            <a:ext uri="{FF2B5EF4-FFF2-40B4-BE49-F238E27FC236}">
              <a16:creationId xmlns:a16="http://schemas.microsoft.com/office/drawing/2014/main" id="{15CD0E57-9539-48FD-B817-A0C7609C3AC1}"/>
            </a:ext>
          </a:extLst>
        </xdr:cNvPr>
        <xdr:cNvSpPr>
          <a:spLocks noChangeShapeType="1"/>
        </xdr:cNvSpPr>
      </xdr:nvSpPr>
      <xdr:spPr bwMode="auto">
        <a:xfrm rot="5400000" flipV="1">
          <a:off x="1692622" y="2267853"/>
          <a:ext cx="975617" cy="21572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48101"/>
            <a:gd name="connsiteY0" fmla="*/ 0 h 386"/>
            <a:gd name="connsiteX1" fmla="*/ 48101 w 48101"/>
            <a:gd name="connsiteY1" fmla="*/ 386 h 386"/>
            <a:gd name="connsiteX0" fmla="*/ 1 w 8005"/>
            <a:gd name="connsiteY0" fmla="*/ 0 h 9554"/>
            <a:gd name="connsiteX1" fmla="*/ 8005 w 8005"/>
            <a:gd name="connsiteY1" fmla="*/ 9554 h 9554"/>
            <a:gd name="connsiteX0" fmla="*/ 1 w 10000"/>
            <a:gd name="connsiteY0" fmla="*/ 0 h 10000"/>
            <a:gd name="connsiteX1" fmla="*/ 10000 w 10000"/>
            <a:gd name="connsiteY1" fmla="*/ 10000 h 10000"/>
            <a:gd name="connsiteX0" fmla="*/ 1 w 10000"/>
            <a:gd name="connsiteY0" fmla="*/ 0 h 8602"/>
            <a:gd name="connsiteX1" fmla="*/ 10000 w 10000"/>
            <a:gd name="connsiteY1" fmla="*/ 8602 h 8602"/>
            <a:gd name="connsiteX0" fmla="*/ 0 w 10041"/>
            <a:gd name="connsiteY0" fmla="*/ 0 h 5125"/>
            <a:gd name="connsiteX1" fmla="*/ 10041 w 10041"/>
            <a:gd name="connsiteY1" fmla="*/ 5125 h 5125"/>
            <a:gd name="connsiteX0" fmla="*/ 0 w 10000"/>
            <a:gd name="connsiteY0" fmla="*/ 1782 h 11782"/>
            <a:gd name="connsiteX1" fmla="*/ 10000 w 10000"/>
            <a:gd name="connsiteY1" fmla="*/ 11782 h 11782"/>
            <a:gd name="connsiteX0" fmla="*/ 0 w 10000"/>
            <a:gd name="connsiteY0" fmla="*/ 1202 h 11202"/>
            <a:gd name="connsiteX1" fmla="*/ 10000 w 10000"/>
            <a:gd name="connsiteY1" fmla="*/ 11202 h 1120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0000" h="11202">
              <a:moveTo>
                <a:pt x="0" y="1202"/>
              </a:moveTo>
              <a:cubicBezTo>
                <a:pt x="3408" y="-4067"/>
                <a:pt x="5750" y="9609"/>
                <a:pt x="10000" y="11202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229897</xdr:colOff>
      <xdr:row>13</xdr:row>
      <xdr:rowOff>15848</xdr:rowOff>
    </xdr:from>
    <xdr:to>
      <xdr:col>4</xdr:col>
      <xdr:colOff>563177</xdr:colOff>
      <xdr:row>14</xdr:row>
      <xdr:rowOff>91038</xdr:rowOff>
    </xdr:to>
    <xdr:sp macro="" textlink="">
      <xdr:nvSpPr>
        <xdr:cNvPr id="189" name="Line 547">
          <a:extLst>
            <a:ext uri="{FF2B5EF4-FFF2-40B4-BE49-F238E27FC236}">
              <a16:creationId xmlns:a16="http://schemas.microsoft.com/office/drawing/2014/main" id="{42F433CE-8862-4496-B929-782E1AE905B1}"/>
            </a:ext>
          </a:extLst>
        </xdr:cNvPr>
        <xdr:cNvSpPr>
          <a:spLocks noChangeShapeType="1"/>
        </xdr:cNvSpPr>
      </xdr:nvSpPr>
      <xdr:spPr bwMode="auto">
        <a:xfrm rot="6765660">
          <a:off x="2023912" y="1772753"/>
          <a:ext cx="242830" cy="1011460"/>
        </a:xfrm>
        <a:custGeom>
          <a:avLst/>
          <a:gdLst>
            <a:gd name="connsiteX0" fmla="*/ 0 w 127000"/>
            <a:gd name="connsiteY0" fmla="*/ 0 h 966107"/>
            <a:gd name="connsiteX1" fmla="*/ 127000 w 127000"/>
            <a:gd name="connsiteY1" fmla="*/ 966107 h 966107"/>
            <a:gd name="connsiteX0" fmla="*/ 0 w 127000"/>
            <a:gd name="connsiteY0" fmla="*/ 0 h 966107"/>
            <a:gd name="connsiteX1" fmla="*/ 127000 w 127000"/>
            <a:gd name="connsiteY1" fmla="*/ 966107 h 966107"/>
            <a:gd name="connsiteX0" fmla="*/ 0 w 127000"/>
            <a:gd name="connsiteY0" fmla="*/ 0 h 966107"/>
            <a:gd name="connsiteX1" fmla="*/ 127000 w 127000"/>
            <a:gd name="connsiteY1" fmla="*/ 966107 h 966107"/>
            <a:gd name="connsiteX0" fmla="*/ 0 w 172358"/>
            <a:gd name="connsiteY0" fmla="*/ 0 h 966108"/>
            <a:gd name="connsiteX1" fmla="*/ 172358 w 172358"/>
            <a:gd name="connsiteY1" fmla="*/ 966108 h 966108"/>
            <a:gd name="connsiteX0" fmla="*/ 0 w 172358"/>
            <a:gd name="connsiteY0" fmla="*/ 0 h 966108"/>
            <a:gd name="connsiteX1" fmla="*/ 172358 w 172358"/>
            <a:gd name="connsiteY1" fmla="*/ 966108 h 966108"/>
            <a:gd name="connsiteX0" fmla="*/ 0 w 158751"/>
            <a:gd name="connsiteY0" fmla="*/ 0 h 966108"/>
            <a:gd name="connsiteX1" fmla="*/ 158751 w 158751"/>
            <a:gd name="connsiteY1" fmla="*/ 966108 h 966108"/>
            <a:gd name="connsiteX0" fmla="*/ 0 w 158751"/>
            <a:gd name="connsiteY0" fmla="*/ 0 h 966108"/>
            <a:gd name="connsiteX1" fmla="*/ 139258 w 158751"/>
            <a:gd name="connsiteY1" fmla="*/ 461401 h 966108"/>
            <a:gd name="connsiteX2" fmla="*/ 158751 w 158751"/>
            <a:gd name="connsiteY2" fmla="*/ 966108 h 966108"/>
            <a:gd name="connsiteX0" fmla="*/ 0 w 179602"/>
            <a:gd name="connsiteY0" fmla="*/ 0 h 963794"/>
            <a:gd name="connsiteX1" fmla="*/ 160109 w 179602"/>
            <a:gd name="connsiteY1" fmla="*/ 459087 h 963794"/>
            <a:gd name="connsiteX2" fmla="*/ 179602 w 179602"/>
            <a:gd name="connsiteY2" fmla="*/ 963794 h 963794"/>
            <a:gd name="connsiteX0" fmla="*/ 0 w 254509"/>
            <a:gd name="connsiteY0" fmla="*/ 0 h 963794"/>
            <a:gd name="connsiteX1" fmla="*/ 250963 w 254509"/>
            <a:gd name="connsiteY1" fmla="*/ 658352 h 963794"/>
            <a:gd name="connsiteX2" fmla="*/ 179602 w 254509"/>
            <a:gd name="connsiteY2" fmla="*/ 963794 h 963794"/>
            <a:gd name="connsiteX0" fmla="*/ 0 w 250963"/>
            <a:gd name="connsiteY0" fmla="*/ 0 h 963794"/>
            <a:gd name="connsiteX1" fmla="*/ 250963 w 250963"/>
            <a:gd name="connsiteY1" fmla="*/ 658352 h 963794"/>
            <a:gd name="connsiteX2" fmla="*/ 179602 w 250963"/>
            <a:gd name="connsiteY2" fmla="*/ 963794 h 963794"/>
            <a:gd name="connsiteX0" fmla="*/ 0 w 250963"/>
            <a:gd name="connsiteY0" fmla="*/ 0 h 963794"/>
            <a:gd name="connsiteX1" fmla="*/ 250963 w 250963"/>
            <a:gd name="connsiteY1" fmla="*/ 658352 h 963794"/>
            <a:gd name="connsiteX2" fmla="*/ 179602 w 250963"/>
            <a:gd name="connsiteY2" fmla="*/ 963794 h 963794"/>
            <a:gd name="connsiteX0" fmla="*/ 0 w 210304"/>
            <a:gd name="connsiteY0" fmla="*/ 0 h 963794"/>
            <a:gd name="connsiteX1" fmla="*/ 170809 w 210304"/>
            <a:gd name="connsiteY1" fmla="*/ 474890 h 963794"/>
            <a:gd name="connsiteX2" fmla="*/ 179602 w 210304"/>
            <a:gd name="connsiteY2" fmla="*/ 963794 h 963794"/>
            <a:gd name="connsiteX0" fmla="*/ 0 w 228526"/>
            <a:gd name="connsiteY0" fmla="*/ 0 h 963794"/>
            <a:gd name="connsiteX1" fmla="*/ 170809 w 228526"/>
            <a:gd name="connsiteY1" fmla="*/ 474890 h 963794"/>
            <a:gd name="connsiteX2" fmla="*/ 179602 w 228526"/>
            <a:gd name="connsiteY2" fmla="*/ 963794 h 963794"/>
            <a:gd name="connsiteX0" fmla="*/ 0 w 246931"/>
            <a:gd name="connsiteY0" fmla="*/ 0 h 971660"/>
            <a:gd name="connsiteX1" fmla="*/ 189214 w 246931"/>
            <a:gd name="connsiteY1" fmla="*/ 482756 h 971660"/>
            <a:gd name="connsiteX2" fmla="*/ 198007 w 246931"/>
            <a:gd name="connsiteY2" fmla="*/ 971660 h 971660"/>
            <a:gd name="connsiteX0" fmla="*/ 0 w 236892"/>
            <a:gd name="connsiteY0" fmla="*/ 1 h 973786"/>
            <a:gd name="connsiteX1" fmla="*/ 179175 w 236892"/>
            <a:gd name="connsiteY1" fmla="*/ 484882 h 973786"/>
            <a:gd name="connsiteX2" fmla="*/ 187968 w 236892"/>
            <a:gd name="connsiteY2" fmla="*/ 973786 h 973786"/>
            <a:gd name="connsiteX0" fmla="*/ 0 w 236892"/>
            <a:gd name="connsiteY0" fmla="*/ 90 h 973875"/>
            <a:gd name="connsiteX1" fmla="*/ 179175 w 236892"/>
            <a:gd name="connsiteY1" fmla="*/ 484971 h 973875"/>
            <a:gd name="connsiteX2" fmla="*/ 187968 w 236892"/>
            <a:gd name="connsiteY2" fmla="*/ 973875 h 9738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36892" h="973875">
              <a:moveTo>
                <a:pt x="0" y="90"/>
              </a:moveTo>
              <a:cubicBezTo>
                <a:pt x="9056" y="-7133"/>
                <a:pt x="159180" y="418102"/>
                <a:pt x="179175" y="484971"/>
              </a:cubicBezTo>
              <a:cubicBezTo>
                <a:pt x="227581" y="641355"/>
                <a:pt x="276103" y="760807"/>
                <a:pt x="187968" y="973875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27880</xdr:colOff>
      <xdr:row>13</xdr:row>
      <xdr:rowOff>122508</xdr:rowOff>
    </xdr:from>
    <xdr:to>
      <xdr:col>4</xdr:col>
      <xdr:colOff>147924</xdr:colOff>
      <xdr:row>14</xdr:row>
      <xdr:rowOff>76073</xdr:rowOff>
    </xdr:to>
    <xdr:sp macro="" textlink="">
      <xdr:nvSpPr>
        <xdr:cNvPr id="190" name="Oval 77">
          <a:extLst>
            <a:ext uri="{FF2B5EF4-FFF2-40B4-BE49-F238E27FC236}">
              <a16:creationId xmlns:a16="http://schemas.microsoft.com/office/drawing/2014/main" id="{233C3864-9CE6-499C-8280-0011900FEEF5}"/>
            </a:ext>
          </a:extLst>
        </xdr:cNvPr>
        <xdr:cNvSpPr>
          <a:spLocks noChangeArrowheads="1"/>
        </xdr:cNvSpPr>
      </xdr:nvSpPr>
      <xdr:spPr bwMode="auto">
        <a:xfrm>
          <a:off x="2115760" y="2263728"/>
          <a:ext cx="120044" cy="12120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4</xdr:col>
      <xdr:colOff>27450</xdr:colOff>
      <xdr:row>14</xdr:row>
      <xdr:rowOff>133588</xdr:rowOff>
    </xdr:from>
    <xdr:to>
      <xdr:col>4</xdr:col>
      <xdr:colOff>169433</xdr:colOff>
      <xdr:row>15</xdr:row>
      <xdr:rowOff>101837</xdr:rowOff>
    </xdr:to>
    <xdr:sp macro="" textlink="">
      <xdr:nvSpPr>
        <xdr:cNvPr id="191" name="AutoShape 4802">
          <a:extLst>
            <a:ext uri="{FF2B5EF4-FFF2-40B4-BE49-F238E27FC236}">
              <a16:creationId xmlns:a16="http://schemas.microsoft.com/office/drawing/2014/main" id="{4BB630B5-AA63-4955-8472-97F3F7DB6AA8}"/>
            </a:ext>
          </a:extLst>
        </xdr:cNvPr>
        <xdr:cNvSpPr>
          <a:spLocks noChangeArrowheads="1"/>
        </xdr:cNvSpPr>
      </xdr:nvSpPr>
      <xdr:spPr bwMode="auto">
        <a:xfrm>
          <a:off x="2115330" y="2442448"/>
          <a:ext cx="141983" cy="13588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</xdr:col>
      <xdr:colOff>91587</xdr:colOff>
      <xdr:row>13</xdr:row>
      <xdr:rowOff>89555</xdr:rowOff>
    </xdr:from>
    <xdr:to>
      <xdr:col>2</xdr:col>
      <xdr:colOff>300819</xdr:colOff>
      <xdr:row>14</xdr:row>
      <xdr:rowOff>121545</xdr:rowOff>
    </xdr:to>
    <xdr:sp macro="" textlink="">
      <xdr:nvSpPr>
        <xdr:cNvPr id="192" name="六角形 191">
          <a:extLst>
            <a:ext uri="{FF2B5EF4-FFF2-40B4-BE49-F238E27FC236}">
              <a16:creationId xmlns:a16="http://schemas.microsoft.com/office/drawing/2014/main" id="{A37AB8E1-7A91-431E-B76D-DC29E77E255D}"/>
            </a:ext>
          </a:extLst>
        </xdr:cNvPr>
        <xdr:cNvSpPr/>
      </xdr:nvSpPr>
      <xdr:spPr bwMode="auto">
        <a:xfrm>
          <a:off x="823107" y="2230775"/>
          <a:ext cx="209232" cy="19963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110</a:t>
          </a:r>
          <a:endParaRPr kumimoji="1" lang="ja-JP" altLang="en-US" sz="1000" b="1">
            <a:solidFill>
              <a:schemeClr val="bg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4</xdr:col>
      <xdr:colOff>158749</xdr:colOff>
      <xdr:row>15</xdr:row>
      <xdr:rowOff>79374</xdr:rowOff>
    </xdr:from>
    <xdr:to>
      <xdr:col>4</xdr:col>
      <xdr:colOff>367981</xdr:colOff>
      <xdr:row>16</xdr:row>
      <xdr:rowOff>111364</xdr:rowOff>
    </xdr:to>
    <xdr:sp macro="" textlink="">
      <xdr:nvSpPr>
        <xdr:cNvPr id="193" name="六角形 192">
          <a:extLst>
            <a:ext uri="{FF2B5EF4-FFF2-40B4-BE49-F238E27FC236}">
              <a16:creationId xmlns:a16="http://schemas.microsoft.com/office/drawing/2014/main" id="{B5AF5D62-91E0-4F5B-A8B5-9F8FE3594BE8}"/>
            </a:ext>
          </a:extLst>
        </xdr:cNvPr>
        <xdr:cNvSpPr/>
      </xdr:nvSpPr>
      <xdr:spPr bwMode="auto">
        <a:xfrm>
          <a:off x="2246629" y="2555874"/>
          <a:ext cx="209232" cy="19963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110</a:t>
          </a:r>
          <a:endParaRPr kumimoji="1" lang="ja-JP" altLang="en-US" sz="1000" b="1">
            <a:solidFill>
              <a:schemeClr val="bg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3</xdr:col>
      <xdr:colOff>289009</xdr:colOff>
      <xdr:row>12</xdr:row>
      <xdr:rowOff>75306</xdr:rowOff>
    </xdr:from>
    <xdr:to>
      <xdr:col>3</xdr:col>
      <xdr:colOff>498241</xdr:colOff>
      <xdr:row>13</xdr:row>
      <xdr:rowOff>95085</xdr:rowOff>
    </xdr:to>
    <xdr:sp macro="" textlink="">
      <xdr:nvSpPr>
        <xdr:cNvPr id="194" name="六角形 193">
          <a:extLst>
            <a:ext uri="{FF2B5EF4-FFF2-40B4-BE49-F238E27FC236}">
              <a16:creationId xmlns:a16="http://schemas.microsoft.com/office/drawing/2014/main" id="{688C931F-D691-453A-8078-556C9108FE57}"/>
            </a:ext>
          </a:extLst>
        </xdr:cNvPr>
        <xdr:cNvSpPr/>
      </xdr:nvSpPr>
      <xdr:spPr bwMode="auto">
        <a:xfrm>
          <a:off x="1698709" y="2048886"/>
          <a:ext cx="209232" cy="18741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110</a:t>
          </a:r>
          <a:endParaRPr kumimoji="1" lang="ja-JP" altLang="en-US" sz="1000" b="1">
            <a:solidFill>
              <a:schemeClr val="bg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4</xdr:col>
      <xdr:colOff>116013</xdr:colOff>
      <xdr:row>11</xdr:row>
      <xdr:rowOff>38669</xdr:rowOff>
    </xdr:from>
    <xdr:to>
      <xdr:col>4</xdr:col>
      <xdr:colOff>325245</xdr:colOff>
      <xdr:row>12</xdr:row>
      <xdr:rowOff>70659</xdr:rowOff>
    </xdr:to>
    <xdr:sp macro="" textlink="">
      <xdr:nvSpPr>
        <xdr:cNvPr id="195" name="六角形 194">
          <a:extLst>
            <a:ext uri="{FF2B5EF4-FFF2-40B4-BE49-F238E27FC236}">
              <a16:creationId xmlns:a16="http://schemas.microsoft.com/office/drawing/2014/main" id="{86C251AD-6083-4781-B036-E321540DD883}"/>
            </a:ext>
          </a:extLst>
        </xdr:cNvPr>
        <xdr:cNvSpPr/>
      </xdr:nvSpPr>
      <xdr:spPr bwMode="auto">
        <a:xfrm>
          <a:off x="2203893" y="1844609"/>
          <a:ext cx="209232" cy="19963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114</a:t>
          </a:r>
          <a:endParaRPr kumimoji="1" lang="ja-JP" altLang="en-US" sz="1000" b="1">
            <a:solidFill>
              <a:schemeClr val="bg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oneCellAnchor>
    <xdr:from>
      <xdr:col>3</xdr:col>
      <xdr:colOff>274525</xdr:colOff>
      <xdr:row>14</xdr:row>
      <xdr:rowOff>44395</xdr:rowOff>
    </xdr:from>
    <xdr:ext cx="377825" cy="152946"/>
    <xdr:sp macro="" textlink="">
      <xdr:nvSpPr>
        <xdr:cNvPr id="196" name="Text Box 1620">
          <a:extLst>
            <a:ext uri="{FF2B5EF4-FFF2-40B4-BE49-F238E27FC236}">
              <a16:creationId xmlns:a16="http://schemas.microsoft.com/office/drawing/2014/main" id="{06A3440F-D38C-47C8-9B52-2BFEADA58B58}"/>
            </a:ext>
          </a:extLst>
        </xdr:cNvPr>
        <xdr:cNvSpPr txBox="1">
          <a:spLocks noChangeArrowheads="1"/>
        </xdr:cNvSpPr>
      </xdr:nvSpPr>
      <xdr:spPr bwMode="auto">
        <a:xfrm>
          <a:off x="1684225" y="2353255"/>
          <a:ext cx="377825" cy="1529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←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余野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4</xdr:col>
      <xdr:colOff>128222</xdr:colOff>
      <xdr:row>13</xdr:row>
      <xdr:rowOff>34600</xdr:rowOff>
    </xdr:from>
    <xdr:ext cx="377825" cy="152946"/>
    <xdr:sp macro="" textlink="">
      <xdr:nvSpPr>
        <xdr:cNvPr id="197" name="Text Box 1620">
          <a:extLst>
            <a:ext uri="{FF2B5EF4-FFF2-40B4-BE49-F238E27FC236}">
              <a16:creationId xmlns:a16="http://schemas.microsoft.com/office/drawing/2014/main" id="{B0C22789-968E-43CC-AEBF-0B7D46EC393A}"/>
            </a:ext>
          </a:extLst>
        </xdr:cNvPr>
        <xdr:cNvSpPr txBox="1">
          <a:spLocks noChangeArrowheads="1"/>
        </xdr:cNvSpPr>
      </xdr:nvSpPr>
      <xdr:spPr bwMode="auto">
        <a:xfrm>
          <a:off x="2216102" y="2175820"/>
          <a:ext cx="377825" cy="1529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↑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忍頂寺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507441</xdr:colOff>
      <xdr:row>13</xdr:row>
      <xdr:rowOff>9918</xdr:rowOff>
    </xdr:from>
    <xdr:to>
      <xdr:col>8</xdr:col>
      <xdr:colOff>283630</xdr:colOff>
      <xdr:row>16</xdr:row>
      <xdr:rowOff>102526</xdr:rowOff>
    </xdr:to>
    <xdr:sp macro="" textlink="">
      <xdr:nvSpPr>
        <xdr:cNvPr id="198" name="Line 72">
          <a:extLst>
            <a:ext uri="{FF2B5EF4-FFF2-40B4-BE49-F238E27FC236}">
              <a16:creationId xmlns:a16="http://schemas.microsoft.com/office/drawing/2014/main" id="{A0B7BE8A-0989-4A08-BEBA-2BAB9B2CDD1C}"/>
            </a:ext>
          </a:extLst>
        </xdr:cNvPr>
        <xdr:cNvSpPr>
          <a:spLocks noChangeShapeType="1"/>
        </xdr:cNvSpPr>
      </xdr:nvSpPr>
      <xdr:spPr bwMode="auto">
        <a:xfrm rot="5400000" flipV="1">
          <a:off x="4559282" y="2221717"/>
          <a:ext cx="595528" cy="454369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48101"/>
            <a:gd name="connsiteY0" fmla="*/ 0 h 386"/>
            <a:gd name="connsiteX1" fmla="*/ 48101 w 48101"/>
            <a:gd name="connsiteY1" fmla="*/ 386 h 386"/>
            <a:gd name="connsiteX0" fmla="*/ 1 w 8005"/>
            <a:gd name="connsiteY0" fmla="*/ 0 h 9554"/>
            <a:gd name="connsiteX1" fmla="*/ 8005 w 8005"/>
            <a:gd name="connsiteY1" fmla="*/ 9554 h 9554"/>
            <a:gd name="connsiteX0" fmla="*/ 1 w 10000"/>
            <a:gd name="connsiteY0" fmla="*/ 0 h 10000"/>
            <a:gd name="connsiteX1" fmla="*/ 10000 w 10000"/>
            <a:gd name="connsiteY1" fmla="*/ 10000 h 10000"/>
            <a:gd name="connsiteX0" fmla="*/ 1 w 10000"/>
            <a:gd name="connsiteY0" fmla="*/ 0 h 8602"/>
            <a:gd name="connsiteX1" fmla="*/ 10000 w 10000"/>
            <a:gd name="connsiteY1" fmla="*/ 8602 h 8602"/>
            <a:gd name="connsiteX0" fmla="*/ 0 w 10041"/>
            <a:gd name="connsiteY0" fmla="*/ 0 h 5125"/>
            <a:gd name="connsiteX1" fmla="*/ 10041 w 10041"/>
            <a:gd name="connsiteY1" fmla="*/ 5125 h 5125"/>
            <a:gd name="connsiteX0" fmla="*/ 0 w 10000"/>
            <a:gd name="connsiteY0" fmla="*/ 1782 h 11782"/>
            <a:gd name="connsiteX1" fmla="*/ 10000 w 10000"/>
            <a:gd name="connsiteY1" fmla="*/ 11782 h 11782"/>
            <a:gd name="connsiteX0" fmla="*/ 0 w 10000"/>
            <a:gd name="connsiteY0" fmla="*/ 1202 h 11202"/>
            <a:gd name="connsiteX1" fmla="*/ 10000 w 10000"/>
            <a:gd name="connsiteY1" fmla="*/ 11202 h 11202"/>
            <a:gd name="connsiteX0" fmla="*/ 0 w 5287"/>
            <a:gd name="connsiteY0" fmla="*/ 69 h 290744"/>
            <a:gd name="connsiteX1" fmla="*/ 5287 w 5287"/>
            <a:gd name="connsiteY1" fmla="*/ 290744 h 290744"/>
            <a:gd name="connsiteX0" fmla="*/ 279 w 10279"/>
            <a:gd name="connsiteY0" fmla="*/ 0 h 9998"/>
            <a:gd name="connsiteX1" fmla="*/ 10279 w 10279"/>
            <a:gd name="connsiteY1" fmla="*/ 9998 h 9998"/>
            <a:gd name="connsiteX0" fmla="*/ 0 w 9729"/>
            <a:gd name="connsiteY0" fmla="*/ 0 h 10197"/>
            <a:gd name="connsiteX1" fmla="*/ 3894 w 9729"/>
            <a:gd name="connsiteY1" fmla="*/ 9715 h 10197"/>
            <a:gd name="connsiteX2" fmla="*/ 9729 w 9729"/>
            <a:gd name="connsiteY2" fmla="*/ 10000 h 10197"/>
            <a:gd name="connsiteX0" fmla="*/ 0 w 10000"/>
            <a:gd name="connsiteY0" fmla="*/ 0 h 10000"/>
            <a:gd name="connsiteX1" fmla="*/ 4002 w 10000"/>
            <a:gd name="connsiteY1" fmla="*/ 9527 h 10000"/>
            <a:gd name="connsiteX2" fmla="*/ 10000 w 10000"/>
            <a:gd name="connsiteY2" fmla="*/ 9807 h 10000"/>
            <a:gd name="connsiteX0" fmla="*/ 0 w 10000"/>
            <a:gd name="connsiteY0" fmla="*/ 0 h 9807"/>
            <a:gd name="connsiteX1" fmla="*/ 4002 w 10000"/>
            <a:gd name="connsiteY1" fmla="*/ 9527 h 9807"/>
            <a:gd name="connsiteX2" fmla="*/ 10000 w 10000"/>
            <a:gd name="connsiteY2" fmla="*/ 9807 h 9807"/>
            <a:gd name="connsiteX0" fmla="*/ 0 w 10000"/>
            <a:gd name="connsiteY0" fmla="*/ 0 h 10007"/>
            <a:gd name="connsiteX1" fmla="*/ 3965 w 10000"/>
            <a:gd name="connsiteY1" fmla="*/ 9875 h 10007"/>
            <a:gd name="connsiteX2" fmla="*/ 10000 w 10000"/>
            <a:gd name="connsiteY2" fmla="*/ 10000 h 10007"/>
            <a:gd name="connsiteX0" fmla="*/ 0 w 10000"/>
            <a:gd name="connsiteY0" fmla="*/ 0 h 10007"/>
            <a:gd name="connsiteX1" fmla="*/ 3965 w 10000"/>
            <a:gd name="connsiteY1" fmla="*/ 9875 h 10007"/>
            <a:gd name="connsiteX2" fmla="*/ 10000 w 10000"/>
            <a:gd name="connsiteY2" fmla="*/ 10000 h 10007"/>
            <a:gd name="connsiteX0" fmla="*/ 0 w 10000"/>
            <a:gd name="connsiteY0" fmla="*/ 0 h 10007"/>
            <a:gd name="connsiteX1" fmla="*/ 4262 w 10000"/>
            <a:gd name="connsiteY1" fmla="*/ 6202 h 10007"/>
            <a:gd name="connsiteX2" fmla="*/ 3965 w 10000"/>
            <a:gd name="connsiteY2" fmla="*/ 9875 h 10007"/>
            <a:gd name="connsiteX3" fmla="*/ 10000 w 10000"/>
            <a:gd name="connsiteY3" fmla="*/ 10000 h 10007"/>
            <a:gd name="connsiteX0" fmla="*/ 0 w 10000"/>
            <a:gd name="connsiteY0" fmla="*/ 0 h 10007"/>
            <a:gd name="connsiteX1" fmla="*/ 4262 w 10000"/>
            <a:gd name="connsiteY1" fmla="*/ 6202 h 10007"/>
            <a:gd name="connsiteX2" fmla="*/ 3965 w 10000"/>
            <a:gd name="connsiteY2" fmla="*/ 9875 h 10007"/>
            <a:gd name="connsiteX3" fmla="*/ 10000 w 10000"/>
            <a:gd name="connsiteY3" fmla="*/ 10000 h 10007"/>
            <a:gd name="connsiteX0" fmla="*/ 0 w 10000"/>
            <a:gd name="connsiteY0" fmla="*/ 0 h 10007"/>
            <a:gd name="connsiteX1" fmla="*/ 4262 w 10000"/>
            <a:gd name="connsiteY1" fmla="*/ 6202 h 10007"/>
            <a:gd name="connsiteX2" fmla="*/ 3965 w 10000"/>
            <a:gd name="connsiteY2" fmla="*/ 9875 h 10007"/>
            <a:gd name="connsiteX3" fmla="*/ 10000 w 10000"/>
            <a:gd name="connsiteY3" fmla="*/ 10000 h 10007"/>
            <a:gd name="connsiteX0" fmla="*/ 435 w 6035"/>
            <a:gd name="connsiteY0" fmla="*/ 0 h 11677"/>
            <a:gd name="connsiteX1" fmla="*/ 297 w 6035"/>
            <a:gd name="connsiteY1" fmla="*/ 7872 h 11677"/>
            <a:gd name="connsiteX2" fmla="*/ 0 w 6035"/>
            <a:gd name="connsiteY2" fmla="*/ 11545 h 11677"/>
            <a:gd name="connsiteX3" fmla="*/ 6035 w 6035"/>
            <a:gd name="connsiteY3" fmla="*/ 11670 h 11677"/>
            <a:gd name="connsiteX0" fmla="*/ 1392 w 10671"/>
            <a:gd name="connsiteY0" fmla="*/ 0 h 10000"/>
            <a:gd name="connsiteX1" fmla="*/ 1163 w 10671"/>
            <a:gd name="connsiteY1" fmla="*/ 6741 h 10000"/>
            <a:gd name="connsiteX2" fmla="*/ 841 w 10671"/>
            <a:gd name="connsiteY2" fmla="*/ 9272 h 10000"/>
            <a:gd name="connsiteX3" fmla="*/ 671 w 10671"/>
            <a:gd name="connsiteY3" fmla="*/ 9887 h 10000"/>
            <a:gd name="connsiteX4" fmla="*/ 10671 w 10671"/>
            <a:gd name="connsiteY4" fmla="*/ 9994 h 10000"/>
            <a:gd name="connsiteX0" fmla="*/ 1407 w 10686"/>
            <a:gd name="connsiteY0" fmla="*/ 0 h 10000"/>
            <a:gd name="connsiteX1" fmla="*/ 1178 w 10686"/>
            <a:gd name="connsiteY1" fmla="*/ 6741 h 10000"/>
            <a:gd name="connsiteX2" fmla="*/ 795 w 10686"/>
            <a:gd name="connsiteY2" fmla="*/ 9135 h 10000"/>
            <a:gd name="connsiteX3" fmla="*/ 686 w 10686"/>
            <a:gd name="connsiteY3" fmla="*/ 9887 h 10000"/>
            <a:gd name="connsiteX4" fmla="*/ 10686 w 10686"/>
            <a:gd name="connsiteY4" fmla="*/ 9994 h 10000"/>
            <a:gd name="connsiteX0" fmla="*/ 892 w 10171"/>
            <a:gd name="connsiteY0" fmla="*/ 0 h 10000"/>
            <a:gd name="connsiteX1" fmla="*/ 663 w 10171"/>
            <a:gd name="connsiteY1" fmla="*/ 6741 h 10000"/>
            <a:gd name="connsiteX2" fmla="*/ 280 w 10171"/>
            <a:gd name="connsiteY2" fmla="*/ 9135 h 10000"/>
            <a:gd name="connsiteX3" fmla="*/ 171 w 10171"/>
            <a:gd name="connsiteY3" fmla="*/ 9887 h 10000"/>
            <a:gd name="connsiteX4" fmla="*/ 10171 w 10171"/>
            <a:gd name="connsiteY4" fmla="*/ 9994 h 10000"/>
            <a:gd name="connsiteX0" fmla="*/ 1040 w 10319"/>
            <a:gd name="connsiteY0" fmla="*/ 0 h 10000"/>
            <a:gd name="connsiteX1" fmla="*/ 811 w 10319"/>
            <a:gd name="connsiteY1" fmla="*/ 6741 h 10000"/>
            <a:gd name="connsiteX2" fmla="*/ 61 w 10319"/>
            <a:gd name="connsiteY2" fmla="*/ 9135 h 10000"/>
            <a:gd name="connsiteX3" fmla="*/ 319 w 10319"/>
            <a:gd name="connsiteY3" fmla="*/ 9887 h 10000"/>
            <a:gd name="connsiteX4" fmla="*/ 10319 w 10319"/>
            <a:gd name="connsiteY4" fmla="*/ 9994 h 10000"/>
            <a:gd name="connsiteX0" fmla="*/ 1040 w 10319"/>
            <a:gd name="connsiteY0" fmla="*/ 0 h 10000"/>
            <a:gd name="connsiteX1" fmla="*/ 811 w 10319"/>
            <a:gd name="connsiteY1" fmla="*/ 6741 h 10000"/>
            <a:gd name="connsiteX2" fmla="*/ 61 w 10319"/>
            <a:gd name="connsiteY2" fmla="*/ 9135 h 10000"/>
            <a:gd name="connsiteX3" fmla="*/ 319 w 10319"/>
            <a:gd name="connsiteY3" fmla="*/ 9887 h 10000"/>
            <a:gd name="connsiteX4" fmla="*/ 10319 w 10319"/>
            <a:gd name="connsiteY4" fmla="*/ 9994 h 10000"/>
            <a:gd name="connsiteX0" fmla="*/ 1040 w 10319"/>
            <a:gd name="connsiteY0" fmla="*/ 0 h 10000"/>
            <a:gd name="connsiteX1" fmla="*/ 811 w 10319"/>
            <a:gd name="connsiteY1" fmla="*/ 6741 h 10000"/>
            <a:gd name="connsiteX2" fmla="*/ 61 w 10319"/>
            <a:gd name="connsiteY2" fmla="*/ 9135 h 10000"/>
            <a:gd name="connsiteX3" fmla="*/ 319 w 10319"/>
            <a:gd name="connsiteY3" fmla="*/ 9887 h 10000"/>
            <a:gd name="connsiteX4" fmla="*/ 10319 w 10319"/>
            <a:gd name="connsiteY4" fmla="*/ 9994 h 10000"/>
            <a:gd name="connsiteX0" fmla="*/ 1004 w 10283"/>
            <a:gd name="connsiteY0" fmla="*/ 0 h 10000"/>
            <a:gd name="connsiteX1" fmla="*/ 775 w 10283"/>
            <a:gd name="connsiteY1" fmla="*/ 6741 h 10000"/>
            <a:gd name="connsiteX2" fmla="*/ 86 w 10283"/>
            <a:gd name="connsiteY2" fmla="*/ 8448 h 10000"/>
            <a:gd name="connsiteX3" fmla="*/ 283 w 10283"/>
            <a:gd name="connsiteY3" fmla="*/ 9887 h 10000"/>
            <a:gd name="connsiteX4" fmla="*/ 10283 w 10283"/>
            <a:gd name="connsiteY4" fmla="*/ 9994 h 10000"/>
            <a:gd name="connsiteX0" fmla="*/ 0 w 15576"/>
            <a:gd name="connsiteY0" fmla="*/ 0 h 9656"/>
            <a:gd name="connsiteX1" fmla="*/ 6068 w 15576"/>
            <a:gd name="connsiteY1" fmla="*/ 6397 h 9656"/>
            <a:gd name="connsiteX2" fmla="*/ 5379 w 15576"/>
            <a:gd name="connsiteY2" fmla="*/ 8104 h 9656"/>
            <a:gd name="connsiteX3" fmla="*/ 5576 w 15576"/>
            <a:gd name="connsiteY3" fmla="*/ 9543 h 9656"/>
            <a:gd name="connsiteX4" fmla="*/ 15576 w 15576"/>
            <a:gd name="connsiteY4" fmla="*/ 9650 h 9656"/>
            <a:gd name="connsiteX0" fmla="*/ 4336 w 14336"/>
            <a:gd name="connsiteY0" fmla="*/ 0 h 10000"/>
            <a:gd name="connsiteX1" fmla="*/ 57 w 14336"/>
            <a:gd name="connsiteY1" fmla="*/ 3088 h 10000"/>
            <a:gd name="connsiteX2" fmla="*/ 8232 w 14336"/>
            <a:gd name="connsiteY2" fmla="*/ 6625 h 10000"/>
            <a:gd name="connsiteX3" fmla="*/ 7789 w 14336"/>
            <a:gd name="connsiteY3" fmla="*/ 8393 h 10000"/>
            <a:gd name="connsiteX4" fmla="*/ 7916 w 14336"/>
            <a:gd name="connsiteY4" fmla="*/ 9883 h 10000"/>
            <a:gd name="connsiteX5" fmla="*/ 14336 w 14336"/>
            <a:gd name="connsiteY5" fmla="*/ 9994 h 10000"/>
            <a:gd name="connsiteX0" fmla="*/ 4336 w 14336"/>
            <a:gd name="connsiteY0" fmla="*/ 0 h 10000"/>
            <a:gd name="connsiteX1" fmla="*/ 57 w 14336"/>
            <a:gd name="connsiteY1" fmla="*/ 3088 h 10000"/>
            <a:gd name="connsiteX2" fmla="*/ 8232 w 14336"/>
            <a:gd name="connsiteY2" fmla="*/ 6625 h 10000"/>
            <a:gd name="connsiteX3" fmla="*/ 7789 w 14336"/>
            <a:gd name="connsiteY3" fmla="*/ 8393 h 10000"/>
            <a:gd name="connsiteX4" fmla="*/ 7916 w 14336"/>
            <a:gd name="connsiteY4" fmla="*/ 9883 h 10000"/>
            <a:gd name="connsiteX5" fmla="*/ 14336 w 14336"/>
            <a:gd name="connsiteY5" fmla="*/ 9994 h 10000"/>
            <a:gd name="connsiteX0" fmla="*/ 3638 w 13638"/>
            <a:gd name="connsiteY0" fmla="*/ 0 h 10000"/>
            <a:gd name="connsiteX1" fmla="*/ 66 w 13638"/>
            <a:gd name="connsiteY1" fmla="*/ 2020 h 10000"/>
            <a:gd name="connsiteX2" fmla="*/ 7534 w 13638"/>
            <a:gd name="connsiteY2" fmla="*/ 6625 h 10000"/>
            <a:gd name="connsiteX3" fmla="*/ 7091 w 13638"/>
            <a:gd name="connsiteY3" fmla="*/ 8393 h 10000"/>
            <a:gd name="connsiteX4" fmla="*/ 7218 w 13638"/>
            <a:gd name="connsiteY4" fmla="*/ 9883 h 10000"/>
            <a:gd name="connsiteX5" fmla="*/ 13638 w 13638"/>
            <a:gd name="connsiteY5" fmla="*/ 9994 h 10000"/>
            <a:gd name="connsiteX0" fmla="*/ 3638 w 13638"/>
            <a:gd name="connsiteY0" fmla="*/ 0 h 10000"/>
            <a:gd name="connsiteX1" fmla="*/ 66 w 13638"/>
            <a:gd name="connsiteY1" fmla="*/ 2020 h 10000"/>
            <a:gd name="connsiteX2" fmla="*/ 7534 w 13638"/>
            <a:gd name="connsiteY2" fmla="*/ 6625 h 10000"/>
            <a:gd name="connsiteX3" fmla="*/ 7091 w 13638"/>
            <a:gd name="connsiteY3" fmla="*/ 8393 h 10000"/>
            <a:gd name="connsiteX4" fmla="*/ 7218 w 13638"/>
            <a:gd name="connsiteY4" fmla="*/ 9883 h 10000"/>
            <a:gd name="connsiteX5" fmla="*/ 13638 w 13638"/>
            <a:gd name="connsiteY5" fmla="*/ 9994 h 10000"/>
            <a:gd name="connsiteX0" fmla="*/ 3638 w 13638"/>
            <a:gd name="connsiteY0" fmla="*/ 0 h 10000"/>
            <a:gd name="connsiteX1" fmla="*/ 66 w 13638"/>
            <a:gd name="connsiteY1" fmla="*/ 2020 h 10000"/>
            <a:gd name="connsiteX2" fmla="*/ 4108 w 13638"/>
            <a:gd name="connsiteY2" fmla="*/ 4014 h 10000"/>
            <a:gd name="connsiteX3" fmla="*/ 7534 w 13638"/>
            <a:gd name="connsiteY3" fmla="*/ 6625 h 10000"/>
            <a:gd name="connsiteX4" fmla="*/ 7091 w 13638"/>
            <a:gd name="connsiteY4" fmla="*/ 8393 h 10000"/>
            <a:gd name="connsiteX5" fmla="*/ 7218 w 13638"/>
            <a:gd name="connsiteY5" fmla="*/ 9883 h 10000"/>
            <a:gd name="connsiteX6" fmla="*/ 13638 w 13638"/>
            <a:gd name="connsiteY6" fmla="*/ 9994 h 10000"/>
            <a:gd name="connsiteX0" fmla="*/ 3638 w 13638"/>
            <a:gd name="connsiteY0" fmla="*/ 0 h 10000"/>
            <a:gd name="connsiteX1" fmla="*/ 66 w 13638"/>
            <a:gd name="connsiteY1" fmla="*/ 2020 h 10000"/>
            <a:gd name="connsiteX2" fmla="*/ 4108 w 13638"/>
            <a:gd name="connsiteY2" fmla="*/ 4014 h 10000"/>
            <a:gd name="connsiteX3" fmla="*/ 7534 w 13638"/>
            <a:gd name="connsiteY3" fmla="*/ 6625 h 10000"/>
            <a:gd name="connsiteX4" fmla="*/ 7091 w 13638"/>
            <a:gd name="connsiteY4" fmla="*/ 8393 h 10000"/>
            <a:gd name="connsiteX5" fmla="*/ 7218 w 13638"/>
            <a:gd name="connsiteY5" fmla="*/ 9883 h 10000"/>
            <a:gd name="connsiteX6" fmla="*/ 13638 w 13638"/>
            <a:gd name="connsiteY6" fmla="*/ 9994 h 10000"/>
            <a:gd name="connsiteX0" fmla="*/ 3638 w 13638"/>
            <a:gd name="connsiteY0" fmla="*/ 0 h 10000"/>
            <a:gd name="connsiteX1" fmla="*/ 66 w 13638"/>
            <a:gd name="connsiteY1" fmla="*/ 2020 h 10000"/>
            <a:gd name="connsiteX2" fmla="*/ 4108 w 13638"/>
            <a:gd name="connsiteY2" fmla="*/ 4014 h 10000"/>
            <a:gd name="connsiteX3" fmla="*/ 7534 w 13638"/>
            <a:gd name="connsiteY3" fmla="*/ 6625 h 10000"/>
            <a:gd name="connsiteX4" fmla="*/ 7091 w 13638"/>
            <a:gd name="connsiteY4" fmla="*/ 8393 h 10000"/>
            <a:gd name="connsiteX5" fmla="*/ 7218 w 13638"/>
            <a:gd name="connsiteY5" fmla="*/ 9883 h 10000"/>
            <a:gd name="connsiteX6" fmla="*/ 13638 w 13638"/>
            <a:gd name="connsiteY6" fmla="*/ 9994 h 10000"/>
            <a:gd name="connsiteX0" fmla="*/ 3638 w 13638"/>
            <a:gd name="connsiteY0" fmla="*/ 0 h 10000"/>
            <a:gd name="connsiteX1" fmla="*/ 66 w 13638"/>
            <a:gd name="connsiteY1" fmla="*/ 2020 h 10000"/>
            <a:gd name="connsiteX2" fmla="*/ 4108 w 13638"/>
            <a:gd name="connsiteY2" fmla="*/ 4014 h 10000"/>
            <a:gd name="connsiteX3" fmla="*/ 7534 w 13638"/>
            <a:gd name="connsiteY3" fmla="*/ 6625 h 10000"/>
            <a:gd name="connsiteX4" fmla="*/ 7091 w 13638"/>
            <a:gd name="connsiteY4" fmla="*/ 8393 h 10000"/>
            <a:gd name="connsiteX5" fmla="*/ 7218 w 13638"/>
            <a:gd name="connsiteY5" fmla="*/ 9883 h 10000"/>
            <a:gd name="connsiteX6" fmla="*/ 13638 w 13638"/>
            <a:gd name="connsiteY6" fmla="*/ 9994 h 10000"/>
            <a:gd name="connsiteX0" fmla="*/ 3638 w 13638"/>
            <a:gd name="connsiteY0" fmla="*/ 0 h 10000"/>
            <a:gd name="connsiteX1" fmla="*/ 66 w 13638"/>
            <a:gd name="connsiteY1" fmla="*/ 2020 h 10000"/>
            <a:gd name="connsiteX2" fmla="*/ 4108 w 13638"/>
            <a:gd name="connsiteY2" fmla="*/ 4014 h 10000"/>
            <a:gd name="connsiteX3" fmla="*/ 7534 w 13638"/>
            <a:gd name="connsiteY3" fmla="*/ 6625 h 10000"/>
            <a:gd name="connsiteX4" fmla="*/ 7091 w 13638"/>
            <a:gd name="connsiteY4" fmla="*/ 8393 h 10000"/>
            <a:gd name="connsiteX5" fmla="*/ 7218 w 13638"/>
            <a:gd name="connsiteY5" fmla="*/ 9883 h 10000"/>
            <a:gd name="connsiteX6" fmla="*/ 13638 w 13638"/>
            <a:gd name="connsiteY6" fmla="*/ 9994 h 10000"/>
            <a:gd name="connsiteX0" fmla="*/ 3792 w 13792"/>
            <a:gd name="connsiteY0" fmla="*/ 0 h 10000"/>
            <a:gd name="connsiteX1" fmla="*/ 63 w 13792"/>
            <a:gd name="connsiteY1" fmla="*/ 1486 h 10000"/>
            <a:gd name="connsiteX2" fmla="*/ 4262 w 13792"/>
            <a:gd name="connsiteY2" fmla="*/ 4014 h 10000"/>
            <a:gd name="connsiteX3" fmla="*/ 7688 w 13792"/>
            <a:gd name="connsiteY3" fmla="*/ 6625 h 10000"/>
            <a:gd name="connsiteX4" fmla="*/ 7245 w 13792"/>
            <a:gd name="connsiteY4" fmla="*/ 8393 h 10000"/>
            <a:gd name="connsiteX5" fmla="*/ 7372 w 13792"/>
            <a:gd name="connsiteY5" fmla="*/ 9883 h 10000"/>
            <a:gd name="connsiteX6" fmla="*/ 13792 w 13792"/>
            <a:gd name="connsiteY6" fmla="*/ 9994 h 10000"/>
            <a:gd name="connsiteX0" fmla="*/ 0 w 15613"/>
            <a:gd name="connsiteY0" fmla="*/ 0 h 12171"/>
            <a:gd name="connsiteX1" fmla="*/ 1884 w 15613"/>
            <a:gd name="connsiteY1" fmla="*/ 3657 h 12171"/>
            <a:gd name="connsiteX2" fmla="*/ 6083 w 15613"/>
            <a:gd name="connsiteY2" fmla="*/ 6185 h 12171"/>
            <a:gd name="connsiteX3" fmla="*/ 9509 w 15613"/>
            <a:gd name="connsiteY3" fmla="*/ 8796 h 12171"/>
            <a:gd name="connsiteX4" fmla="*/ 9066 w 15613"/>
            <a:gd name="connsiteY4" fmla="*/ 10564 h 12171"/>
            <a:gd name="connsiteX5" fmla="*/ 9193 w 15613"/>
            <a:gd name="connsiteY5" fmla="*/ 12054 h 12171"/>
            <a:gd name="connsiteX6" fmla="*/ 15613 w 15613"/>
            <a:gd name="connsiteY6" fmla="*/ 12165 h 12171"/>
            <a:gd name="connsiteX0" fmla="*/ 648 w 16261"/>
            <a:gd name="connsiteY0" fmla="*/ 0 h 12171"/>
            <a:gd name="connsiteX1" fmla="*/ 58 w 16261"/>
            <a:gd name="connsiteY1" fmla="*/ 2661 h 12171"/>
            <a:gd name="connsiteX2" fmla="*/ 2532 w 16261"/>
            <a:gd name="connsiteY2" fmla="*/ 3657 h 12171"/>
            <a:gd name="connsiteX3" fmla="*/ 6731 w 16261"/>
            <a:gd name="connsiteY3" fmla="*/ 6185 h 12171"/>
            <a:gd name="connsiteX4" fmla="*/ 10157 w 16261"/>
            <a:gd name="connsiteY4" fmla="*/ 8796 h 12171"/>
            <a:gd name="connsiteX5" fmla="*/ 9714 w 16261"/>
            <a:gd name="connsiteY5" fmla="*/ 10564 h 12171"/>
            <a:gd name="connsiteX6" fmla="*/ 9841 w 16261"/>
            <a:gd name="connsiteY6" fmla="*/ 12054 h 12171"/>
            <a:gd name="connsiteX7" fmla="*/ 16261 w 16261"/>
            <a:gd name="connsiteY7" fmla="*/ 12165 h 12171"/>
            <a:gd name="connsiteX0" fmla="*/ 648 w 16261"/>
            <a:gd name="connsiteY0" fmla="*/ 0 h 12171"/>
            <a:gd name="connsiteX1" fmla="*/ 58 w 16261"/>
            <a:gd name="connsiteY1" fmla="*/ 2661 h 12171"/>
            <a:gd name="connsiteX2" fmla="*/ 2532 w 16261"/>
            <a:gd name="connsiteY2" fmla="*/ 3657 h 12171"/>
            <a:gd name="connsiteX3" fmla="*/ 6731 w 16261"/>
            <a:gd name="connsiteY3" fmla="*/ 6185 h 12171"/>
            <a:gd name="connsiteX4" fmla="*/ 10157 w 16261"/>
            <a:gd name="connsiteY4" fmla="*/ 8796 h 12171"/>
            <a:gd name="connsiteX5" fmla="*/ 9714 w 16261"/>
            <a:gd name="connsiteY5" fmla="*/ 10564 h 12171"/>
            <a:gd name="connsiteX6" fmla="*/ 9841 w 16261"/>
            <a:gd name="connsiteY6" fmla="*/ 12054 h 12171"/>
            <a:gd name="connsiteX7" fmla="*/ 16261 w 16261"/>
            <a:gd name="connsiteY7" fmla="*/ 12165 h 12171"/>
            <a:gd name="connsiteX0" fmla="*/ 648 w 16261"/>
            <a:gd name="connsiteY0" fmla="*/ 0 h 12171"/>
            <a:gd name="connsiteX1" fmla="*/ 58 w 16261"/>
            <a:gd name="connsiteY1" fmla="*/ 2661 h 12171"/>
            <a:gd name="connsiteX2" fmla="*/ 2532 w 16261"/>
            <a:gd name="connsiteY2" fmla="*/ 3657 h 12171"/>
            <a:gd name="connsiteX3" fmla="*/ 6731 w 16261"/>
            <a:gd name="connsiteY3" fmla="*/ 6185 h 12171"/>
            <a:gd name="connsiteX4" fmla="*/ 10157 w 16261"/>
            <a:gd name="connsiteY4" fmla="*/ 8796 h 12171"/>
            <a:gd name="connsiteX5" fmla="*/ 9714 w 16261"/>
            <a:gd name="connsiteY5" fmla="*/ 10564 h 12171"/>
            <a:gd name="connsiteX6" fmla="*/ 9841 w 16261"/>
            <a:gd name="connsiteY6" fmla="*/ 12054 h 12171"/>
            <a:gd name="connsiteX7" fmla="*/ 16261 w 16261"/>
            <a:gd name="connsiteY7" fmla="*/ 12165 h 12171"/>
            <a:gd name="connsiteX0" fmla="*/ 798 w 16411"/>
            <a:gd name="connsiteY0" fmla="*/ 0 h 12171"/>
            <a:gd name="connsiteX1" fmla="*/ 51 w 16411"/>
            <a:gd name="connsiteY1" fmla="*/ 3444 h 12171"/>
            <a:gd name="connsiteX2" fmla="*/ 2682 w 16411"/>
            <a:gd name="connsiteY2" fmla="*/ 3657 h 12171"/>
            <a:gd name="connsiteX3" fmla="*/ 6881 w 16411"/>
            <a:gd name="connsiteY3" fmla="*/ 6185 h 12171"/>
            <a:gd name="connsiteX4" fmla="*/ 10307 w 16411"/>
            <a:gd name="connsiteY4" fmla="*/ 8796 h 12171"/>
            <a:gd name="connsiteX5" fmla="*/ 9864 w 16411"/>
            <a:gd name="connsiteY5" fmla="*/ 10564 h 12171"/>
            <a:gd name="connsiteX6" fmla="*/ 9991 w 16411"/>
            <a:gd name="connsiteY6" fmla="*/ 12054 h 12171"/>
            <a:gd name="connsiteX7" fmla="*/ 16411 w 16411"/>
            <a:gd name="connsiteY7" fmla="*/ 12165 h 12171"/>
            <a:gd name="connsiteX0" fmla="*/ 798 w 16411"/>
            <a:gd name="connsiteY0" fmla="*/ 0 h 12171"/>
            <a:gd name="connsiteX1" fmla="*/ 51 w 16411"/>
            <a:gd name="connsiteY1" fmla="*/ 3444 h 12171"/>
            <a:gd name="connsiteX2" fmla="*/ 2682 w 16411"/>
            <a:gd name="connsiteY2" fmla="*/ 3657 h 12171"/>
            <a:gd name="connsiteX3" fmla="*/ 6881 w 16411"/>
            <a:gd name="connsiteY3" fmla="*/ 6185 h 12171"/>
            <a:gd name="connsiteX4" fmla="*/ 10307 w 16411"/>
            <a:gd name="connsiteY4" fmla="*/ 8796 h 12171"/>
            <a:gd name="connsiteX5" fmla="*/ 9864 w 16411"/>
            <a:gd name="connsiteY5" fmla="*/ 10564 h 12171"/>
            <a:gd name="connsiteX6" fmla="*/ 9991 w 16411"/>
            <a:gd name="connsiteY6" fmla="*/ 12054 h 12171"/>
            <a:gd name="connsiteX7" fmla="*/ 16411 w 16411"/>
            <a:gd name="connsiteY7" fmla="*/ 12165 h 12171"/>
            <a:gd name="connsiteX0" fmla="*/ 798 w 16411"/>
            <a:gd name="connsiteY0" fmla="*/ 0 h 12171"/>
            <a:gd name="connsiteX1" fmla="*/ 51 w 16411"/>
            <a:gd name="connsiteY1" fmla="*/ 3444 h 12171"/>
            <a:gd name="connsiteX2" fmla="*/ 3271 w 16411"/>
            <a:gd name="connsiteY2" fmla="*/ 3693 h 12171"/>
            <a:gd name="connsiteX3" fmla="*/ 6881 w 16411"/>
            <a:gd name="connsiteY3" fmla="*/ 6185 h 12171"/>
            <a:gd name="connsiteX4" fmla="*/ 10307 w 16411"/>
            <a:gd name="connsiteY4" fmla="*/ 8796 h 12171"/>
            <a:gd name="connsiteX5" fmla="*/ 9864 w 16411"/>
            <a:gd name="connsiteY5" fmla="*/ 10564 h 12171"/>
            <a:gd name="connsiteX6" fmla="*/ 9991 w 16411"/>
            <a:gd name="connsiteY6" fmla="*/ 12054 h 12171"/>
            <a:gd name="connsiteX7" fmla="*/ 16411 w 16411"/>
            <a:gd name="connsiteY7" fmla="*/ 12165 h 12171"/>
            <a:gd name="connsiteX0" fmla="*/ 798 w 16411"/>
            <a:gd name="connsiteY0" fmla="*/ 0 h 12171"/>
            <a:gd name="connsiteX1" fmla="*/ 51 w 16411"/>
            <a:gd name="connsiteY1" fmla="*/ 3444 h 12171"/>
            <a:gd name="connsiteX2" fmla="*/ 3271 w 16411"/>
            <a:gd name="connsiteY2" fmla="*/ 3693 h 12171"/>
            <a:gd name="connsiteX3" fmla="*/ 6881 w 16411"/>
            <a:gd name="connsiteY3" fmla="*/ 6185 h 12171"/>
            <a:gd name="connsiteX4" fmla="*/ 10307 w 16411"/>
            <a:gd name="connsiteY4" fmla="*/ 8796 h 12171"/>
            <a:gd name="connsiteX5" fmla="*/ 9864 w 16411"/>
            <a:gd name="connsiteY5" fmla="*/ 10564 h 12171"/>
            <a:gd name="connsiteX6" fmla="*/ 9991 w 16411"/>
            <a:gd name="connsiteY6" fmla="*/ 12054 h 12171"/>
            <a:gd name="connsiteX7" fmla="*/ 16411 w 16411"/>
            <a:gd name="connsiteY7" fmla="*/ 12165 h 12171"/>
            <a:gd name="connsiteX0" fmla="*/ 798 w 16411"/>
            <a:gd name="connsiteY0" fmla="*/ 0 h 12171"/>
            <a:gd name="connsiteX1" fmla="*/ 51 w 16411"/>
            <a:gd name="connsiteY1" fmla="*/ 3444 h 12171"/>
            <a:gd name="connsiteX2" fmla="*/ 3507 w 16411"/>
            <a:gd name="connsiteY2" fmla="*/ 3301 h 12171"/>
            <a:gd name="connsiteX3" fmla="*/ 6881 w 16411"/>
            <a:gd name="connsiteY3" fmla="*/ 6185 h 12171"/>
            <a:gd name="connsiteX4" fmla="*/ 10307 w 16411"/>
            <a:gd name="connsiteY4" fmla="*/ 8796 h 12171"/>
            <a:gd name="connsiteX5" fmla="*/ 9864 w 16411"/>
            <a:gd name="connsiteY5" fmla="*/ 10564 h 12171"/>
            <a:gd name="connsiteX6" fmla="*/ 9991 w 16411"/>
            <a:gd name="connsiteY6" fmla="*/ 12054 h 12171"/>
            <a:gd name="connsiteX7" fmla="*/ 16411 w 16411"/>
            <a:gd name="connsiteY7" fmla="*/ 12165 h 12171"/>
            <a:gd name="connsiteX0" fmla="*/ 798 w 16411"/>
            <a:gd name="connsiteY0" fmla="*/ 0 h 12171"/>
            <a:gd name="connsiteX1" fmla="*/ 51 w 16411"/>
            <a:gd name="connsiteY1" fmla="*/ 3444 h 12171"/>
            <a:gd name="connsiteX2" fmla="*/ 2564 w 16411"/>
            <a:gd name="connsiteY2" fmla="*/ 3444 h 12171"/>
            <a:gd name="connsiteX3" fmla="*/ 3507 w 16411"/>
            <a:gd name="connsiteY3" fmla="*/ 3301 h 12171"/>
            <a:gd name="connsiteX4" fmla="*/ 6881 w 16411"/>
            <a:gd name="connsiteY4" fmla="*/ 6185 h 12171"/>
            <a:gd name="connsiteX5" fmla="*/ 10307 w 16411"/>
            <a:gd name="connsiteY5" fmla="*/ 8796 h 12171"/>
            <a:gd name="connsiteX6" fmla="*/ 9864 w 16411"/>
            <a:gd name="connsiteY6" fmla="*/ 10564 h 12171"/>
            <a:gd name="connsiteX7" fmla="*/ 9991 w 16411"/>
            <a:gd name="connsiteY7" fmla="*/ 12054 h 12171"/>
            <a:gd name="connsiteX8" fmla="*/ 16411 w 16411"/>
            <a:gd name="connsiteY8" fmla="*/ 12165 h 12171"/>
            <a:gd name="connsiteX0" fmla="*/ 798 w 16411"/>
            <a:gd name="connsiteY0" fmla="*/ 0 h 12171"/>
            <a:gd name="connsiteX1" fmla="*/ 51 w 16411"/>
            <a:gd name="connsiteY1" fmla="*/ 3444 h 12171"/>
            <a:gd name="connsiteX2" fmla="*/ 2564 w 16411"/>
            <a:gd name="connsiteY2" fmla="*/ 3444 h 12171"/>
            <a:gd name="connsiteX3" fmla="*/ 4057 w 16411"/>
            <a:gd name="connsiteY3" fmla="*/ 3621 h 12171"/>
            <a:gd name="connsiteX4" fmla="*/ 6881 w 16411"/>
            <a:gd name="connsiteY4" fmla="*/ 6185 h 12171"/>
            <a:gd name="connsiteX5" fmla="*/ 10307 w 16411"/>
            <a:gd name="connsiteY5" fmla="*/ 8796 h 12171"/>
            <a:gd name="connsiteX6" fmla="*/ 9864 w 16411"/>
            <a:gd name="connsiteY6" fmla="*/ 10564 h 12171"/>
            <a:gd name="connsiteX7" fmla="*/ 9991 w 16411"/>
            <a:gd name="connsiteY7" fmla="*/ 12054 h 12171"/>
            <a:gd name="connsiteX8" fmla="*/ 16411 w 16411"/>
            <a:gd name="connsiteY8" fmla="*/ 12165 h 12171"/>
            <a:gd name="connsiteX0" fmla="*/ 798 w 16411"/>
            <a:gd name="connsiteY0" fmla="*/ 0 h 12171"/>
            <a:gd name="connsiteX1" fmla="*/ 51 w 16411"/>
            <a:gd name="connsiteY1" fmla="*/ 3444 h 12171"/>
            <a:gd name="connsiteX2" fmla="*/ 2564 w 16411"/>
            <a:gd name="connsiteY2" fmla="*/ 3444 h 12171"/>
            <a:gd name="connsiteX3" fmla="*/ 5706 w 16411"/>
            <a:gd name="connsiteY3" fmla="*/ 4084 h 12171"/>
            <a:gd name="connsiteX4" fmla="*/ 6881 w 16411"/>
            <a:gd name="connsiteY4" fmla="*/ 6185 h 12171"/>
            <a:gd name="connsiteX5" fmla="*/ 10307 w 16411"/>
            <a:gd name="connsiteY5" fmla="*/ 8796 h 12171"/>
            <a:gd name="connsiteX6" fmla="*/ 9864 w 16411"/>
            <a:gd name="connsiteY6" fmla="*/ 10564 h 12171"/>
            <a:gd name="connsiteX7" fmla="*/ 9991 w 16411"/>
            <a:gd name="connsiteY7" fmla="*/ 12054 h 12171"/>
            <a:gd name="connsiteX8" fmla="*/ 16411 w 16411"/>
            <a:gd name="connsiteY8" fmla="*/ 12165 h 12171"/>
            <a:gd name="connsiteX0" fmla="*/ 798 w 16411"/>
            <a:gd name="connsiteY0" fmla="*/ 0 h 12171"/>
            <a:gd name="connsiteX1" fmla="*/ 51 w 16411"/>
            <a:gd name="connsiteY1" fmla="*/ 3444 h 12171"/>
            <a:gd name="connsiteX2" fmla="*/ 4841 w 16411"/>
            <a:gd name="connsiteY2" fmla="*/ 3622 h 12171"/>
            <a:gd name="connsiteX3" fmla="*/ 5706 w 16411"/>
            <a:gd name="connsiteY3" fmla="*/ 4084 h 12171"/>
            <a:gd name="connsiteX4" fmla="*/ 6881 w 16411"/>
            <a:gd name="connsiteY4" fmla="*/ 6185 h 12171"/>
            <a:gd name="connsiteX5" fmla="*/ 10307 w 16411"/>
            <a:gd name="connsiteY5" fmla="*/ 8796 h 12171"/>
            <a:gd name="connsiteX6" fmla="*/ 9864 w 16411"/>
            <a:gd name="connsiteY6" fmla="*/ 10564 h 12171"/>
            <a:gd name="connsiteX7" fmla="*/ 9991 w 16411"/>
            <a:gd name="connsiteY7" fmla="*/ 12054 h 12171"/>
            <a:gd name="connsiteX8" fmla="*/ 16411 w 16411"/>
            <a:gd name="connsiteY8" fmla="*/ 12165 h 12171"/>
            <a:gd name="connsiteX0" fmla="*/ 798 w 16411"/>
            <a:gd name="connsiteY0" fmla="*/ 0 h 12171"/>
            <a:gd name="connsiteX1" fmla="*/ 51 w 16411"/>
            <a:gd name="connsiteY1" fmla="*/ 3444 h 12171"/>
            <a:gd name="connsiteX2" fmla="*/ 4841 w 16411"/>
            <a:gd name="connsiteY2" fmla="*/ 3622 h 12171"/>
            <a:gd name="connsiteX3" fmla="*/ 5706 w 16411"/>
            <a:gd name="connsiteY3" fmla="*/ 4084 h 12171"/>
            <a:gd name="connsiteX4" fmla="*/ 6881 w 16411"/>
            <a:gd name="connsiteY4" fmla="*/ 6185 h 12171"/>
            <a:gd name="connsiteX5" fmla="*/ 10307 w 16411"/>
            <a:gd name="connsiteY5" fmla="*/ 8796 h 12171"/>
            <a:gd name="connsiteX6" fmla="*/ 9864 w 16411"/>
            <a:gd name="connsiteY6" fmla="*/ 10564 h 12171"/>
            <a:gd name="connsiteX7" fmla="*/ 9991 w 16411"/>
            <a:gd name="connsiteY7" fmla="*/ 12054 h 12171"/>
            <a:gd name="connsiteX8" fmla="*/ 16411 w 16411"/>
            <a:gd name="connsiteY8" fmla="*/ 12165 h 12171"/>
            <a:gd name="connsiteX0" fmla="*/ 798 w 16411"/>
            <a:gd name="connsiteY0" fmla="*/ 0 h 12171"/>
            <a:gd name="connsiteX1" fmla="*/ 51 w 16411"/>
            <a:gd name="connsiteY1" fmla="*/ 3444 h 12171"/>
            <a:gd name="connsiteX2" fmla="*/ 4841 w 16411"/>
            <a:gd name="connsiteY2" fmla="*/ 3622 h 12171"/>
            <a:gd name="connsiteX3" fmla="*/ 5706 w 16411"/>
            <a:gd name="connsiteY3" fmla="*/ 4084 h 12171"/>
            <a:gd name="connsiteX4" fmla="*/ 6881 w 16411"/>
            <a:gd name="connsiteY4" fmla="*/ 6185 h 12171"/>
            <a:gd name="connsiteX5" fmla="*/ 10307 w 16411"/>
            <a:gd name="connsiteY5" fmla="*/ 8796 h 12171"/>
            <a:gd name="connsiteX6" fmla="*/ 9864 w 16411"/>
            <a:gd name="connsiteY6" fmla="*/ 10564 h 12171"/>
            <a:gd name="connsiteX7" fmla="*/ 9991 w 16411"/>
            <a:gd name="connsiteY7" fmla="*/ 12054 h 12171"/>
            <a:gd name="connsiteX8" fmla="*/ 16411 w 16411"/>
            <a:gd name="connsiteY8" fmla="*/ 12165 h 12171"/>
            <a:gd name="connsiteX0" fmla="*/ 0 w 16360"/>
            <a:gd name="connsiteY0" fmla="*/ 2 h 8729"/>
            <a:gd name="connsiteX1" fmla="*/ 4790 w 16360"/>
            <a:gd name="connsiteY1" fmla="*/ 180 h 8729"/>
            <a:gd name="connsiteX2" fmla="*/ 5655 w 16360"/>
            <a:gd name="connsiteY2" fmla="*/ 642 h 8729"/>
            <a:gd name="connsiteX3" fmla="*/ 6830 w 16360"/>
            <a:gd name="connsiteY3" fmla="*/ 2743 h 8729"/>
            <a:gd name="connsiteX4" fmla="*/ 10256 w 16360"/>
            <a:gd name="connsiteY4" fmla="*/ 5354 h 8729"/>
            <a:gd name="connsiteX5" fmla="*/ 9813 w 16360"/>
            <a:gd name="connsiteY5" fmla="*/ 7122 h 8729"/>
            <a:gd name="connsiteX6" fmla="*/ 9940 w 16360"/>
            <a:gd name="connsiteY6" fmla="*/ 8612 h 8729"/>
            <a:gd name="connsiteX7" fmla="*/ 16360 w 16360"/>
            <a:gd name="connsiteY7" fmla="*/ 8723 h 8729"/>
            <a:gd name="connsiteX0" fmla="*/ 0 w 7072"/>
            <a:gd name="connsiteY0" fmla="*/ 8 h 9802"/>
            <a:gd name="connsiteX1" fmla="*/ 529 w 7072"/>
            <a:gd name="connsiteY1" fmla="*/ 537 h 9802"/>
            <a:gd name="connsiteX2" fmla="*/ 1247 w 7072"/>
            <a:gd name="connsiteY2" fmla="*/ 2944 h 9802"/>
            <a:gd name="connsiteX3" fmla="*/ 3341 w 7072"/>
            <a:gd name="connsiteY3" fmla="*/ 5936 h 9802"/>
            <a:gd name="connsiteX4" fmla="*/ 3070 w 7072"/>
            <a:gd name="connsiteY4" fmla="*/ 7961 h 9802"/>
            <a:gd name="connsiteX5" fmla="*/ 3148 w 7072"/>
            <a:gd name="connsiteY5" fmla="*/ 9668 h 9802"/>
            <a:gd name="connsiteX6" fmla="*/ 7072 w 7072"/>
            <a:gd name="connsiteY6" fmla="*/ 9795 h 9802"/>
            <a:gd name="connsiteX0" fmla="*/ 0 w 10000"/>
            <a:gd name="connsiteY0" fmla="*/ 8 h 10000"/>
            <a:gd name="connsiteX1" fmla="*/ 748 w 10000"/>
            <a:gd name="connsiteY1" fmla="*/ 548 h 10000"/>
            <a:gd name="connsiteX2" fmla="*/ 1763 w 10000"/>
            <a:gd name="connsiteY2" fmla="*/ 3003 h 10000"/>
            <a:gd name="connsiteX3" fmla="*/ 4724 w 10000"/>
            <a:gd name="connsiteY3" fmla="*/ 6056 h 10000"/>
            <a:gd name="connsiteX4" fmla="*/ 4341 w 10000"/>
            <a:gd name="connsiteY4" fmla="*/ 8122 h 10000"/>
            <a:gd name="connsiteX5" fmla="*/ 4451 w 10000"/>
            <a:gd name="connsiteY5" fmla="*/ 9863 h 10000"/>
            <a:gd name="connsiteX6" fmla="*/ 10000 w 10000"/>
            <a:gd name="connsiteY6" fmla="*/ 9993 h 10000"/>
            <a:gd name="connsiteX0" fmla="*/ 0 w 9252"/>
            <a:gd name="connsiteY0" fmla="*/ 0 h 9452"/>
            <a:gd name="connsiteX1" fmla="*/ 1015 w 9252"/>
            <a:gd name="connsiteY1" fmla="*/ 2455 h 9452"/>
            <a:gd name="connsiteX2" fmla="*/ 3976 w 9252"/>
            <a:gd name="connsiteY2" fmla="*/ 5508 h 9452"/>
            <a:gd name="connsiteX3" fmla="*/ 3593 w 9252"/>
            <a:gd name="connsiteY3" fmla="*/ 7574 h 9452"/>
            <a:gd name="connsiteX4" fmla="*/ 3703 w 9252"/>
            <a:gd name="connsiteY4" fmla="*/ 9315 h 9452"/>
            <a:gd name="connsiteX5" fmla="*/ 9252 w 9252"/>
            <a:gd name="connsiteY5" fmla="*/ 9445 h 945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9252" h="9452">
              <a:moveTo>
                <a:pt x="0" y="0"/>
              </a:moveTo>
              <a:cubicBezTo>
                <a:pt x="334" y="719"/>
                <a:pt x="6" y="-146"/>
                <a:pt x="1015" y="2455"/>
              </a:cubicBezTo>
              <a:cubicBezTo>
                <a:pt x="2499" y="3395"/>
                <a:pt x="3546" y="4654"/>
                <a:pt x="3976" y="5508"/>
              </a:cubicBezTo>
              <a:cubicBezTo>
                <a:pt x="4406" y="6361"/>
                <a:pt x="4690" y="6565"/>
                <a:pt x="3593" y="7574"/>
              </a:cubicBezTo>
              <a:cubicBezTo>
                <a:pt x="3548" y="8207"/>
                <a:pt x="3479" y="9059"/>
                <a:pt x="3703" y="9315"/>
              </a:cubicBezTo>
              <a:cubicBezTo>
                <a:pt x="3742" y="9563"/>
                <a:pt x="3989" y="9388"/>
                <a:pt x="9252" y="9445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5</xdr:col>
      <xdr:colOff>278418</xdr:colOff>
      <xdr:row>10</xdr:row>
      <xdr:rowOff>18992</xdr:rowOff>
    </xdr:from>
    <xdr:to>
      <xdr:col>6</xdr:col>
      <xdr:colOff>96955</xdr:colOff>
      <xdr:row>12</xdr:row>
      <xdr:rowOff>114543</xdr:rowOff>
    </xdr:to>
    <xdr:sp macro="" textlink="">
      <xdr:nvSpPr>
        <xdr:cNvPr id="199" name="Line 547">
          <a:extLst>
            <a:ext uri="{FF2B5EF4-FFF2-40B4-BE49-F238E27FC236}">
              <a16:creationId xmlns:a16="http://schemas.microsoft.com/office/drawing/2014/main" id="{7FC264A3-F4B9-4B47-A3BF-28745C511187}"/>
            </a:ext>
          </a:extLst>
        </xdr:cNvPr>
        <xdr:cNvSpPr>
          <a:spLocks noChangeShapeType="1"/>
        </xdr:cNvSpPr>
      </xdr:nvSpPr>
      <xdr:spPr bwMode="auto">
        <a:xfrm rot="18285267">
          <a:off x="3077421" y="1624349"/>
          <a:ext cx="430831" cy="496717"/>
        </a:xfrm>
        <a:custGeom>
          <a:avLst/>
          <a:gdLst>
            <a:gd name="connsiteX0" fmla="*/ 0 w 127000"/>
            <a:gd name="connsiteY0" fmla="*/ 0 h 966107"/>
            <a:gd name="connsiteX1" fmla="*/ 127000 w 127000"/>
            <a:gd name="connsiteY1" fmla="*/ 966107 h 966107"/>
            <a:gd name="connsiteX0" fmla="*/ 0 w 127000"/>
            <a:gd name="connsiteY0" fmla="*/ 0 h 966107"/>
            <a:gd name="connsiteX1" fmla="*/ 127000 w 127000"/>
            <a:gd name="connsiteY1" fmla="*/ 966107 h 966107"/>
            <a:gd name="connsiteX0" fmla="*/ 0 w 127000"/>
            <a:gd name="connsiteY0" fmla="*/ 0 h 966107"/>
            <a:gd name="connsiteX1" fmla="*/ 127000 w 127000"/>
            <a:gd name="connsiteY1" fmla="*/ 966107 h 966107"/>
            <a:gd name="connsiteX0" fmla="*/ 0 w 172358"/>
            <a:gd name="connsiteY0" fmla="*/ 0 h 966108"/>
            <a:gd name="connsiteX1" fmla="*/ 172358 w 172358"/>
            <a:gd name="connsiteY1" fmla="*/ 966108 h 966108"/>
            <a:gd name="connsiteX0" fmla="*/ 0 w 172358"/>
            <a:gd name="connsiteY0" fmla="*/ 0 h 966108"/>
            <a:gd name="connsiteX1" fmla="*/ 172358 w 172358"/>
            <a:gd name="connsiteY1" fmla="*/ 966108 h 966108"/>
            <a:gd name="connsiteX0" fmla="*/ 0 w 158751"/>
            <a:gd name="connsiteY0" fmla="*/ 0 h 966108"/>
            <a:gd name="connsiteX1" fmla="*/ 158751 w 158751"/>
            <a:gd name="connsiteY1" fmla="*/ 966108 h 966108"/>
            <a:gd name="connsiteX0" fmla="*/ 0 w 158751"/>
            <a:gd name="connsiteY0" fmla="*/ 0 h 966108"/>
            <a:gd name="connsiteX1" fmla="*/ 139258 w 158751"/>
            <a:gd name="connsiteY1" fmla="*/ 461401 h 966108"/>
            <a:gd name="connsiteX2" fmla="*/ 158751 w 158751"/>
            <a:gd name="connsiteY2" fmla="*/ 966108 h 966108"/>
            <a:gd name="connsiteX0" fmla="*/ 0 w 179602"/>
            <a:gd name="connsiteY0" fmla="*/ 0 h 963794"/>
            <a:gd name="connsiteX1" fmla="*/ 160109 w 179602"/>
            <a:gd name="connsiteY1" fmla="*/ 459087 h 963794"/>
            <a:gd name="connsiteX2" fmla="*/ 179602 w 179602"/>
            <a:gd name="connsiteY2" fmla="*/ 963794 h 963794"/>
            <a:gd name="connsiteX0" fmla="*/ 0 w 254509"/>
            <a:gd name="connsiteY0" fmla="*/ 0 h 963794"/>
            <a:gd name="connsiteX1" fmla="*/ 250963 w 254509"/>
            <a:gd name="connsiteY1" fmla="*/ 658352 h 963794"/>
            <a:gd name="connsiteX2" fmla="*/ 179602 w 254509"/>
            <a:gd name="connsiteY2" fmla="*/ 963794 h 963794"/>
            <a:gd name="connsiteX0" fmla="*/ 0 w 250963"/>
            <a:gd name="connsiteY0" fmla="*/ 0 h 963794"/>
            <a:gd name="connsiteX1" fmla="*/ 250963 w 250963"/>
            <a:gd name="connsiteY1" fmla="*/ 658352 h 963794"/>
            <a:gd name="connsiteX2" fmla="*/ 179602 w 250963"/>
            <a:gd name="connsiteY2" fmla="*/ 963794 h 963794"/>
            <a:gd name="connsiteX0" fmla="*/ 0 w 250963"/>
            <a:gd name="connsiteY0" fmla="*/ 0 h 963794"/>
            <a:gd name="connsiteX1" fmla="*/ 250963 w 250963"/>
            <a:gd name="connsiteY1" fmla="*/ 658352 h 963794"/>
            <a:gd name="connsiteX2" fmla="*/ 179602 w 250963"/>
            <a:gd name="connsiteY2" fmla="*/ 963794 h 963794"/>
            <a:gd name="connsiteX0" fmla="*/ 0 w 210304"/>
            <a:gd name="connsiteY0" fmla="*/ 0 h 963794"/>
            <a:gd name="connsiteX1" fmla="*/ 170809 w 210304"/>
            <a:gd name="connsiteY1" fmla="*/ 474890 h 963794"/>
            <a:gd name="connsiteX2" fmla="*/ 179602 w 210304"/>
            <a:gd name="connsiteY2" fmla="*/ 963794 h 963794"/>
            <a:gd name="connsiteX0" fmla="*/ 0 w 228526"/>
            <a:gd name="connsiteY0" fmla="*/ 0 h 963794"/>
            <a:gd name="connsiteX1" fmla="*/ 170809 w 228526"/>
            <a:gd name="connsiteY1" fmla="*/ 474890 h 963794"/>
            <a:gd name="connsiteX2" fmla="*/ 179602 w 228526"/>
            <a:gd name="connsiteY2" fmla="*/ 963794 h 963794"/>
            <a:gd name="connsiteX0" fmla="*/ 0 w 246931"/>
            <a:gd name="connsiteY0" fmla="*/ 0 h 971660"/>
            <a:gd name="connsiteX1" fmla="*/ 189214 w 246931"/>
            <a:gd name="connsiteY1" fmla="*/ 482756 h 971660"/>
            <a:gd name="connsiteX2" fmla="*/ 198007 w 246931"/>
            <a:gd name="connsiteY2" fmla="*/ 971660 h 971660"/>
            <a:gd name="connsiteX0" fmla="*/ 0 w 236892"/>
            <a:gd name="connsiteY0" fmla="*/ 1 h 973786"/>
            <a:gd name="connsiteX1" fmla="*/ 179175 w 236892"/>
            <a:gd name="connsiteY1" fmla="*/ 484882 h 973786"/>
            <a:gd name="connsiteX2" fmla="*/ 187968 w 236892"/>
            <a:gd name="connsiteY2" fmla="*/ 973786 h 973786"/>
            <a:gd name="connsiteX0" fmla="*/ 0 w 236892"/>
            <a:gd name="connsiteY0" fmla="*/ 90 h 973875"/>
            <a:gd name="connsiteX1" fmla="*/ 179175 w 236892"/>
            <a:gd name="connsiteY1" fmla="*/ 484971 h 973875"/>
            <a:gd name="connsiteX2" fmla="*/ 187968 w 236892"/>
            <a:gd name="connsiteY2" fmla="*/ 973875 h 973875"/>
            <a:gd name="connsiteX0" fmla="*/ 0 w 427066"/>
            <a:gd name="connsiteY0" fmla="*/ 90 h 733674"/>
            <a:gd name="connsiteX1" fmla="*/ 179175 w 427066"/>
            <a:gd name="connsiteY1" fmla="*/ 484971 h 733674"/>
            <a:gd name="connsiteX2" fmla="*/ 409520 w 427066"/>
            <a:gd name="connsiteY2" fmla="*/ 733674 h 733674"/>
            <a:gd name="connsiteX0" fmla="*/ 0 w 435950"/>
            <a:gd name="connsiteY0" fmla="*/ 90 h 717377"/>
            <a:gd name="connsiteX1" fmla="*/ 179175 w 435950"/>
            <a:gd name="connsiteY1" fmla="*/ 484971 h 717377"/>
            <a:gd name="connsiteX2" fmla="*/ 418880 w 435950"/>
            <a:gd name="connsiteY2" fmla="*/ 717377 h 717377"/>
            <a:gd name="connsiteX0" fmla="*/ 0 w 436476"/>
            <a:gd name="connsiteY0" fmla="*/ 124 h 717411"/>
            <a:gd name="connsiteX1" fmla="*/ 189490 w 436476"/>
            <a:gd name="connsiteY1" fmla="*/ 369170 h 717411"/>
            <a:gd name="connsiteX2" fmla="*/ 418880 w 436476"/>
            <a:gd name="connsiteY2" fmla="*/ 717411 h 717411"/>
            <a:gd name="connsiteX0" fmla="*/ 0 w 418880"/>
            <a:gd name="connsiteY0" fmla="*/ 124 h 717411"/>
            <a:gd name="connsiteX1" fmla="*/ 189490 w 418880"/>
            <a:gd name="connsiteY1" fmla="*/ 369170 h 717411"/>
            <a:gd name="connsiteX2" fmla="*/ 418880 w 418880"/>
            <a:gd name="connsiteY2" fmla="*/ 717411 h 717411"/>
            <a:gd name="connsiteX0" fmla="*/ 0 w 418880"/>
            <a:gd name="connsiteY0" fmla="*/ 132 h 717419"/>
            <a:gd name="connsiteX1" fmla="*/ 183567 w 418880"/>
            <a:gd name="connsiteY1" fmla="*/ 346863 h 717419"/>
            <a:gd name="connsiteX2" fmla="*/ 418880 w 418880"/>
            <a:gd name="connsiteY2" fmla="*/ 717419 h 717419"/>
            <a:gd name="connsiteX0" fmla="*/ 0 w 418880"/>
            <a:gd name="connsiteY0" fmla="*/ 133 h 717420"/>
            <a:gd name="connsiteX1" fmla="*/ 183567 w 418880"/>
            <a:gd name="connsiteY1" fmla="*/ 346864 h 717420"/>
            <a:gd name="connsiteX2" fmla="*/ 418880 w 418880"/>
            <a:gd name="connsiteY2" fmla="*/ 717420 h 717420"/>
            <a:gd name="connsiteX0" fmla="*/ 0 w 418880"/>
            <a:gd name="connsiteY0" fmla="*/ 133 h 717420"/>
            <a:gd name="connsiteX1" fmla="*/ 183567 w 418880"/>
            <a:gd name="connsiteY1" fmla="*/ 346864 h 717420"/>
            <a:gd name="connsiteX2" fmla="*/ 418880 w 418880"/>
            <a:gd name="connsiteY2" fmla="*/ 717420 h 7174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18880" h="717420">
              <a:moveTo>
                <a:pt x="0" y="133"/>
              </a:moveTo>
              <a:cubicBezTo>
                <a:pt x="9056" y="-7090"/>
                <a:pt x="163572" y="279995"/>
                <a:pt x="183567" y="346864"/>
              </a:cubicBezTo>
              <a:cubicBezTo>
                <a:pt x="249809" y="489133"/>
                <a:pt x="292618" y="515647"/>
                <a:pt x="418880" y="71742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471942</xdr:colOff>
      <xdr:row>9</xdr:row>
      <xdr:rowOff>156555</xdr:rowOff>
    </xdr:from>
    <xdr:to>
      <xdr:col>6</xdr:col>
      <xdr:colOff>174954</xdr:colOff>
      <xdr:row>16</xdr:row>
      <xdr:rowOff>104917</xdr:rowOff>
    </xdr:to>
    <xdr:sp macro="" textlink="">
      <xdr:nvSpPr>
        <xdr:cNvPr id="200" name="Line 72">
          <a:extLst>
            <a:ext uri="{FF2B5EF4-FFF2-40B4-BE49-F238E27FC236}">
              <a16:creationId xmlns:a16="http://schemas.microsoft.com/office/drawing/2014/main" id="{5DC29D6C-D38F-42C3-BCFF-04CFF91858BE}"/>
            </a:ext>
          </a:extLst>
        </xdr:cNvPr>
        <xdr:cNvSpPr>
          <a:spLocks noChangeShapeType="1"/>
        </xdr:cNvSpPr>
      </xdr:nvSpPr>
      <xdr:spPr bwMode="auto">
        <a:xfrm rot="5400000" flipV="1">
          <a:off x="2867677" y="1997540"/>
          <a:ext cx="1121842" cy="381192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48101"/>
            <a:gd name="connsiteY0" fmla="*/ 0 h 386"/>
            <a:gd name="connsiteX1" fmla="*/ 48101 w 48101"/>
            <a:gd name="connsiteY1" fmla="*/ 386 h 386"/>
            <a:gd name="connsiteX0" fmla="*/ 1 w 8005"/>
            <a:gd name="connsiteY0" fmla="*/ 0 h 9554"/>
            <a:gd name="connsiteX1" fmla="*/ 8005 w 8005"/>
            <a:gd name="connsiteY1" fmla="*/ 9554 h 9554"/>
            <a:gd name="connsiteX0" fmla="*/ 1 w 10000"/>
            <a:gd name="connsiteY0" fmla="*/ 0 h 10000"/>
            <a:gd name="connsiteX1" fmla="*/ 10000 w 10000"/>
            <a:gd name="connsiteY1" fmla="*/ 10000 h 10000"/>
            <a:gd name="connsiteX0" fmla="*/ 1 w 10000"/>
            <a:gd name="connsiteY0" fmla="*/ 0 h 8602"/>
            <a:gd name="connsiteX1" fmla="*/ 10000 w 10000"/>
            <a:gd name="connsiteY1" fmla="*/ 8602 h 8602"/>
            <a:gd name="connsiteX0" fmla="*/ 0 w 10041"/>
            <a:gd name="connsiteY0" fmla="*/ 0 h 5125"/>
            <a:gd name="connsiteX1" fmla="*/ 10041 w 10041"/>
            <a:gd name="connsiteY1" fmla="*/ 5125 h 5125"/>
            <a:gd name="connsiteX0" fmla="*/ 0 w 10000"/>
            <a:gd name="connsiteY0" fmla="*/ 1782 h 11782"/>
            <a:gd name="connsiteX1" fmla="*/ 10000 w 10000"/>
            <a:gd name="connsiteY1" fmla="*/ 11782 h 11782"/>
            <a:gd name="connsiteX0" fmla="*/ 0 w 10000"/>
            <a:gd name="connsiteY0" fmla="*/ 1202 h 11202"/>
            <a:gd name="connsiteX1" fmla="*/ 10000 w 10000"/>
            <a:gd name="connsiteY1" fmla="*/ 11202 h 11202"/>
            <a:gd name="connsiteX0" fmla="*/ 0 w 12655"/>
            <a:gd name="connsiteY0" fmla="*/ 136 h 145445"/>
            <a:gd name="connsiteX1" fmla="*/ 12655 w 12655"/>
            <a:gd name="connsiteY1" fmla="*/ 145445 h 145445"/>
            <a:gd name="connsiteX0" fmla="*/ 0 w 12655"/>
            <a:gd name="connsiteY0" fmla="*/ 0 h 147314"/>
            <a:gd name="connsiteX1" fmla="*/ 12655 w 12655"/>
            <a:gd name="connsiteY1" fmla="*/ 145309 h 147314"/>
            <a:gd name="connsiteX0" fmla="*/ 0 w 12724"/>
            <a:gd name="connsiteY0" fmla="*/ 0 h 148273"/>
            <a:gd name="connsiteX1" fmla="*/ 12724 w 12724"/>
            <a:gd name="connsiteY1" fmla="*/ 146481 h 148273"/>
            <a:gd name="connsiteX0" fmla="*/ 0 w 12793"/>
            <a:gd name="connsiteY0" fmla="*/ 0 h 167579"/>
            <a:gd name="connsiteX1" fmla="*/ 12793 w 12793"/>
            <a:gd name="connsiteY1" fmla="*/ 167579 h 167579"/>
            <a:gd name="connsiteX0" fmla="*/ 0 w 12678"/>
            <a:gd name="connsiteY0" fmla="*/ 0 h 192195"/>
            <a:gd name="connsiteX1" fmla="*/ 12678 w 12678"/>
            <a:gd name="connsiteY1" fmla="*/ 192195 h 192195"/>
            <a:gd name="connsiteX0" fmla="*/ 0 w 12678"/>
            <a:gd name="connsiteY0" fmla="*/ 0 h 201137"/>
            <a:gd name="connsiteX1" fmla="*/ 3126 w 12678"/>
            <a:gd name="connsiteY1" fmla="*/ 150149 h 201137"/>
            <a:gd name="connsiteX2" fmla="*/ 12678 w 12678"/>
            <a:gd name="connsiteY2" fmla="*/ 192195 h 201137"/>
            <a:gd name="connsiteX0" fmla="*/ 1286 w 9639"/>
            <a:gd name="connsiteY0" fmla="*/ 0 h 321869"/>
            <a:gd name="connsiteX1" fmla="*/ 87 w 9639"/>
            <a:gd name="connsiteY1" fmla="*/ 270881 h 321869"/>
            <a:gd name="connsiteX2" fmla="*/ 9639 w 9639"/>
            <a:gd name="connsiteY2" fmla="*/ 312927 h 321869"/>
            <a:gd name="connsiteX0" fmla="*/ 768 w 9434"/>
            <a:gd name="connsiteY0" fmla="*/ 0 h 10476"/>
            <a:gd name="connsiteX1" fmla="*/ 97 w 9434"/>
            <a:gd name="connsiteY1" fmla="*/ 9217 h 10476"/>
            <a:gd name="connsiteX2" fmla="*/ 9434 w 9434"/>
            <a:gd name="connsiteY2" fmla="*/ 9722 h 10476"/>
            <a:gd name="connsiteX0" fmla="*/ 874 w 10060"/>
            <a:gd name="connsiteY0" fmla="*/ 0 h 10000"/>
            <a:gd name="connsiteX1" fmla="*/ 163 w 10060"/>
            <a:gd name="connsiteY1" fmla="*/ 8798 h 10000"/>
            <a:gd name="connsiteX2" fmla="*/ 10060 w 10060"/>
            <a:gd name="connsiteY2" fmla="*/ 9280 h 10000"/>
            <a:gd name="connsiteX0" fmla="*/ 874 w 10060"/>
            <a:gd name="connsiteY0" fmla="*/ 0 h 9758"/>
            <a:gd name="connsiteX1" fmla="*/ 163 w 10060"/>
            <a:gd name="connsiteY1" fmla="*/ 8798 h 9758"/>
            <a:gd name="connsiteX2" fmla="*/ 10060 w 10060"/>
            <a:gd name="connsiteY2" fmla="*/ 9280 h 9758"/>
            <a:gd name="connsiteX0" fmla="*/ 1364 w 10495"/>
            <a:gd name="connsiteY0" fmla="*/ 0 h 10169"/>
            <a:gd name="connsiteX1" fmla="*/ 129 w 10495"/>
            <a:gd name="connsiteY1" fmla="*/ 9265 h 10169"/>
            <a:gd name="connsiteX2" fmla="*/ 10495 w 10495"/>
            <a:gd name="connsiteY2" fmla="*/ 9510 h 10169"/>
            <a:gd name="connsiteX0" fmla="*/ 1235 w 10366"/>
            <a:gd name="connsiteY0" fmla="*/ 0 h 10169"/>
            <a:gd name="connsiteX1" fmla="*/ 0 w 10366"/>
            <a:gd name="connsiteY1" fmla="*/ 9265 h 10169"/>
            <a:gd name="connsiteX2" fmla="*/ 10366 w 10366"/>
            <a:gd name="connsiteY2" fmla="*/ 9510 h 10169"/>
            <a:gd name="connsiteX0" fmla="*/ 732 w 9863"/>
            <a:gd name="connsiteY0" fmla="*/ 0 h 10625"/>
            <a:gd name="connsiteX1" fmla="*/ 0 w 9863"/>
            <a:gd name="connsiteY1" fmla="*/ 9871 h 10625"/>
            <a:gd name="connsiteX2" fmla="*/ 9863 w 9863"/>
            <a:gd name="connsiteY2" fmla="*/ 9510 h 10625"/>
            <a:gd name="connsiteX0" fmla="*/ 742 w 10000"/>
            <a:gd name="connsiteY0" fmla="*/ 0 h 9577"/>
            <a:gd name="connsiteX1" fmla="*/ 0 w 10000"/>
            <a:gd name="connsiteY1" fmla="*/ 9290 h 9577"/>
            <a:gd name="connsiteX2" fmla="*/ 10000 w 10000"/>
            <a:gd name="connsiteY2" fmla="*/ 8951 h 9577"/>
            <a:gd name="connsiteX0" fmla="*/ 742 w 10000"/>
            <a:gd name="connsiteY0" fmla="*/ 0 h 9787"/>
            <a:gd name="connsiteX1" fmla="*/ 0 w 10000"/>
            <a:gd name="connsiteY1" fmla="*/ 9700 h 9787"/>
            <a:gd name="connsiteX2" fmla="*/ 10000 w 10000"/>
            <a:gd name="connsiteY2" fmla="*/ 9346 h 9787"/>
            <a:gd name="connsiteX0" fmla="*/ 895 w 10153"/>
            <a:gd name="connsiteY0" fmla="*/ 0 h 9667"/>
            <a:gd name="connsiteX1" fmla="*/ 0 w 10153"/>
            <a:gd name="connsiteY1" fmla="*/ 9518 h 9667"/>
            <a:gd name="connsiteX2" fmla="*/ 10153 w 10153"/>
            <a:gd name="connsiteY2" fmla="*/ 9549 h 9667"/>
            <a:gd name="connsiteX0" fmla="*/ 0 w 12575"/>
            <a:gd name="connsiteY0" fmla="*/ 0 h 9140"/>
            <a:gd name="connsiteX1" fmla="*/ 2575 w 12575"/>
            <a:gd name="connsiteY1" fmla="*/ 8986 h 9140"/>
            <a:gd name="connsiteX2" fmla="*/ 12575 w 12575"/>
            <a:gd name="connsiteY2" fmla="*/ 9018 h 9140"/>
            <a:gd name="connsiteX0" fmla="*/ 0 w 10000"/>
            <a:gd name="connsiteY0" fmla="*/ 0 h 10000"/>
            <a:gd name="connsiteX1" fmla="*/ 2048 w 10000"/>
            <a:gd name="connsiteY1" fmla="*/ 9832 h 10000"/>
            <a:gd name="connsiteX2" fmla="*/ 10000 w 10000"/>
            <a:gd name="connsiteY2" fmla="*/ 9867 h 10000"/>
            <a:gd name="connsiteX0" fmla="*/ 0 w 10000"/>
            <a:gd name="connsiteY0" fmla="*/ 0 h 10000"/>
            <a:gd name="connsiteX1" fmla="*/ 2048 w 10000"/>
            <a:gd name="connsiteY1" fmla="*/ 9832 h 10000"/>
            <a:gd name="connsiteX2" fmla="*/ 10000 w 10000"/>
            <a:gd name="connsiteY2" fmla="*/ 9867 h 10000"/>
            <a:gd name="connsiteX0" fmla="*/ 0 w 10000"/>
            <a:gd name="connsiteY0" fmla="*/ 0 h 10000"/>
            <a:gd name="connsiteX1" fmla="*/ 2048 w 10000"/>
            <a:gd name="connsiteY1" fmla="*/ 9832 h 10000"/>
            <a:gd name="connsiteX2" fmla="*/ 10000 w 10000"/>
            <a:gd name="connsiteY2" fmla="*/ 9867 h 10000"/>
            <a:gd name="connsiteX0" fmla="*/ 0 w 10066"/>
            <a:gd name="connsiteY0" fmla="*/ 0 h 8135"/>
            <a:gd name="connsiteX1" fmla="*/ 2114 w 10066"/>
            <a:gd name="connsiteY1" fmla="*/ 7967 h 8135"/>
            <a:gd name="connsiteX2" fmla="*/ 10066 w 10066"/>
            <a:gd name="connsiteY2" fmla="*/ 8002 h 8135"/>
            <a:gd name="connsiteX0" fmla="*/ 0 w 9805"/>
            <a:gd name="connsiteY0" fmla="*/ 0 h 7635"/>
            <a:gd name="connsiteX1" fmla="*/ 1905 w 9805"/>
            <a:gd name="connsiteY1" fmla="*/ 7428 h 7635"/>
            <a:gd name="connsiteX2" fmla="*/ 9805 w 9805"/>
            <a:gd name="connsiteY2" fmla="*/ 7472 h 763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805" h="7635">
              <a:moveTo>
                <a:pt x="0" y="0"/>
              </a:moveTo>
              <a:cubicBezTo>
                <a:pt x="180" y="698"/>
                <a:pt x="149" y="7205"/>
                <a:pt x="1905" y="7428"/>
              </a:cubicBezTo>
              <a:cubicBezTo>
                <a:pt x="3399" y="7904"/>
                <a:pt x="6139" y="7403"/>
                <a:pt x="9805" y="7472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204220</xdr:colOff>
      <xdr:row>15</xdr:row>
      <xdr:rowOff>73438</xdr:rowOff>
    </xdr:from>
    <xdr:to>
      <xdr:col>6</xdr:col>
      <xdr:colOff>413452</xdr:colOff>
      <xdr:row>16</xdr:row>
      <xdr:rowOff>105428</xdr:rowOff>
    </xdr:to>
    <xdr:sp macro="" textlink="">
      <xdr:nvSpPr>
        <xdr:cNvPr id="201" name="六角形 200">
          <a:extLst>
            <a:ext uri="{FF2B5EF4-FFF2-40B4-BE49-F238E27FC236}">
              <a16:creationId xmlns:a16="http://schemas.microsoft.com/office/drawing/2014/main" id="{8F61CA35-4D30-4846-82A2-F1664073F5BA}"/>
            </a:ext>
          </a:extLst>
        </xdr:cNvPr>
        <xdr:cNvSpPr/>
      </xdr:nvSpPr>
      <xdr:spPr bwMode="auto">
        <a:xfrm>
          <a:off x="3648460" y="2549938"/>
          <a:ext cx="209232" cy="19963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114</a:t>
          </a:r>
          <a:endParaRPr kumimoji="1" lang="ja-JP" altLang="en-US" sz="1000" b="1">
            <a:solidFill>
              <a:schemeClr val="bg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5</xdr:col>
      <xdr:colOff>288022</xdr:colOff>
      <xdr:row>15</xdr:row>
      <xdr:rowOff>31752</xdr:rowOff>
    </xdr:from>
    <xdr:to>
      <xdr:col>5</xdr:col>
      <xdr:colOff>462647</xdr:colOff>
      <xdr:row>16</xdr:row>
      <xdr:rowOff>4537</xdr:rowOff>
    </xdr:to>
    <xdr:sp macro="" textlink="">
      <xdr:nvSpPr>
        <xdr:cNvPr id="202" name="六角形 201">
          <a:extLst>
            <a:ext uri="{FF2B5EF4-FFF2-40B4-BE49-F238E27FC236}">
              <a16:creationId xmlns:a16="http://schemas.microsoft.com/office/drawing/2014/main" id="{BCFFAD1E-C37C-448F-942F-9FD014CE9E49}"/>
            </a:ext>
          </a:extLst>
        </xdr:cNvPr>
        <xdr:cNvSpPr/>
      </xdr:nvSpPr>
      <xdr:spPr bwMode="auto">
        <a:xfrm>
          <a:off x="3054082" y="2508252"/>
          <a:ext cx="174625" cy="14042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</a:t>
          </a:r>
          <a:endParaRPr kumimoji="1" lang="ja-JP" altLang="en-US" sz="1100" b="1">
            <a:solidFill>
              <a:schemeClr val="bg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5</xdr:col>
      <xdr:colOff>645176</xdr:colOff>
      <xdr:row>9</xdr:row>
      <xdr:rowOff>112423</xdr:rowOff>
    </xdr:from>
    <xdr:to>
      <xdr:col>6</xdr:col>
      <xdr:colOff>83857</xdr:colOff>
      <xdr:row>10</xdr:row>
      <xdr:rowOff>35666</xdr:rowOff>
    </xdr:to>
    <xdr:sp macro="" textlink="">
      <xdr:nvSpPr>
        <xdr:cNvPr id="203" name="六角形 202">
          <a:extLst>
            <a:ext uri="{FF2B5EF4-FFF2-40B4-BE49-F238E27FC236}">
              <a16:creationId xmlns:a16="http://schemas.microsoft.com/office/drawing/2014/main" id="{6417627B-681E-4AB4-BD31-7A331C81C5B6}"/>
            </a:ext>
          </a:extLst>
        </xdr:cNvPr>
        <xdr:cNvSpPr/>
      </xdr:nvSpPr>
      <xdr:spPr bwMode="auto">
        <a:xfrm>
          <a:off x="3411236" y="1583083"/>
          <a:ext cx="116861" cy="9088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</a:t>
          </a:r>
          <a:endParaRPr kumimoji="1" lang="ja-JP" altLang="en-US" sz="1100" b="1">
            <a:solidFill>
              <a:schemeClr val="bg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6</xdr:col>
      <xdr:colOff>188237</xdr:colOff>
      <xdr:row>13</xdr:row>
      <xdr:rowOff>108855</xdr:rowOff>
    </xdr:from>
    <xdr:to>
      <xdr:col>6</xdr:col>
      <xdr:colOff>362862</xdr:colOff>
      <xdr:row>14</xdr:row>
      <xdr:rowOff>81641</xdr:rowOff>
    </xdr:to>
    <xdr:sp macro="" textlink="">
      <xdr:nvSpPr>
        <xdr:cNvPr id="204" name="六角形 203">
          <a:extLst>
            <a:ext uri="{FF2B5EF4-FFF2-40B4-BE49-F238E27FC236}">
              <a16:creationId xmlns:a16="http://schemas.microsoft.com/office/drawing/2014/main" id="{DCD9E601-2258-43D8-8FCD-409A8EAABFDD}"/>
            </a:ext>
          </a:extLst>
        </xdr:cNvPr>
        <xdr:cNvSpPr/>
      </xdr:nvSpPr>
      <xdr:spPr bwMode="auto">
        <a:xfrm>
          <a:off x="3632477" y="2250075"/>
          <a:ext cx="174625" cy="14042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</a:t>
          </a:r>
          <a:endParaRPr kumimoji="1" lang="ja-JP" altLang="en-US" sz="1100" b="1">
            <a:solidFill>
              <a:schemeClr val="bg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6</xdr:col>
      <xdr:colOff>74853</xdr:colOff>
      <xdr:row>12</xdr:row>
      <xdr:rowOff>156482</xdr:rowOff>
    </xdr:from>
    <xdr:to>
      <xdr:col>6</xdr:col>
      <xdr:colOff>238125</xdr:colOff>
      <xdr:row>13</xdr:row>
      <xdr:rowOff>49893</xdr:rowOff>
    </xdr:to>
    <xdr:sp macro="" textlink="">
      <xdr:nvSpPr>
        <xdr:cNvPr id="205" name="Text Box 1620">
          <a:extLst>
            <a:ext uri="{FF2B5EF4-FFF2-40B4-BE49-F238E27FC236}">
              <a16:creationId xmlns:a16="http://schemas.microsoft.com/office/drawing/2014/main" id="{DB2A8F07-62EB-46A9-A227-D11CCA0FFAD1}"/>
            </a:ext>
          </a:extLst>
        </xdr:cNvPr>
        <xdr:cNvSpPr txBox="1">
          <a:spLocks noChangeArrowheads="1"/>
        </xdr:cNvSpPr>
      </xdr:nvSpPr>
      <xdr:spPr bwMode="auto">
        <a:xfrm>
          <a:off x="3519093" y="2130062"/>
          <a:ext cx="163272" cy="61051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6</xdr:col>
      <xdr:colOff>43036</xdr:colOff>
      <xdr:row>11</xdr:row>
      <xdr:rowOff>47625</xdr:rowOff>
    </xdr:from>
    <xdr:to>
      <xdr:col>6</xdr:col>
      <xdr:colOff>276682</xdr:colOff>
      <xdr:row>14</xdr:row>
      <xdr:rowOff>133921</xdr:rowOff>
    </xdr:to>
    <xdr:sp macro="" textlink="">
      <xdr:nvSpPr>
        <xdr:cNvPr id="206" name="Line 547">
          <a:extLst>
            <a:ext uri="{FF2B5EF4-FFF2-40B4-BE49-F238E27FC236}">
              <a16:creationId xmlns:a16="http://schemas.microsoft.com/office/drawing/2014/main" id="{37A4A03C-90DB-4054-A9B4-687D6F770F05}"/>
            </a:ext>
          </a:extLst>
        </xdr:cNvPr>
        <xdr:cNvSpPr>
          <a:spLocks noChangeShapeType="1"/>
        </xdr:cNvSpPr>
      </xdr:nvSpPr>
      <xdr:spPr bwMode="auto">
        <a:xfrm rot="5400000" flipH="1" flipV="1">
          <a:off x="3309491" y="2031350"/>
          <a:ext cx="589216" cy="233646"/>
        </a:xfrm>
        <a:custGeom>
          <a:avLst/>
          <a:gdLst>
            <a:gd name="connsiteX0" fmla="*/ 0 w 533062"/>
            <a:gd name="connsiteY0" fmla="*/ 0 h 132350"/>
            <a:gd name="connsiteX1" fmla="*/ 533062 w 533062"/>
            <a:gd name="connsiteY1" fmla="*/ 132350 h 132350"/>
            <a:gd name="connsiteX0" fmla="*/ 0 w 533062"/>
            <a:gd name="connsiteY0" fmla="*/ 10380 h 142730"/>
            <a:gd name="connsiteX1" fmla="*/ 533062 w 533062"/>
            <a:gd name="connsiteY1" fmla="*/ 142730 h 142730"/>
            <a:gd name="connsiteX0" fmla="*/ 0 w 533062"/>
            <a:gd name="connsiteY0" fmla="*/ 6686 h 147566"/>
            <a:gd name="connsiteX1" fmla="*/ 533062 w 533062"/>
            <a:gd name="connsiteY1" fmla="*/ 139036 h 147566"/>
            <a:gd name="connsiteX0" fmla="*/ 0 w 582955"/>
            <a:gd name="connsiteY0" fmla="*/ 9542 h 74601"/>
            <a:gd name="connsiteX1" fmla="*/ 582955 w 582955"/>
            <a:gd name="connsiteY1" fmla="*/ 62517 h 74601"/>
            <a:gd name="connsiteX0" fmla="*/ 0 w 582955"/>
            <a:gd name="connsiteY0" fmla="*/ 4747 h 147668"/>
            <a:gd name="connsiteX1" fmla="*/ 582955 w 582955"/>
            <a:gd name="connsiteY1" fmla="*/ 57722 h 147668"/>
            <a:gd name="connsiteX0" fmla="*/ 0 w 582955"/>
            <a:gd name="connsiteY0" fmla="*/ 59340 h 180103"/>
            <a:gd name="connsiteX1" fmla="*/ 582955 w 582955"/>
            <a:gd name="connsiteY1" fmla="*/ 112315 h 180103"/>
            <a:gd name="connsiteX0" fmla="*/ 0 w 582955"/>
            <a:gd name="connsiteY0" fmla="*/ 57659 h 186285"/>
            <a:gd name="connsiteX1" fmla="*/ 582955 w 582955"/>
            <a:gd name="connsiteY1" fmla="*/ 110634 h 186285"/>
            <a:gd name="connsiteX0" fmla="*/ 0 w 582955"/>
            <a:gd name="connsiteY0" fmla="*/ 52201 h 210569"/>
            <a:gd name="connsiteX1" fmla="*/ 582955 w 582955"/>
            <a:gd name="connsiteY1" fmla="*/ 105176 h 210569"/>
            <a:gd name="connsiteX0" fmla="*/ 0 w 582955"/>
            <a:gd name="connsiteY0" fmla="*/ 71458 h 223780"/>
            <a:gd name="connsiteX1" fmla="*/ 582955 w 582955"/>
            <a:gd name="connsiteY1" fmla="*/ 124433 h 223780"/>
            <a:gd name="connsiteX0" fmla="*/ 0 w 585224"/>
            <a:gd name="connsiteY0" fmla="*/ 69549 h 242017"/>
            <a:gd name="connsiteX1" fmla="*/ 585224 w 585224"/>
            <a:gd name="connsiteY1" fmla="*/ 145200 h 2420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85224" h="242017">
              <a:moveTo>
                <a:pt x="0" y="69549"/>
              </a:moveTo>
              <a:cubicBezTo>
                <a:pt x="511063" y="-215171"/>
                <a:pt x="42410" y="488886"/>
                <a:pt x="585224" y="14520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122967</xdr:colOff>
      <xdr:row>12</xdr:row>
      <xdr:rowOff>128728</xdr:rowOff>
    </xdr:from>
    <xdr:to>
      <xdr:col>6</xdr:col>
      <xdr:colOff>238197</xdr:colOff>
      <xdr:row>13</xdr:row>
      <xdr:rowOff>83571</xdr:rowOff>
    </xdr:to>
    <xdr:grpSp>
      <xdr:nvGrpSpPr>
        <xdr:cNvPr id="207" name="Group 405">
          <a:extLst>
            <a:ext uri="{FF2B5EF4-FFF2-40B4-BE49-F238E27FC236}">
              <a16:creationId xmlns:a16="http://schemas.microsoft.com/office/drawing/2014/main" id="{283B382A-CCFF-495C-95C4-7B22561DEA20}"/>
            </a:ext>
          </a:extLst>
        </xdr:cNvPr>
        <xdr:cNvGrpSpPr>
          <a:grpSpLocks/>
        </xdr:cNvGrpSpPr>
      </xdr:nvGrpSpPr>
      <xdr:grpSpPr bwMode="auto">
        <a:xfrm rot="5158889">
          <a:off x="3553579" y="2094029"/>
          <a:ext cx="121531" cy="115230"/>
          <a:chOff x="718" y="97"/>
          <a:chExt cx="23" cy="15"/>
        </a:xfrm>
      </xdr:grpSpPr>
      <xdr:sp macro="" textlink="">
        <xdr:nvSpPr>
          <xdr:cNvPr id="208" name="Freeform 406">
            <a:extLst>
              <a:ext uri="{FF2B5EF4-FFF2-40B4-BE49-F238E27FC236}">
                <a16:creationId xmlns:a16="http://schemas.microsoft.com/office/drawing/2014/main" id="{F715B1CA-CEFA-576D-94F7-D263F1207D63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09" name="Freeform 407">
            <a:extLst>
              <a:ext uri="{FF2B5EF4-FFF2-40B4-BE49-F238E27FC236}">
                <a16:creationId xmlns:a16="http://schemas.microsoft.com/office/drawing/2014/main" id="{33410A6C-1E89-B9D8-4BE0-0478F4CFFB80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5</xdr:col>
      <xdr:colOff>158755</xdr:colOff>
      <xdr:row>13</xdr:row>
      <xdr:rowOff>156483</xdr:rowOff>
    </xdr:from>
    <xdr:ext cx="387804" cy="230053"/>
    <xdr:sp macro="" textlink="">
      <xdr:nvSpPr>
        <xdr:cNvPr id="210" name="Text Box 1620">
          <a:extLst>
            <a:ext uri="{FF2B5EF4-FFF2-40B4-BE49-F238E27FC236}">
              <a16:creationId xmlns:a16="http://schemas.microsoft.com/office/drawing/2014/main" id="{C5FCA101-6958-4244-B35B-6A6470CC64B3}"/>
            </a:ext>
          </a:extLst>
        </xdr:cNvPr>
        <xdr:cNvSpPr txBox="1">
          <a:spLocks noChangeArrowheads="1"/>
        </xdr:cNvSpPr>
      </xdr:nvSpPr>
      <xdr:spPr bwMode="auto">
        <a:xfrm>
          <a:off x="2924815" y="2297703"/>
          <a:ext cx="387804" cy="23005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万博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外周道路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5</xdr:col>
      <xdr:colOff>272405</xdr:colOff>
      <xdr:row>10</xdr:row>
      <xdr:rowOff>110858</xdr:rowOff>
    </xdr:from>
    <xdr:ext cx="360590" cy="145143"/>
    <xdr:sp macro="" textlink="">
      <xdr:nvSpPr>
        <xdr:cNvPr id="211" name="Text Box 1620">
          <a:extLst>
            <a:ext uri="{FF2B5EF4-FFF2-40B4-BE49-F238E27FC236}">
              <a16:creationId xmlns:a16="http://schemas.microsoft.com/office/drawing/2014/main" id="{CE85C709-5810-4CEF-8AFC-0BEEBDC50768}"/>
            </a:ext>
          </a:extLst>
        </xdr:cNvPr>
        <xdr:cNvSpPr txBox="1">
          <a:spLocks noChangeArrowheads="1"/>
        </xdr:cNvSpPr>
      </xdr:nvSpPr>
      <xdr:spPr bwMode="auto">
        <a:xfrm>
          <a:off x="3038465" y="1749158"/>
          <a:ext cx="360590" cy="14514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茨木石河駐在所*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5</xdr:col>
      <xdr:colOff>517073</xdr:colOff>
      <xdr:row>11</xdr:row>
      <xdr:rowOff>47622</xdr:rowOff>
    </xdr:from>
    <xdr:to>
      <xdr:col>6</xdr:col>
      <xdr:colOff>158750</xdr:colOff>
      <xdr:row>14</xdr:row>
      <xdr:rowOff>162872</xdr:rowOff>
    </xdr:to>
    <xdr:sp macro="" textlink="">
      <xdr:nvSpPr>
        <xdr:cNvPr id="212" name="AutoShape 1653">
          <a:extLst>
            <a:ext uri="{FF2B5EF4-FFF2-40B4-BE49-F238E27FC236}">
              <a16:creationId xmlns:a16="http://schemas.microsoft.com/office/drawing/2014/main" id="{A7358302-145B-4527-9721-5F470AE59167}"/>
            </a:ext>
          </a:extLst>
        </xdr:cNvPr>
        <xdr:cNvSpPr>
          <a:spLocks/>
        </xdr:cNvSpPr>
      </xdr:nvSpPr>
      <xdr:spPr bwMode="auto">
        <a:xfrm rot="10800000">
          <a:off x="3283133" y="1853562"/>
          <a:ext cx="319857" cy="618170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5</xdr:col>
      <xdr:colOff>127004</xdr:colOff>
      <xdr:row>12</xdr:row>
      <xdr:rowOff>125857</xdr:rowOff>
    </xdr:from>
    <xdr:ext cx="385528" cy="134524"/>
    <xdr:sp macro="" textlink="">
      <xdr:nvSpPr>
        <xdr:cNvPr id="213" name="Text Box 1563">
          <a:extLst>
            <a:ext uri="{FF2B5EF4-FFF2-40B4-BE49-F238E27FC236}">
              <a16:creationId xmlns:a16="http://schemas.microsoft.com/office/drawing/2014/main" id="{81E749A6-CB8C-4E98-B4B3-578C3B64EEAA}"/>
            </a:ext>
          </a:extLst>
        </xdr:cNvPr>
        <xdr:cNvSpPr txBox="1">
          <a:spLocks noChangeArrowheads="1"/>
        </xdr:cNvSpPr>
      </xdr:nvSpPr>
      <xdr:spPr bwMode="auto">
        <a:xfrm>
          <a:off x="2893064" y="2099437"/>
          <a:ext cx="385528" cy="134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lnSpc>
              <a:spcPts val="800"/>
            </a:lnSpc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３</a:t>
          </a: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oneCellAnchor>
    <xdr:from>
      <xdr:col>5</xdr:col>
      <xdr:colOff>208649</xdr:colOff>
      <xdr:row>11</xdr:row>
      <xdr:rowOff>79997</xdr:rowOff>
    </xdr:from>
    <xdr:ext cx="299577" cy="165173"/>
    <xdr:sp macro="" textlink="">
      <xdr:nvSpPr>
        <xdr:cNvPr id="214" name="Text Box 1620">
          <a:extLst>
            <a:ext uri="{FF2B5EF4-FFF2-40B4-BE49-F238E27FC236}">
              <a16:creationId xmlns:a16="http://schemas.microsoft.com/office/drawing/2014/main" id="{4D6BA0A2-1118-42A9-A7E2-A2B723942B4D}"/>
            </a:ext>
          </a:extLst>
        </xdr:cNvPr>
        <xdr:cNvSpPr txBox="1">
          <a:spLocks noChangeArrowheads="1"/>
        </xdr:cNvSpPr>
      </xdr:nvSpPr>
      <xdr:spPr bwMode="auto">
        <a:xfrm>
          <a:off x="2974709" y="1885937"/>
          <a:ext cx="299577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8</xdr:col>
      <xdr:colOff>135690</xdr:colOff>
      <xdr:row>11</xdr:row>
      <xdr:rowOff>87133</xdr:rowOff>
    </xdr:from>
    <xdr:to>
      <xdr:col>8</xdr:col>
      <xdr:colOff>595191</xdr:colOff>
      <xdr:row>14</xdr:row>
      <xdr:rowOff>32292</xdr:rowOff>
    </xdr:to>
    <xdr:sp macro="" textlink="">
      <xdr:nvSpPr>
        <xdr:cNvPr id="215" name="Line 547">
          <a:extLst>
            <a:ext uri="{FF2B5EF4-FFF2-40B4-BE49-F238E27FC236}">
              <a16:creationId xmlns:a16="http://schemas.microsoft.com/office/drawing/2014/main" id="{AEF0D201-91CB-421E-BE7B-CEB249DFF42C}"/>
            </a:ext>
          </a:extLst>
        </xdr:cNvPr>
        <xdr:cNvSpPr>
          <a:spLocks noChangeShapeType="1"/>
        </xdr:cNvSpPr>
      </xdr:nvSpPr>
      <xdr:spPr bwMode="auto">
        <a:xfrm rot="19677734" flipH="1">
          <a:off x="4936290" y="1893073"/>
          <a:ext cx="459501" cy="448079"/>
        </a:xfrm>
        <a:custGeom>
          <a:avLst/>
          <a:gdLst>
            <a:gd name="connsiteX0" fmla="*/ 0 w 317004"/>
            <a:gd name="connsiteY0" fmla="*/ 0 h 125883"/>
            <a:gd name="connsiteX1" fmla="*/ 317004 w 317004"/>
            <a:gd name="connsiteY1" fmla="*/ 125883 h 125883"/>
            <a:gd name="connsiteX0" fmla="*/ 0 w 510263"/>
            <a:gd name="connsiteY0" fmla="*/ 0 h 52260"/>
            <a:gd name="connsiteX1" fmla="*/ 510263 w 510263"/>
            <a:gd name="connsiteY1" fmla="*/ 52260 h 52260"/>
            <a:gd name="connsiteX0" fmla="*/ 0 w 510263"/>
            <a:gd name="connsiteY0" fmla="*/ 50177 h 102437"/>
            <a:gd name="connsiteX1" fmla="*/ 510263 w 510263"/>
            <a:gd name="connsiteY1" fmla="*/ 102437 h 102437"/>
            <a:gd name="connsiteX0" fmla="*/ 0 w 510263"/>
            <a:gd name="connsiteY0" fmla="*/ 79865 h 132125"/>
            <a:gd name="connsiteX1" fmla="*/ 510263 w 510263"/>
            <a:gd name="connsiteY1" fmla="*/ 132125 h 132125"/>
            <a:gd name="connsiteX0" fmla="*/ 0 w 510263"/>
            <a:gd name="connsiteY0" fmla="*/ 77114 h 136276"/>
            <a:gd name="connsiteX1" fmla="*/ 510263 w 510263"/>
            <a:gd name="connsiteY1" fmla="*/ 136276 h 136276"/>
            <a:gd name="connsiteX0" fmla="*/ 0 w 510263"/>
            <a:gd name="connsiteY0" fmla="*/ 77114 h 136276"/>
            <a:gd name="connsiteX1" fmla="*/ 510263 w 510263"/>
            <a:gd name="connsiteY1" fmla="*/ 136276 h 136276"/>
            <a:gd name="connsiteX0" fmla="*/ 0 w 533268"/>
            <a:gd name="connsiteY0" fmla="*/ 59197 h 173577"/>
            <a:gd name="connsiteX1" fmla="*/ 533268 w 533268"/>
            <a:gd name="connsiteY1" fmla="*/ 173577 h 173577"/>
            <a:gd name="connsiteX0" fmla="*/ 0 w 533268"/>
            <a:gd name="connsiteY0" fmla="*/ 47952 h 162332"/>
            <a:gd name="connsiteX1" fmla="*/ 533268 w 533268"/>
            <a:gd name="connsiteY1" fmla="*/ 162332 h 162332"/>
            <a:gd name="connsiteX0" fmla="*/ 0 w 533268"/>
            <a:gd name="connsiteY0" fmla="*/ 45589 h 169172"/>
            <a:gd name="connsiteX1" fmla="*/ 533268 w 533268"/>
            <a:gd name="connsiteY1" fmla="*/ 169172 h 169172"/>
            <a:gd name="connsiteX0" fmla="*/ 0 w 533268"/>
            <a:gd name="connsiteY0" fmla="*/ 24137 h 147720"/>
            <a:gd name="connsiteX1" fmla="*/ 533268 w 533268"/>
            <a:gd name="connsiteY1" fmla="*/ 147720 h 147720"/>
            <a:gd name="connsiteX0" fmla="*/ 0 w 397979"/>
            <a:gd name="connsiteY0" fmla="*/ 17718 h 174630"/>
            <a:gd name="connsiteX1" fmla="*/ 397979 w 397979"/>
            <a:gd name="connsiteY1" fmla="*/ 174630 h 174630"/>
            <a:gd name="connsiteX0" fmla="*/ 0 w 397979"/>
            <a:gd name="connsiteY0" fmla="*/ 0 h 156912"/>
            <a:gd name="connsiteX1" fmla="*/ 397979 w 397979"/>
            <a:gd name="connsiteY1" fmla="*/ 156912 h 156912"/>
            <a:gd name="connsiteX0" fmla="*/ 0 w 397979"/>
            <a:gd name="connsiteY0" fmla="*/ 0 h 156912"/>
            <a:gd name="connsiteX1" fmla="*/ 397979 w 397979"/>
            <a:gd name="connsiteY1" fmla="*/ 156912 h 1569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97979" h="156912">
              <a:moveTo>
                <a:pt x="0" y="0"/>
              </a:moveTo>
              <a:cubicBezTo>
                <a:pt x="221384" y="61164"/>
                <a:pt x="95997" y="-41861"/>
                <a:pt x="397979" y="156912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651367</xdr:colOff>
      <xdr:row>17</xdr:row>
      <xdr:rowOff>74400</xdr:rowOff>
    </xdr:from>
    <xdr:ext cx="385528" cy="134524"/>
    <xdr:sp macro="" textlink="">
      <xdr:nvSpPr>
        <xdr:cNvPr id="216" name="Text Box 1563">
          <a:extLst>
            <a:ext uri="{FF2B5EF4-FFF2-40B4-BE49-F238E27FC236}">
              <a16:creationId xmlns:a16="http://schemas.microsoft.com/office/drawing/2014/main" id="{9217060E-3493-4ADD-9886-07A9E053BF1B}"/>
            </a:ext>
          </a:extLst>
        </xdr:cNvPr>
        <xdr:cNvSpPr txBox="1">
          <a:spLocks noChangeArrowheads="1"/>
        </xdr:cNvSpPr>
      </xdr:nvSpPr>
      <xdr:spPr bwMode="auto">
        <a:xfrm>
          <a:off x="704707" y="2886180"/>
          <a:ext cx="385528" cy="134524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lnSpc>
              <a:spcPts val="800"/>
            </a:lnSpc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0.4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㎞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oneCellAnchor>
    <xdr:from>
      <xdr:col>2</xdr:col>
      <xdr:colOff>568376</xdr:colOff>
      <xdr:row>17</xdr:row>
      <xdr:rowOff>21753</xdr:rowOff>
    </xdr:from>
    <xdr:ext cx="95863" cy="277605"/>
    <xdr:sp macro="" textlink="">
      <xdr:nvSpPr>
        <xdr:cNvPr id="217" name="Text Box 1620">
          <a:extLst>
            <a:ext uri="{FF2B5EF4-FFF2-40B4-BE49-F238E27FC236}">
              <a16:creationId xmlns:a16="http://schemas.microsoft.com/office/drawing/2014/main" id="{66E625CB-79D2-4679-B436-424AF31C06D2}"/>
            </a:ext>
          </a:extLst>
        </xdr:cNvPr>
        <xdr:cNvSpPr txBox="1">
          <a:spLocks noChangeArrowheads="1"/>
        </xdr:cNvSpPr>
      </xdr:nvSpPr>
      <xdr:spPr bwMode="auto">
        <a:xfrm>
          <a:off x="1299896" y="2833533"/>
          <a:ext cx="95863" cy="27760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8</xdr:col>
      <xdr:colOff>197976</xdr:colOff>
      <xdr:row>2</xdr:row>
      <xdr:rowOff>52293</xdr:rowOff>
    </xdr:from>
    <xdr:to>
      <xdr:col>8</xdr:col>
      <xdr:colOff>341779</xdr:colOff>
      <xdr:row>4</xdr:row>
      <xdr:rowOff>37354</xdr:rowOff>
    </xdr:to>
    <xdr:sp macro="" textlink="">
      <xdr:nvSpPr>
        <xdr:cNvPr id="218" name="Line 88">
          <a:extLst>
            <a:ext uri="{FF2B5EF4-FFF2-40B4-BE49-F238E27FC236}">
              <a16:creationId xmlns:a16="http://schemas.microsoft.com/office/drawing/2014/main" id="{7F1E2D4D-FD28-4C19-9DA9-F2A8A274CBBD}"/>
            </a:ext>
          </a:extLst>
        </xdr:cNvPr>
        <xdr:cNvSpPr>
          <a:spLocks noChangeShapeType="1"/>
        </xdr:cNvSpPr>
      </xdr:nvSpPr>
      <xdr:spPr bwMode="auto">
        <a:xfrm rot="5400000" flipV="1">
          <a:off x="4910307" y="437742"/>
          <a:ext cx="320341" cy="14380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</xdr:col>
      <xdr:colOff>43090</xdr:colOff>
      <xdr:row>22</xdr:row>
      <xdr:rowOff>158752</xdr:rowOff>
    </xdr:from>
    <xdr:to>
      <xdr:col>2</xdr:col>
      <xdr:colOff>52162</xdr:colOff>
      <xdr:row>23</xdr:row>
      <xdr:rowOff>99788</xdr:rowOff>
    </xdr:to>
    <xdr:sp macro="" textlink="">
      <xdr:nvSpPr>
        <xdr:cNvPr id="219" name="Line 547">
          <a:extLst>
            <a:ext uri="{FF2B5EF4-FFF2-40B4-BE49-F238E27FC236}">
              <a16:creationId xmlns:a16="http://schemas.microsoft.com/office/drawing/2014/main" id="{CCAFBB36-C3E5-4872-90D1-37FC7F310926}"/>
            </a:ext>
          </a:extLst>
        </xdr:cNvPr>
        <xdr:cNvSpPr>
          <a:spLocks noChangeShapeType="1"/>
        </xdr:cNvSpPr>
      </xdr:nvSpPr>
      <xdr:spPr bwMode="auto">
        <a:xfrm rot="5400000">
          <a:off x="724808" y="3858534"/>
          <a:ext cx="108676" cy="907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527614</xdr:colOff>
      <xdr:row>17</xdr:row>
      <xdr:rowOff>3326</xdr:rowOff>
    </xdr:from>
    <xdr:to>
      <xdr:col>2</xdr:col>
      <xdr:colOff>77</xdr:colOff>
      <xdr:row>19</xdr:row>
      <xdr:rowOff>117505</xdr:rowOff>
    </xdr:to>
    <xdr:pic>
      <xdr:nvPicPr>
        <xdr:cNvPr id="220" name="図 219">
          <a:extLst>
            <a:ext uri="{FF2B5EF4-FFF2-40B4-BE49-F238E27FC236}">
              <a16:creationId xmlns:a16="http://schemas.microsoft.com/office/drawing/2014/main" id="{4B283B3C-B5AC-4D19-9AF9-1B0D4A524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80954" y="2815106"/>
          <a:ext cx="148738" cy="449459"/>
        </a:xfrm>
        <a:prstGeom prst="rect">
          <a:avLst/>
        </a:prstGeom>
      </xdr:spPr>
    </xdr:pic>
    <xdr:clientData/>
  </xdr:twoCellAnchor>
  <xdr:oneCellAnchor>
    <xdr:from>
      <xdr:col>1</xdr:col>
      <xdr:colOff>223325</xdr:colOff>
      <xdr:row>23</xdr:row>
      <xdr:rowOff>10123</xdr:rowOff>
    </xdr:from>
    <xdr:ext cx="560153" cy="143694"/>
    <xdr:sp macro="" textlink="">
      <xdr:nvSpPr>
        <xdr:cNvPr id="221" name="Text Box 1620">
          <a:extLst>
            <a:ext uri="{FF2B5EF4-FFF2-40B4-BE49-F238E27FC236}">
              <a16:creationId xmlns:a16="http://schemas.microsoft.com/office/drawing/2014/main" id="{575E51BD-1F24-4B12-AE05-FF607345F5EC}"/>
            </a:ext>
          </a:extLst>
        </xdr:cNvPr>
        <xdr:cNvSpPr txBox="1">
          <a:spLocks noChangeArrowheads="1"/>
        </xdr:cNvSpPr>
      </xdr:nvSpPr>
      <xdr:spPr bwMode="auto">
        <a:xfrm>
          <a:off x="276665" y="3827743"/>
          <a:ext cx="560153" cy="143694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15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号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234214</xdr:colOff>
      <xdr:row>20</xdr:row>
      <xdr:rowOff>1519</xdr:rowOff>
    </xdr:from>
    <xdr:to>
      <xdr:col>3</xdr:col>
      <xdr:colOff>391181</xdr:colOff>
      <xdr:row>20</xdr:row>
      <xdr:rowOff>128481</xdr:rowOff>
    </xdr:to>
    <xdr:sp macro="" textlink="">
      <xdr:nvSpPr>
        <xdr:cNvPr id="222" name="六角形 221">
          <a:extLst>
            <a:ext uri="{FF2B5EF4-FFF2-40B4-BE49-F238E27FC236}">
              <a16:creationId xmlns:a16="http://schemas.microsoft.com/office/drawing/2014/main" id="{5694A15D-E2BC-4176-9AB5-6D5A7B62DBF3}"/>
            </a:ext>
          </a:extLst>
        </xdr:cNvPr>
        <xdr:cNvSpPr/>
      </xdr:nvSpPr>
      <xdr:spPr bwMode="auto">
        <a:xfrm>
          <a:off x="1643914" y="3316219"/>
          <a:ext cx="156967" cy="12696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n-ea"/>
              <a:ea typeface="+mn-ea"/>
            </a:rPr>
            <a:t>43</a:t>
          </a:r>
          <a:endParaRPr kumimoji="1" lang="ja-JP" altLang="en-US" sz="1000" b="1">
            <a:solidFill>
              <a:schemeClr val="bg1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3</xdr:col>
      <xdr:colOff>47331</xdr:colOff>
      <xdr:row>19</xdr:row>
      <xdr:rowOff>12994</xdr:rowOff>
    </xdr:from>
    <xdr:to>
      <xdr:col>3</xdr:col>
      <xdr:colOff>225702</xdr:colOff>
      <xdr:row>19</xdr:row>
      <xdr:rowOff>143205</xdr:rowOff>
    </xdr:to>
    <xdr:sp macro="" textlink="">
      <xdr:nvSpPr>
        <xdr:cNvPr id="223" name="六角形 222">
          <a:extLst>
            <a:ext uri="{FF2B5EF4-FFF2-40B4-BE49-F238E27FC236}">
              <a16:creationId xmlns:a16="http://schemas.microsoft.com/office/drawing/2014/main" id="{228FB152-0785-44D4-967F-8B4690B71532}"/>
            </a:ext>
          </a:extLst>
        </xdr:cNvPr>
        <xdr:cNvSpPr/>
      </xdr:nvSpPr>
      <xdr:spPr bwMode="auto">
        <a:xfrm>
          <a:off x="1457031" y="3160054"/>
          <a:ext cx="178371" cy="13021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n-ea"/>
              <a:ea typeface="+mn-ea"/>
            </a:rPr>
            <a:t>110</a:t>
          </a:r>
          <a:endParaRPr kumimoji="1" lang="ja-JP" altLang="en-US" sz="900" b="1">
            <a:solidFill>
              <a:schemeClr val="bg1"/>
            </a:solidFill>
            <a:latin typeface="+mn-ea"/>
            <a:ea typeface="+mn-ea"/>
          </a:endParaRPr>
        </a:p>
      </xdr:txBody>
    </xdr:sp>
    <xdr:clientData/>
  </xdr:twoCellAnchor>
  <xdr:oneCellAnchor>
    <xdr:from>
      <xdr:col>3</xdr:col>
      <xdr:colOff>357478</xdr:colOff>
      <xdr:row>22</xdr:row>
      <xdr:rowOff>8984</xdr:rowOff>
    </xdr:from>
    <xdr:ext cx="299577" cy="165173"/>
    <xdr:sp macro="" textlink="">
      <xdr:nvSpPr>
        <xdr:cNvPr id="224" name="Text Box 1620">
          <a:extLst>
            <a:ext uri="{FF2B5EF4-FFF2-40B4-BE49-F238E27FC236}">
              <a16:creationId xmlns:a16="http://schemas.microsoft.com/office/drawing/2014/main" id="{6139DA3C-A7CF-4693-B232-164ABB77FEE4}"/>
            </a:ext>
          </a:extLst>
        </xdr:cNvPr>
        <xdr:cNvSpPr txBox="1">
          <a:spLocks noChangeArrowheads="1"/>
        </xdr:cNvSpPr>
      </xdr:nvSpPr>
      <xdr:spPr bwMode="auto">
        <a:xfrm>
          <a:off x="1767178" y="3658964"/>
          <a:ext cx="299577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5</xdr:col>
      <xdr:colOff>368166</xdr:colOff>
      <xdr:row>23</xdr:row>
      <xdr:rowOff>145822</xdr:rowOff>
    </xdr:from>
    <xdr:to>
      <xdr:col>5</xdr:col>
      <xdr:colOff>527535</xdr:colOff>
      <xdr:row>24</xdr:row>
      <xdr:rowOff>119566</xdr:rowOff>
    </xdr:to>
    <xdr:sp macro="" textlink="">
      <xdr:nvSpPr>
        <xdr:cNvPr id="225" name="六角形 224">
          <a:extLst>
            <a:ext uri="{FF2B5EF4-FFF2-40B4-BE49-F238E27FC236}">
              <a16:creationId xmlns:a16="http://schemas.microsoft.com/office/drawing/2014/main" id="{F27DBDBF-77BB-42A2-998F-CD8896441B41}"/>
            </a:ext>
          </a:extLst>
        </xdr:cNvPr>
        <xdr:cNvSpPr/>
      </xdr:nvSpPr>
      <xdr:spPr bwMode="auto">
        <a:xfrm>
          <a:off x="3134226" y="3963442"/>
          <a:ext cx="159369" cy="14138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43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578344</xdr:colOff>
      <xdr:row>18</xdr:row>
      <xdr:rowOff>37455</xdr:rowOff>
    </xdr:from>
    <xdr:to>
      <xdr:col>6</xdr:col>
      <xdr:colOff>108882</xdr:colOff>
      <xdr:row>19</xdr:row>
      <xdr:rowOff>1736</xdr:rowOff>
    </xdr:to>
    <xdr:sp macro="" textlink="">
      <xdr:nvSpPr>
        <xdr:cNvPr id="226" name="六角形 225">
          <a:extLst>
            <a:ext uri="{FF2B5EF4-FFF2-40B4-BE49-F238E27FC236}">
              <a16:creationId xmlns:a16="http://schemas.microsoft.com/office/drawing/2014/main" id="{76ACD48C-0F57-4D1E-865B-5757A03E1833}"/>
            </a:ext>
          </a:extLst>
        </xdr:cNvPr>
        <xdr:cNvSpPr/>
      </xdr:nvSpPr>
      <xdr:spPr bwMode="auto">
        <a:xfrm>
          <a:off x="3344404" y="3016875"/>
          <a:ext cx="208718" cy="13192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43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506411</xdr:colOff>
      <xdr:row>21</xdr:row>
      <xdr:rowOff>69319</xdr:rowOff>
    </xdr:from>
    <xdr:to>
      <xdr:col>5</xdr:col>
      <xdr:colOff>563860</xdr:colOff>
      <xdr:row>24</xdr:row>
      <xdr:rowOff>122840</xdr:rowOff>
    </xdr:to>
    <xdr:sp macro="" textlink="">
      <xdr:nvSpPr>
        <xdr:cNvPr id="227" name="Freeform 527">
          <a:extLst>
            <a:ext uri="{FF2B5EF4-FFF2-40B4-BE49-F238E27FC236}">
              <a16:creationId xmlns:a16="http://schemas.microsoft.com/office/drawing/2014/main" id="{906AE81F-AA2B-457B-8D8E-613AF1843BBF}"/>
            </a:ext>
          </a:extLst>
        </xdr:cNvPr>
        <xdr:cNvSpPr>
          <a:spLocks/>
        </xdr:cNvSpPr>
      </xdr:nvSpPr>
      <xdr:spPr bwMode="auto">
        <a:xfrm>
          <a:off x="3272471" y="3551659"/>
          <a:ext cx="57449" cy="556441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9505"/>
            <a:gd name="connsiteY0" fmla="*/ 11364 h 11364"/>
            <a:gd name="connsiteX1" fmla="*/ 0 w 9505"/>
            <a:gd name="connsiteY1" fmla="*/ 1364 h 11364"/>
            <a:gd name="connsiteX2" fmla="*/ 9505 w 9505"/>
            <a:gd name="connsiteY2" fmla="*/ 0 h 11364"/>
            <a:gd name="connsiteX0" fmla="*/ 0 w 10000"/>
            <a:gd name="connsiteY0" fmla="*/ 10000 h 10000"/>
            <a:gd name="connsiteX1" fmla="*/ 0 w 10000"/>
            <a:gd name="connsiteY1" fmla="*/ 1200 h 10000"/>
            <a:gd name="connsiteX2" fmla="*/ 10000 w 10000"/>
            <a:gd name="connsiteY2" fmla="*/ 0 h 10000"/>
            <a:gd name="connsiteX0" fmla="*/ 0 w 9826"/>
            <a:gd name="connsiteY0" fmla="*/ 10546 h 10546"/>
            <a:gd name="connsiteX1" fmla="*/ 0 w 9826"/>
            <a:gd name="connsiteY1" fmla="*/ 1746 h 10546"/>
            <a:gd name="connsiteX2" fmla="*/ 9826 w 9826"/>
            <a:gd name="connsiteY2" fmla="*/ 0 h 10546"/>
            <a:gd name="connsiteX0" fmla="*/ 0 w 10000"/>
            <a:gd name="connsiteY0" fmla="*/ 10000 h 10000"/>
            <a:gd name="connsiteX1" fmla="*/ 0 w 10000"/>
            <a:gd name="connsiteY1" fmla="*/ 1656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1656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1656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1656 h 10000"/>
            <a:gd name="connsiteX2" fmla="*/ 10000 w 10000"/>
            <a:gd name="connsiteY2" fmla="*/ 0 h 10000"/>
            <a:gd name="connsiteX0" fmla="*/ 0 w 9558"/>
            <a:gd name="connsiteY0" fmla="*/ 9690 h 9690"/>
            <a:gd name="connsiteX1" fmla="*/ 0 w 9558"/>
            <a:gd name="connsiteY1" fmla="*/ 1346 h 9690"/>
            <a:gd name="connsiteX2" fmla="*/ 9558 w 9558"/>
            <a:gd name="connsiteY2" fmla="*/ 0 h 9690"/>
            <a:gd name="connsiteX0" fmla="*/ 0 w 5537"/>
            <a:gd name="connsiteY0" fmla="*/ 17185 h 17185"/>
            <a:gd name="connsiteX1" fmla="*/ 0 w 5537"/>
            <a:gd name="connsiteY1" fmla="*/ 8574 h 17185"/>
            <a:gd name="connsiteX2" fmla="*/ 5537 w 5537"/>
            <a:gd name="connsiteY2" fmla="*/ 0 h 17185"/>
            <a:gd name="connsiteX0" fmla="*/ 0 w 10000"/>
            <a:gd name="connsiteY0" fmla="*/ 10000 h 10000"/>
            <a:gd name="connsiteX1" fmla="*/ 0 w 10000"/>
            <a:gd name="connsiteY1" fmla="*/ 4989 h 10000"/>
            <a:gd name="connsiteX2" fmla="*/ 10000 w 10000"/>
            <a:gd name="connsiteY2" fmla="*/ 0 h 10000"/>
            <a:gd name="connsiteX0" fmla="*/ 0 w 10833"/>
            <a:gd name="connsiteY0" fmla="*/ 10000 h 10000"/>
            <a:gd name="connsiteX1" fmla="*/ 0 w 10833"/>
            <a:gd name="connsiteY1" fmla="*/ 4989 h 10000"/>
            <a:gd name="connsiteX2" fmla="*/ 10000 w 10833"/>
            <a:gd name="connsiteY2" fmla="*/ 0 h 10000"/>
            <a:gd name="connsiteX0" fmla="*/ 0 w 9006"/>
            <a:gd name="connsiteY0" fmla="*/ 10799 h 10799"/>
            <a:gd name="connsiteX1" fmla="*/ 0 w 9006"/>
            <a:gd name="connsiteY1" fmla="*/ 5788 h 10799"/>
            <a:gd name="connsiteX2" fmla="*/ 6776 w 9006"/>
            <a:gd name="connsiteY2" fmla="*/ 0 h 10799"/>
            <a:gd name="connsiteX0" fmla="*/ 0 w 9368"/>
            <a:gd name="connsiteY0" fmla="*/ 10000 h 10000"/>
            <a:gd name="connsiteX1" fmla="*/ 0 w 9368"/>
            <a:gd name="connsiteY1" fmla="*/ 5360 h 10000"/>
            <a:gd name="connsiteX2" fmla="*/ 7524 w 9368"/>
            <a:gd name="connsiteY2" fmla="*/ 0 h 10000"/>
            <a:gd name="connsiteX0" fmla="*/ 0 w 8032"/>
            <a:gd name="connsiteY0" fmla="*/ 10000 h 10000"/>
            <a:gd name="connsiteX1" fmla="*/ 0 w 8032"/>
            <a:gd name="connsiteY1" fmla="*/ 5360 h 10000"/>
            <a:gd name="connsiteX2" fmla="*/ 8032 w 8032"/>
            <a:gd name="connsiteY2" fmla="*/ 0 h 10000"/>
            <a:gd name="connsiteX0" fmla="*/ 112 w 10112"/>
            <a:gd name="connsiteY0" fmla="*/ 10000 h 10000"/>
            <a:gd name="connsiteX1" fmla="*/ 0 w 10112"/>
            <a:gd name="connsiteY1" fmla="*/ 7971 h 10000"/>
            <a:gd name="connsiteX2" fmla="*/ 112 w 10112"/>
            <a:gd name="connsiteY2" fmla="*/ 5360 h 10000"/>
            <a:gd name="connsiteX3" fmla="*/ 10112 w 10112"/>
            <a:gd name="connsiteY3" fmla="*/ 0 h 10000"/>
            <a:gd name="connsiteX0" fmla="*/ 0 w 15948"/>
            <a:gd name="connsiteY0" fmla="*/ 10456 h 10456"/>
            <a:gd name="connsiteX1" fmla="*/ 5836 w 15948"/>
            <a:gd name="connsiteY1" fmla="*/ 7971 h 10456"/>
            <a:gd name="connsiteX2" fmla="*/ 5948 w 15948"/>
            <a:gd name="connsiteY2" fmla="*/ 5360 h 10456"/>
            <a:gd name="connsiteX3" fmla="*/ 15948 w 15948"/>
            <a:gd name="connsiteY3" fmla="*/ 0 h 10456"/>
            <a:gd name="connsiteX0" fmla="*/ 0 w 15948"/>
            <a:gd name="connsiteY0" fmla="*/ 10456 h 10456"/>
            <a:gd name="connsiteX1" fmla="*/ 9404 w 15948"/>
            <a:gd name="connsiteY1" fmla="*/ 8483 h 10456"/>
            <a:gd name="connsiteX2" fmla="*/ 5948 w 15948"/>
            <a:gd name="connsiteY2" fmla="*/ 5360 h 10456"/>
            <a:gd name="connsiteX3" fmla="*/ 15948 w 15948"/>
            <a:gd name="connsiteY3" fmla="*/ 0 h 10456"/>
            <a:gd name="connsiteX0" fmla="*/ 0 w 15948"/>
            <a:gd name="connsiteY0" fmla="*/ 10456 h 10456"/>
            <a:gd name="connsiteX1" fmla="*/ 9404 w 15948"/>
            <a:gd name="connsiteY1" fmla="*/ 8483 h 10456"/>
            <a:gd name="connsiteX2" fmla="*/ 5948 w 15948"/>
            <a:gd name="connsiteY2" fmla="*/ 5360 h 10456"/>
            <a:gd name="connsiteX3" fmla="*/ 15948 w 15948"/>
            <a:gd name="connsiteY3" fmla="*/ 0 h 10456"/>
            <a:gd name="connsiteX0" fmla="*/ 0 w 17732"/>
            <a:gd name="connsiteY0" fmla="*/ 11196 h 11196"/>
            <a:gd name="connsiteX1" fmla="*/ 11188 w 17732"/>
            <a:gd name="connsiteY1" fmla="*/ 8483 h 11196"/>
            <a:gd name="connsiteX2" fmla="*/ 7732 w 17732"/>
            <a:gd name="connsiteY2" fmla="*/ 5360 h 11196"/>
            <a:gd name="connsiteX3" fmla="*/ 17732 w 17732"/>
            <a:gd name="connsiteY3" fmla="*/ 0 h 11196"/>
            <a:gd name="connsiteX0" fmla="*/ 0 w 20111"/>
            <a:gd name="connsiteY0" fmla="*/ 10854 h 10854"/>
            <a:gd name="connsiteX1" fmla="*/ 13567 w 20111"/>
            <a:gd name="connsiteY1" fmla="*/ 8483 h 10854"/>
            <a:gd name="connsiteX2" fmla="*/ 10111 w 20111"/>
            <a:gd name="connsiteY2" fmla="*/ 5360 h 10854"/>
            <a:gd name="connsiteX3" fmla="*/ 20111 w 20111"/>
            <a:gd name="connsiteY3" fmla="*/ 0 h 10854"/>
            <a:gd name="connsiteX0" fmla="*/ 0 w 20111"/>
            <a:gd name="connsiteY0" fmla="*/ 10854 h 10854"/>
            <a:gd name="connsiteX1" fmla="*/ 13567 w 20111"/>
            <a:gd name="connsiteY1" fmla="*/ 8483 h 10854"/>
            <a:gd name="connsiteX2" fmla="*/ 10111 w 20111"/>
            <a:gd name="connsiteY2" fmla="*/ 5360 h 10854"/>
            <a:gd name="connsiteX3" fmla="*/ 20111 w 20111"/>
            <a:gd name="connsiteY3" fmla="*/ 0 h 10854"/>
            <a:gd name="connsiteX0" fmla="*/ 0 w 20111"/>
            <a:gd name="connsiteY0" fmla="*/ 10854 h 10854"/>
            <a:gd name="connsiteX1" fmla="*/ 12377 w 20111"/>
            <a:gd name="connsiteY1" fmla="*/ 8768 h 10854"/>
            <a:gd name="connsiteX2" fmla="*/ 10111 w 20111"/>
            <a:gd name="connsiteY2" fmla="*/ 5360 h 10854"/>
            <a:gd name="connsiteX3" fmla="*/ 20111 w 20111"/>
            <a:gd name="connsiteY3" fmla="*/ 0 h 10854"/>
            <a:gd name="connsiteX0" fmla="*/ 0 w 20111"/>
            <a:gd name="connsiteY0" fmla="*/ 10854 h 10854"/>
            <a:gd name="connsiteX1" fmla="*/ 12377 w 20111"/>
            <a:gd name="connsiteY1" fmla="*/ 7515 h 10854"/>
            <a:gd name="connsiteX2" fmla="*/ 10111 w 20111"/>
            <a:gd name="connsiteY2" fmla="*/ 5360 h 10854"/>
            <a:gd name="connsiteX3" fmla="*/ 20111 w 20111"/>
            <a:gd name="connsiteY3" fmla="*/ 0 h 10854"/>
            <a:gd name="connsiteX0" fmla="*/ 0 w 12377"/>
            <a:gd name="connsiteY0" fmla="*/ 5494 h 5494"/>
            <a:gd name="connsiteX1" fmla="*/ 12377 w 12377"/>
            <a:gd name="connsiteY1" fmla="*/ 2155 h 5494"/>
            <a:gd name="connsiteX2" fmla="*/ 10111 w 12377"/>
            <a:gd name="connsiteY2" fmla="*/ 0 h 54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377" h="5494">
              <a:moveTo>
                <a:pt x="0" y="5494"/>
              </a:moveTo>
              <a:cubicBezTo>
                <a:pt x="1747" y="4742"/>
                <a:pt x="12414" y="3192"/>
                <a:pt x="12377" y="2155"/>
              </a:cubicBezTo>
              <a:cubicBezTo>
                <a:pt x="8251" y="1513"/>
                <a:pt x="10074" y="870"/>
                <a:pt x="10111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560449</xdr:colOff>
      <xdr:row>19</xdr:row>
      <xdr:rowOff>60156</xdr:rowOff>
    </xdr:from>
    <xdr:to>
      <xdr:col>6</xdr:col>
      <xdr:colOff>15629</xdr:colOff>
      <xdr:row>21</xdr:row>
      <xdr:rowOff>144059</xdr:rowOff>
    </xdr:to>
    <xdr:sp macro="" textlink="">
      <xdr:nvSpPr>
        <xdr:cNvPr id="228" name="Line 76">
          <a:extLst>
            <a:ext uri="{FF2B5EF4-FFF2-40B4-BE49-F238E27FC236}">
              <a16:creationId xmlns:a16="http://schemas.microsoft.com/office/drawing/2014/main" id="{5A37D09F-AA95-46F2-BDE5-8A5F2B6BBAEB}"/>
            </a:ext>
          </a:extLst>
        </xdr:cNvPr>
        <xdr:cNvSpPr>
          <a:spLocks noChangeShapeType="1"/>
        </xdr:cNvSpPr>
      </xdr:nvSpPr>
      <xdr:spPr bwMode="auto">
        <a:xfrm flipV="1">
          <a:off x="3326509" y="3207216"/>
          <a:ext cx="133360" cy="419183"/>
        </a:xfrm>
        <a:custGeom>
          <a:avLst/>
          <a:gdLst>
            <a:gd name="connsiteX0" fmla="*/ 0 w 130969"/>
            <a:gd name="connsiteY0" fmla="*/ 0 h 404813"/>
            <a:gd name="connsiteX1" fmla="*/ 130969 w 130969"/>
            <a:gd name="connsiteY1" fmla="*/ 404813 h 404813"/>
            <a:gd name="connsiteX0" fmla="*/ 0 w 130969"/>
            <a:gd name="connsiteY0" fmla="*/ 0 h 404813"/>
            <a:gd name="connsiteX1" fmla="*/ 130969 w 130969"/>
            <a:gd name="connsiteY1" fmla="*/ 404813 h 404813"/>
            <a:gd name="connsiteX0" fmla="*/ 0 w 454806"/>
            <a:gd name="connsiteY0" fmla="*/ 0 h 427299"/>
            <a:gd name="connsiteX1" fmla="*/ 454806 w 454806"/>
            <a:gd name="connsiteY1" fmla="*/ 427299 h 427299"/>
            <a:gd name="connsiteX0" fmla="*/ 0 w 454806"/>
            <a:gd name="connsiteY0" fmla="*/ 0 h 427299"/>
            <a:gd name="connsiteX1" fmla="*/ 454806 w 454806"/>
            <a:gd name="connsiteY1" fmla="*/ 427299 h 427299"/>
            <a:gd name="connsiteX0" fmla="*/ 0 w 465722"/>
            <a:gd name="connsiteY0" fmla="*/ 0 h 427299"/>
            <a:gd name="connsiteX1" fmla="*/ 454806 w 465722"/>
            <a:gd name="connsiteY1" fmla="*/ 427299 h 427299"/>
            <a:gd name="connsiteX0" fmla="*/ 0 w 697692"/>
            <a:gd name="connsiteY0" fmla="*/ 0 h 436668"/>
            <a:gd name="connsiteX1" fmla="*/ 697692 w 697692"/>
            <a:gd name="connsiteY1" fmla="*/ 436668 h 436668"/>
            <a:gd name="connsiteX0" fmla="*/ 0 w 739938"/>
            <a:gd name="connsiteY0" fmla="*/ 0 h 436668"/>
            <a:gd name="connsiteX1" fmla="*/ 697692 w 739938"/>
            <a:gd name="connsiteY1" fmla="*/ 436668 h 4366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739938" h="436668">
              <a:moveTo>
                <a:pt x="0" y="0"/>
              </a:moveTo>
              <a:cubicBezTo>
                <a:pt x="1063990" y="90065"/>
                <a:pt x="654036" y="301730"/>
                <a:pt x="697692" y="436668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75056</xdr:colOff>
      <xdr:row>20</xdr:row>
      <xdr:rowOff>0</xdr:rowOff>
    </xdr:from>
    <xdr:to>
      <xdr:col>5</xdr:col>
      <xdr:colOff>556465</xdr:colOff>
      <xdr:row>21</xdr:row>
      <xdr:rowOff>83344</xdr:rowOff>
    </xdr:to>
    <xdr:sp macro="" textlink="">
      <xdr:nvSpPr>
        <xdr:cNvPr id="229" name="Line 76">
          <a:extLst>
            <a:ext uri="{FF2B5EF4-FFF2-40B4-BE49-F238E27FC236}">
              <a16:creationId xmlns:a16="http://schemas.microsoft.com/office/drawing/2014/main" id="{6E88EC36-A284-4BA7-BA65-2F176D529B90}"/>
            </a:ext>
          </a:extLst>
        </xdr:cNvPr>
        <xdr:cNvSpPr>
          <a:spLocks noChangeShapeType="1"/>
        </xdr:cNvSpPr>
      </xdr:nvSpPr>
      <xdr:spPr bwMode="auto">
        <a:xfrm flipH="1" flipV="1">
          <a:off x="2841116" y="3314700"/>
          <a:ext cx="481409" cy="250984"/>
        </a:xfrm>
        <a:custGeom>
          <a:avLst/>
          <a:gdLst>
            <a:gd name="connsiteX0" fmla="*/ 0 w 494109"/>
            <a:gd name="connsiteY0" fmla="*/ 0 h 261938"/>
            <a:gd name="connsiteX1" fmla="*/ 494109 w 494109"/>
            <a:gd name="connsiteY1" fmla="*/ 261938 h 261938"/>
            <a:gd name="connsiteX0" fmla="*/ 0 w 500613"/>
            <a:gd name="connsiteY0" fmla="*/ 0 h 261938"/>
            <a:gd name="connsiteX1" fmla="*/ 494109 w 500613"/>
            <a:gd name="connsiteY1" fmla="*/ 261938 h 261938"/>
            <a:gd name="connsiteX0" fmla="*/ 0 w 505846"/>
            <a:gd name="connsiteY0" fmla="*/ 0 h 261938"/>
            <a:gd name="connsiteX1" fmla="*/ 494109 w 505846"/>
            <a:gd name="connsiteY1" fmla="*/ 261938 h 261938"/>
            <a:gd name="connsiteX0" fmla="*/ 0 w 502600"/>
            <a:gd name="connsiteY0" fmla="*/ 0 h 261938"/>
            <a:gd name="connsiteX1" fmla="*/ 494109 w 502600"/>
            <a:gd name="connsiteY1" fmla="*/ 261938 h 261938"/>
            <a:gd name="connsiteX0" fmla="*/ 0 w 494109"/>
            <a:gd name="connsiteY0" fmla="*/ 0 h 261938"/>
            <a:gd name="connsiteX1" fmla="*/ 494109 w 494109"/>
            <a:gd name="connsiteY1" fmla="*/ 261938 h 26193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94109" h="261938">
              <a:moveTo>
                <a:pt x="0" y="0"/>
              </a:moveTo>
              <a:cubicBezTo>
                <a:pt x="271860" y="242093"/>
                <a:pt x="418702" y="-254000"/>
                <a:pt x="494109" y="261938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/>
          <a:tailEnd type="triangl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324161</xdr:colOff>
      <xdr:row>20</xdr:row>
      <xdr:rowOff>34556</xdr:rowOff>
    </xdr:from>
    <xdr:ext cx="244078" cy="136922"/>
    <xdr:sp macro="" textlink="">
      <xdr:nvSpPr>
        <xdr:cNvPr id="230" name="Text Box 863">
          <a:extLst>
            <a:ext uri="{FF2B5EF4-FFF2-40B4-BE49-F238E27FC236}">
              <a16:creationId xmlns:a16="http://schemas.microsoft.com/office/drawing/2014/main" id="{55F5C6C5-2147-4F9B-887D-EB2266A8E397}"/>
            </a:ext>
          </a:extLst>
        </xdr:cNvPr>
        <xdr:cNvSpPr txBox="1">
          <a:spLocks noChangeArrowheads="1"/>
        </xdr:cNvSpPr>
      </xdr:nvSpPr>
      <xdr:spPr bwMode="auto">
        <a:xfrm>
          <a:off x="3090221" y="3349256"/>
          <a:ext cx="244078" cy="136922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27432" bIns="0" anchor="b" upright="1">
          <a:no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看板</a:t>
          </a:r>
        </a:p>
      </xdr:txBody>
    </xdr:sp>
    <xdr:clientData/>
  </xdr:oneCellAnchor>
  <xdr:twoCellAnchor>
    <xdr:from>
      <xdr:col>5</xdr:col>
      <xdr:colOff>181649</xdr:colOff>
      <xdr:row>18</xdr:row>
      <xdr:rowOff>170075</xdr:rowOff>
    </xdr:from>
    <xdr:to>
      <xdr:col>5</xdr:col>
      <xdr:colOff>300711</xdr:colOff>
      <xdr:row>21</xdr:row>
      <xdr:rowOff>21470</xdr:rowOff>
    </xdr:to>
    <xdr:sp macro="" textlink="">
      <xdr:nvSpPr>
        <xdr:cNvPr id="231" name="Text Box 1664">
          <a:extLst>
            <a:ext uri="{FF2B5EF4-FFF2-40B4-BE49-F238E27FC236}">
              <a16:creationId xmlns:a16="http://schemas.microsoft.com/office/drawing/2014/main" id="{8EE6CFCC-4D7B-4446-8B95-EC6048B77F78}"/>
            </a:ext>
          </a:extLst>
        </xdr:cNvPr>
        <xdr:cNvSpPr txBox="1">
          <a:spLocks noChangeArrowheads="1"/>
        </xdr:cNvSpPr>
      </xdr:nvSpPr>
      <xdr:spPr bwMode="auto">
        <a:xfrm>
          <a:off x="2947709" y="3149495"/>
          <a:ext cx="119062" cy="354315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eaVert" wrap="none" lIns="27432" tIns="18288" rIns="27432" bIns="18288" anchor="t" upright="1"/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消防署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6</xdr:col>
      <xdr:colOff>2421</xdr:colOff>
      <xdr:row>19</xdr:row>
      <xdr:rowOff>18058</xdr:rowOff>
    </xdr:from>
    <xdr:to>
      <xdr:col>6</xdr:col>
      <xdr:colOff>296092</xdr:colOff>
      <xdr:row>20</xdr:row>
      <xdr:rowOff>162317</xdr:rowOff>
    </xdr:to>
    <xdr:sp macro="" textlink="">
      <xdr:nvSpPr>
        <xdr:cNvPr id="232" name="Text Box 1664">
          <a:extLst>
            <a:ext uri="{FF2B5EF4-FFF2-40B4-BE49-F238E27FC236}">
              <a16:creationId xmlns:a16="http://schemas.microsoft.com/office/drawing/2014/main" id="{96F36ABB-C64D-4973-B6C4-F2FF8022E595}"/>
            </a:ext>
          </a:extLst>
        </xdr:cNvPr>
        <xdr:cNvSpPr txBox="1">
          <a:spLocks noChangeArrowheads="1"/>
        </xdr:cNvSpPr>
      </xdr:nvSpPr>
      <xdr:spPr bwMode="auto">
        <a:xfrm>
          <a:off x="3446661" y="3165118"/>
          <a:ext cx="293671" cy="311899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vert="horz" wrap="none" lIns="27432" tIns="18288" rIns="27432" bIns="18288" anchor="t" upright="1"/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茨木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里山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ｾﾝﾀｰ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5</xdr:col>
      <xdr:colOff>163939</xdr:colOff>
      <xdr:row>22</xdr:row>
      <xdr:rowOff>0</xdr:rowOff>
    </xdr:from>
    <xdr:ext cx="377825" cy="152946"/>
    <xdr:sp macro="" textlink="">
      <xdr:nvSpPr>
        <xdr:cNvPr id="233" name="Text Box 1620">
          <a:extLst>
            <a:ext uri="{FF2B5EF4-FFF2-40B4-BE49-F238E27FC236}">
              <a16:creationId xmlns:a16="http://schemas.microsoft.com/office/drawing/2014/main" id="{6B52921E-0CAB-4600-830C-67847FC8CE52}"/>
            </a:ext>
          </a:extLst>
        </xdr:cNvPr>
        <xdr:cNvSpPr txBox="1">
          <a:spLocks noChangeArrowheads="1"/>
        </xdr:cNvSpPr>
      </xdr:nvSpPr>
      <xdr:spPr bwMode="auto">
        <a:xfrm>
          <a:off x="2929999" y="3649980"/>
          <a:ext cx="377825" cy="1529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←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余野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5</xdr:col>
      <xdr:colOff>581847</xdr:colOff>
      <xdr:row>21</xdr:row>
      <xdr:rowOff>154778</xdr:rowOff>
    </xdr:from>
    <xdr:ext cx="377825" cy="152946"/>
    <xdr:sp macro="" textlink="">
      <xdr:nvSpPr>
        <xdr:cNvPr id="234" name="Text Box 1620">
          <a:extLst>
            <a:ext uri="{FF2B5EF4-FFF2-40B4-BE49-F238E27FC236}">
              <a16:creationId xmlns:a16="http://schemas.microsoft.com/office/drawing/2014/main" id="{A96ACD3E-5855-47BA-87ED-1F47B45225F5}"/>
            </a:ext>
          </a:extLst>
        </xdr:cNvPr>
        <xdr:cNvSpPr txBox="1">
          <a:spLocks noChangeArrowheads="1"/>
        </xdr:cNvSpPr>
      </xdr:nvSpPr>
      <xdr:spPr bwMode="auto">
        <a:xfrm>
          <a:off x="3347907" y="3637118"/>
          <a:ext cx="377825" cy="1529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↑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亀岡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5</xdr:col>
      <xdr:colOff>32171</xdr:colOff>
      <xdr:row>21</xdr:row>
      <xdr:rowOff>29339</xdr:rowOff>
    </xdr:from>
    <xdr:to>
      <xdr:col>5</xdr:col>
      <xdr:colOff>222677</xdr:colOff>
      <xdr:row>22</xdr:row>
      <xdr:rowOff>11481</xdr:rowOff>
    </xdr:to>
    <xdr:sp macro="" textlink="">
      <xdr:nvSpPr>
        <xdr:cNvPr id="235" name="六角形 234">
          <a:extLst>
            <a:ext uri="{FF2B5EF4-FFF2-40B4-BE49-F238E27FC236}">
              <a16:creationId xmlns:a16="http://schemas.microsoft.com/office/drawing/2014/main" id="{91D1270B-7249-491E-91F9-E22FF168B995}"/>
            </a:ext>
          </a:extLst>
        </xdr:cNvPr>
        <xdr:cNvSpPr/>
      </xdr:nvSpPr>
      <xdr:spPr bwMode="auto">
        <a:xfrm>
          <a:off x="2798231" y="3511679"/>
          <a:ext cx="190506" cy="14978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110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312686</xdr:colOff>
      <xdr:row>18</xdr:row>
      <xdr:rowOff>131120</xdr:rowOff>
    </xdr:from>
    <xdr:to>
      <xdr:col>5</xdr:col>
      <xdr:colOff>595828</xdr:colOff>
      <xdr:row>20</xdr:row>
      <xdr:rowOff>77461</xdr:rowOff>
    </xdr:to>
    <xdr:sp macro="" textlink="">
      <xdr:nvSpPr>
        <xdr:cNvPr id="236" name="Text Box 1664">
          <a:extLst>
            <a:ext uri="{FF2B5EF4-FFF2-40B4-BE49-F238E27FC236}">
              <a16:creationId xmlns:a16="http://schemas.microsoft.com/office/drawing/2014/main" id="{EA322A9E-7CFC-46D0-8983-DE31D38E243B}"/>
            </a:ext>
          </a:extLst>
        </xdr:cNvPr>
        <xdr:cNvSpPr txBox="1">
          <a:spLocks noChangeArrowheads="1"/>
        </xdr:cNvSpPr>
      </xdr:nvSpPr>
      <xdr:spPr bwMode="auto">
        <a:xfrm>
          <a:off x="3078746" y="3110540"/>
          <a:ext cx="283142" cy="281621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none" lIns="27432" tIns="18288" rIns="27432" bIns="18288" anchor="t" upright="1"/>
        <a:lstStyle/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福祉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施設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5</xdr:col>
      <xdr:colOff>502294</xdr:colOff>
      <xdr:row>18</xdr:row>
      <xdr:rowOff>78990</xdr:rowOff>
    </xdr:from>
    <xdr:to>
      <xdr:col>5</xdr:col>
      <xdr:colOff>595641</xdr:colOff>
      <xdr:row>24</xdr:row>
      <xdr:rowOff>160101</xdr:rowOff>
    </xdr:to>
    <xdr:sp macro="" textlink="">
      <xdr:nvSpPr>
        <xdr:cNvPr id="237" name="Freeform 527">
          <a:extLst>
            <a:ext uri="{FF2B5EF4-FFF2-40B4-BE49-F238E27FC236}">
              <a16:creationId xmlns:a16="http://schemas.microsoft.com/office/drawing/2014/main" id="{50C2C875-D8EB-4B66-875C-AA60B6C0A896}"/>
            </a:ext>
          </a:extLst>
        </xdr:cNvPr>
        <xdr:cNvSpPr>
          <a:spLocks/>
        </xdr:cNvSpPr>
      </xdr:nvSpPr>
      <xdr:spPr bwMode="auto">
        <a:xfrm>
          <a:off x="3268354" y="3058410"/>
          <a:ext cx="93347" cy="1086951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9505"/>
            <a:gd name="connsiteY0" fmla="*/ 11364 h 11364"/>
            <a:gd name="connsiteX1" fmla="*/ 0 w 9505"/>
            <a:gd name="connsiteY1" fmla="*/ 1364 h 11364"/>
            <a:gd name="connsiteX2" fmla="*/ 9505 w 9505"/>
            <a:gd name="connsiteY2" fmla="*/ 0 h 11364"/>
            <a:gd name="connsiteX0" fmla="*/ 0 w 10000"/>
            <a:gd name="connsiteY0" fmla="*/ 10000 h 10000"/>
            <a:gd name="connsiteX1" fmla="*/ 0 w 10000"/>
            <a:gd name="connsiteY1" fmla="*/ 1200 h 10000"/>
            <a:gd name="connsiteX2" fmla="*/ 10000 w 10000"/>
            <a:gd name="connsiteY2" fmla="*/ 0 h 10000"/>
            <a:gd name="connsiteX0" fmla="*/ 0 w 9826"/>
            <a:gd name="connsiteY0" fmla="*/ 10546 h 10546"/>
            <a:gd name="connsiteX1" fmla="*/ 0 w 9826"/>
            <a:gd name="connsiteY1" fmla="*/ 1746 h 10546"/>
            <a:gd name="connsiteX2" fmla="*/ 9826 w 9826"/>
            <a:gd name="connsiteY2" fmla="*/ 0 h 10546"/>
            <a:gd name="connsiteX0" fmla="*/ 0 w 10000"/>
            <a:gd name="connsiteY0" fmla="*/ 10000 h 10000"/>
            <a:gd name="connsiteX1" fmla="*/ 0 w 10000"/>
            <a:gd name="connsiteY1" fmla="*/ 1656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1656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1656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1656 h 10000"/>
            <a:gd name="connsiteX2" fmla="*/ 10000 w 10000"/>
            <a:gd name="connsiteY2" fmla="*/ 0 h 10000"/>
            <a:gd name="connsiteX0" fmla="*/ 0 w 9558"/>
            <a:gd name="connsiteY0" fmla="*/ 9690 h 9690"/>
            <a:gd name="connsiteX1" fmla="*/ 0 w 9558"/>
            <a:gd name="connsiteY1" fmla="*/ 1346 h 9690"/>
            <a:gd name="connsiteX2" fmla="*/ 9558 w 9558"/>
            <a:gd name="connsiteY2" fmla="*/ 0 h 9690"/>
            <a:gd name="connsiteX0" fmla="*/ 0 w 5537"/>
            <a:gd name="connsiteY0" fmla="*/ 17185 h 17185"/>
            <a:gd name="connsiteX1" fmla="*/ 0 w 5537"/>
            <a:gd name="connsiteY1" fmla="*/ 8574 h 17185"/>
            <a:gd name="connsiteX2" fmla="*/ 5537 w 5537"/>
            <a:gd name="connsiteY2" fmla="*/ 0 h 17185"/>
            <a:gd name="connsiteX0" fmla="*/ 0 w 10000"/>
            <a:gd name="connsiteY0" fmla="*/ 10000 h 10000"/>
            <a:gd name="connsiteX1" fmla="*/ 0 w 10000"/>
            <a:gd name="connsiteY1" fmla="*/ 4989 h 10000"/>
            <a:gd name="connsiteX2" fmla="*/ 10000 w 10000"/>
            <a:gd name="connsiteY2" fmla="*/ 0 h 10000"/>
            <a:gd name="connsiteX0" fmla="*/ 0 w 10833"/>
            <a:gd name="connsiteY0" fmla="*/ 10000 h 10000"/>
            <a:gd name="connsiteX1" fmla="*/ 0 w 10833"/>
            <a:gd name="connsiteY1" fmla="*/ 4989 h 10000"/>
            <a:gd name="connsiteX2" fmla="*/ 10000 w 10833"/>
            <a:gd name="connsiteY2" fmla="*/ 0 h 10000"/>
            <a:gd name="connsiteX0" fmla="*/ 0 w 9006"/>
            <a:gd name="connsiteY0" fmla="*/ 10799 h 10799"/>
            <a:gd name="connsiteX1" fmla="*/ 0 w 9006"/>
            <a:gd name="connsiteY1" fmla="*/ 5788 h 10799"/>
            <a:gd name="connsiteX2" fmla="*/ 6776 w 9006"/>
            <a:gd name="connsiteY2" fmla="*/ 0 h 10799"/>
            <a:gd name="connsiteX0" fmla="*/ 0 w 9368"/>
            <a:gd name="connsiteY0" fmla="*/ 10000 h 10000"/>
            <a:gd name="connsiteX1" fmla="*/ 0 w 9368"/>
            <a:gd name="connsiteY1" fmla="*/ 5360 h 10000"/>
            <a:gd name="connsiteX2" fmla="*/ 7524 w 9368"/>
            <a:gd name="connsiteY2" fmla="*/ 0 h 10000"/>
            <a:gd name="connsiteX0" fmla="*/ 0 w 8032"/>
            <a:gd name="connsiteY0" fmla="*/ 10000 h 10000"/>
            <a:gd name="connsiteX1" fmla="*/ 0 w 8032"/>
            <a:gd name="connsiteY1" fmla="*/ 5360 h 10000"/>
            <a:gd name="connsiteX2" fmla="*/ 8032 w 8032"/>
            <a:gd name="connsiteY2" fmla="*/ 0 h 10000"/>
            <a:gd name="connsiteX0" fmla="*/ 112 w 10112"/>
            <a:gd name="connsiteY0" fmla="*/ 10000 h 10000"/>
            <a:gd name="connsiteX1" fmla="*/ 0 w 10112"/>
            <a:gd name="connsiteY1" fmla="*/ 7971 h 10000"/>
            <a:gd name="connsiteX2" fmla="*/ 112 w 10112"/>
            <a:gd name="connsiteY2" fmla="*/ 5360 h 10000"/>
            <a:gd name="connsiteX3" fmla="*/ 10112 w 10112"/>
            <a:gd name="connsiteY3" fmla="*/ 0 h 10000"/>
            <a:gd name="connsiteX0" fmla="*/ 0 w 15948"/>
            <a:gd name="connsiteY0" fmla="*/ 10456 h 10456"/>
            <a:gd name="connsiteX1" fmla="*/ 5836 w 15948"/>
            <a:gd name="connsiteY1" fmla="*/ 7971 h 10456"/>
            <a:gd name="connsiteX2" fmla="*/ 5948 w 15948"/>
            <a:gd name="connsiteY2" fmla="*/ 5360 h 10456"/>
            <a:gd name="connsiteX3" fmla="*/ 15948 w 15948"/>
            <a:gd name="connsiteY3" fmla="*/ 0 h 10456"/>
            <a:gd name="connsiteX0" fmla="*/ 0 w 15948"/>
            <a:gd name="connsiteY0" fmla="*/ 10456 h 10456"/>
            <a:gd name="connsiteX1" fmla="*/ 9404 w 15948"/>
            <a:gd name="connsiteY1" fmla="*/ 8483 h 10456"/>
            <a:gd name="connsiteX2" fmla="*/ 5948 w 15948"/>
            <a:gd name="connsiteY2" fmla="*/ 5360 h 10456"/>
            <a:gd name="connsiteX3" fmla="*/ 15948 w 15948"/>
            <a:gd name="connsiteY3" fmla="*/ 0 h 10456"/>
            <a:gd name="connsiteX0" fmla="*/ 0 w 15948"/>
            <a:gd name="connsiteY0" fmla="*/ 10456 h 10456"/>
            <a:gd name="connsiteX1" fmla="*/ 9404 w 15948"/>
            <a:gd name="connsiteY1" fmla="*/ 8483 h 10456"/>
            <a:gd name="connsiteX2" fmla="*/ 5948 w 15948"/>
            <a:gd name="connsiteY2" fmla="*/ 5360 h 10456"/>
            <a:gd name="connsiteX3" fmla="*/ 15948 w 15948"/>
            <a:gd name="connsiteY3" fmla="*/ 0 h 10456"/>
            <a:gd name="connsiteX0" fmla="*/ 0 w 17732"/>
            <a:gd name="connsiteY0" fmla="*/ 11196 h 11196"/>
            <a:gd name="connsiteX1" fmla="*/ 11188 w 17732"/>
            <a:gd name="connsiteY1" fmla="*/ 8483 h 11196"/>
            <a:gd name="connsiteX2" fmla="*/ 7732 w 17732"/>
            <a:gd name="connsiteY2" fmla="*/ 5360 h 11196"/>
            <a:gd name="connsiteX3" fmla="*/ 17732 w 17732"/>
            <a:gd name="connsiteY3" fmla="*/ 0 h 11196"/>
            <a:gd name="connsiteX0" fmla="*/ 0 w 20111"/>
            <a:gd name="connsiteY0" fmla="*/ 10854 h 10854"/>
            <a:gd name="connsiteX1" fmla="*/ 13567 w 20111"/>
            <a:gd name="connsiteY1" fmla="*/ 8483 h 10854"/>
            <a:gd name="connsiteX2" fmla="*/ 10111 w 20111"/>
            <a:gd name="connsiteY2" fmla="*/ 5360 h 10854"/>
            <a:gd name="connsiteX3" fmla="*/ 20111 w 20111"/>
            <a:gd name="connsiteY3" fmla="*/ 0 h 10854"/>
            <a:gd name="connsiteX0" fmla="*/ 0 w 20111"/>
            <a:gd name="connsiteY0" fmla="*/ 10854 h 10854"/>
            <a:gd name="connsiteX1" fmla="*/ 13567 w 20111"/>
            <a:gd name="connsiteY1" fmla="*/ 8483 h 10854"/>
            <a:gd name="connsiteX2" fmla="*/ 10111 w 20111"/>
            <a:gd name="connsiteY2" fmla="*/ 5360 h 10854"/>
            <a:gd name="connsiteX3" fmla="*/ 20111 w 20111"/>
            <a:gd name="connsiteY3" fmla="*/ 0 h 10854"/>
            <a:gd name="connsiteX0" fmla="*/ 0 w 20111"/>
            <a:gd name="connsiteY0" fmla="*/ 10854 h 10854"/>
            <a:gd name="connsiteX1" fmla="*/ 12377 w 20111"/>
            <a:gd name="connsiteY1" fmla="*/ 8768 h 10854"/>
            <a:gd name="connsiteX2" fmla="*/ 10111 w 20111"/>
            <a:gd name="connsiteY2" fmla="*/ 5360 h 10854"/>
            <a:gd name="connsiteX3" fmla="*/ 20111 w 20111"/>
            <a:gd name="connsiteY3" fmla="*/ 0 h 10854"/>
            <a:gd name="connsiteX0" fmla="*/ 0 w 20111"/>
            <a:gd name="connsiteY0" fmla="*/ 10854 h 10854"/>
            <a:gd name="connsiteX1" fmla="*/ 12377 w 20111"/>
            <a:gd name="connsiteY1" fmla="*/ 7515 h 10854"/>
            <a:gd name="connsiteX2" fmla="*/ 10111 w 20111"/>
            <a:gd name="connsiteY2" fmla="*/ 5360 h 10854"/>
            <a:gd name="connsiteX3" fmla="*/ 20111 w 20111"/>
            <a:gd name="connsiteY3" fmla="*/ 0 h 1085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0111" h="10854">
              <a:moveTo>
                <a:pt x="0" y="10854"/>
              </a:moveTo>
              <a:cubicBezTo>
                <a:pt x="1747" y="10102"/>
                <a:pt x="12414" y="8552"/>
                <a:pt x="12377" y="7515"/>
              </a:cubicBezTo>
              <a:cubicBezTo>
                <a:pt x="8251" y="6873"/>
                <a:pt x="10074" y="6230"/>
                <a:pt x="10111" y="5360"/>
              </a:cubicBezTo>
              <a:cubicBezTo>
                <a:pt x="21091" y="5128"/>
                <a:pt x="18135" y="3021"/>
                <a:pt x="20111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484385</xdr:colOff>
      <xdr:row>22</xdr:row>
      <xdr:rowOff>58060</xdr:rowOff>
    </xdr:from>
    <xdr:to>
      <xdr:col>5</xdr:col>
      <xdr:colOff>642937</xdr:colOff>
      <xdr:row>23</xdr:row>
      <xdr:rowOff>11907</xdr:rowOff>
    </xdr:to>
    <xdr:sp macro="" textlink="">
      <xdr:nvSpPr>
        <xdr:cNvPr id="238" name="AutoShape 526">
          <a:extLst>
            <a:ext uri="{FF2B5EF4-FFF2-40B4-BE49-F238E27FC236}">
              <a16:creationId xmlns:a16="http://schemas.microsoft.com/office/drawing/2014/main" id="{14E8A7C4-8A2D-4014-A135-8AFD9B5FD586}"/>
            </a:ext>
          </a:extLst>
        </xdr:cNvPr>
        <xdr:cNvSpPr>
          <a:spLocks noChangeArrowheads="1"/>
        </xdr:cNvSpPr>
      </xdr:nvSpPr>
      <xdr:spPr bwMode="auto">
        <a:xfrm>
          <a:off x="3250445" y="3708040"/>
          <a:ext cx="158552" cy="121487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137345</xdr:colOff>
      <xdr:row>23</xdr:row>
      <xdr:rowOff>144481</xdr:rowOff>
    </xdr:from>
    <xdr:to>
      <xdr:col>5</xdr:col>
      <xdr:colOff>301094</xdr:colOff>
      <xdr:row>24</xdr:row>
      <xdr:rowOff>128427</xdr:rowOff>
    </xdr:to>
    <xdr:sp macro="" textlink="">
      <xdr:nvSpPr>
        <xdr:cNvPr id="239" name="六角形 238">
          <a:extLst>
            <a:ext uri="{FF2B5EF4-FFF2-40B4-BE49-F238E27FC236}">
              <a16:creationId xmlns:a16="http://schemas.microsoft.com/office/drawing/2014/main" id="{2D010A2A-A358-4512-A694-BCFF75DC255E}"/>
            </a:ext>
          </a:extLst>
        </xdr:cNvPr>
        <xdr:cNvSpPr/>
      </xdr:nvSpPr>
      <xdr:spPr bwMode="auto">
        <a:xfrm>
          <a:off x="2903405" y="3962101"/>
          <a:ext cx="163749" cy="15158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110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5</xdr:col>
      <xdr:colOff>590409</xdr:colOff>
      <xdr:row>23</xdr:row>
      <xdr:rowOff>131999</xdr:rowOff>
    </xdr:from>
    <xdr:ext cx="377825" cy="152946"/>
    <xdr:sp macro="" textlink="">
      <xdr:nvSpPr>
        <xdr:cNvPr id="240" name="Text Box 1620">
          <a:extLst>
            <a:ext uri="{FF2B5EF4-FFF2-40B4-BE49-F238E27FC236}">
              <a16:creationId xmlns:a16="http://schemas.microsoft.com/office/drawing/2014/main" id="{1C15A37D-E087-4CF0-8B12-7AB445C062DA}"/>
            </a:ext>
          </a:extLst>
        </xdr:cNvPr>
        <xdr:cNvSpPr txBox="1">
          <a:spLocks noChangeArrowheads="1"/>
        </xdr:cNvSpPr>
      </xdr:nvSpPr>
      <xdr:spPr bwMode="auto">
        <a:xfrm>
          <a:off x="3356469" y="3949619"/>
          <a:ext cx="377825" cy="1529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*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ﾊﾞｽ停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　千提寺口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9</xdr:col>
      <xdr:colOff>0</xdr:colOff>
      <xdr:row>17</xdr:row>
      <xdr:rowOff>28575</xdr:rowOff>
    </xdr:from>
    <xdr:to>
      <xdr:col>9</xdr:col>
      <xdr:colOff>191365</xdr:colOff>
      <xdr:row>18</xdr:row>
      <xdr:rowOff>9525</xdr:rowOff>
    </xdr:to>
    <xdr:sp macro="" textlink="">
      <xdr:nvSpPr>
        <xdr:cNvPr id="241" name="六角形 240">
          <a:extLst>
            <a:ext uri="{FF2B5EF4-FFF2-40B4-BE49-F238E27FC236}">
              <a16:creationId xmlns:a16="http://schemas.microsoft.com/office/drawing/2014/main" id="{E198A2E4-0EB4-4859-9340-788B6D1624E0}"/>
            </a:ext>
          </a:extLst>
        </xdr:cNvPr>
        <xdr:cNvSpPr/>
      </xdr:nvSpPr>
      <xdr:spPr bwMode="auto">
        <a:xfrm>
          <a:off x="5478780" y="2840355"/>
          <a:ext cx="191365" cy="14859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14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477410</xdr:colOff>
      <xdr:row>21</xdr:row>
      <xdr:rowOff>39086</xdr:rowOff>
    </xdr:from>
    <xdr:to>
      <xdr:col>8</xdr:col>
      <xdr:colOff>544288</xdr:colOff>
      <xdr:row>24</xdr:row>
      <xdr:rowOff>154214</xdr:rowOff>
    </xdr:to>
    <xdr:sp macro="" textlink="">
      <xdr:nvSpPr>
        <xdr:cNvPr id="242" name="Freeform 527">
          <a:extLst>
            <a:ext uri="{FF2B5EF4-FFF2-40B4-BE49-F238E27FC236}">
              <a16:creationId xmlns:a16="http://schemas.microsoft.com/office/drawing/2014/main" id="{BB427F95-8F34-476E-906B-42F91B904D17}"/>
            </a:ext>
          </a:extLst>
        </xdr:cNvPr>
        <xdr:cNvSpPr>
          <a:spLocks/>
        </xdr:cNvSpPr>
      </xdr:nvSpPr>
      <xdr:spPr bwMode="auto">
        <a:xfrm>
          <a:off x="4599830" y="3521426"/>
          <a:ext cx="745058" cy="618048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244"/>
            <a:gd name="connsiteY0" fmla="*/ 12887 h 12887"/>
            <a:gd name="connsiteX1" fmla="*/ 0 w 10244"/>
            <a:gd name="connsiteY1" fmla="*/ 2887 h 12887"/>
            <a:gd name="connsiteX2" fmla="*/ 10244 w 10244"/>
            <a:gd name="connsiteY2" fmla="*/ 0 h 12887"/>
            <a:gd name="connsiteX0" fmla="*/ 0 w 12400"/>
            <a:gd name="connsiteY0" fmla="*/ 15842 h 15842"/>
            <a:gd name="connsiteX1" fmla="*/ 0 w 12400"/>
            <a:gd name="connsiteY1" fmla="*/ 5842 h 15842"/>
            <a:gd name="connsiteX2" fmla="*/ 12400 w 12400"/>
            <a:gd name="connsiteY2" fmla="*/ 0 h 15842"/>
            <a:gd name="connsiteX0" fmla="*/ 0 w 12400"/>
            <a:gd name="connsiteY0" fmla="*/ 15842 h 15842"/>
            <a:gd name="connsiteX1" fmla="*/ 0 w 12400"/>
            <a:gd name="connsiteY1" fmla="*/ 5842 h 15842"/>
            <a:gd name="connsiteX2" fmla="*/ 12400 w 12400"/>
            <a:gd name="connsiteY2" fmla="*/ 0 h 15842"/>
            <a:gd name="connsiteX0" fmla="*/ 0 w 17719"/>
            <a:gd name="connsiteY0" fmla="*/ 11081 h 11081"/>
            <a:gd name="connsiteX1" fmla="*/ 0 w 17719"/>
            <a:gd name="connsiteY1" fmla="*/ 1081 h 11081"/>
            <a:gd name="connsiteX2" fmla="*/ 17719 w 17719"/>
            <a:gd name="connsiteY2" fmla="*/ 0 h 11081"/>
            <a:gd name="connsiteX0" fmla="*/ 0 w 18682"/>
            <a:gd name="connsiteY0" fmla="*/ 11900 h 11900"/>
            <a:gd name="connsiteX1" fmla="*/ 963 w 18682"/>
            <a:gd name="connsiteY1" fmla="*/ 1081 h 11900"/>
            <a:gd name="connsiteX2" fmla="*/ 18682 w 18682"/>
            <a:gd name="connsiteY2" fmla="*/ 0 h 11900"/>
            <a:gd name="connsiteX0" fmla="*/ 0 w 18682"/>
            <a:gd name="connsiteY0" fmla="*/ 11900 h 11900"/>
            <a:gd name="connsiteX1" fmla="*/ 963 w 18682"/>
            <a:gd name="connsiteY1" fmla="*/ 1081 h 11900"/>
            <a:gd name="connsiteX2" fmla="*/ 18682 w 18682"/>
            <a:gd name="connsiteY2" fmla="*/ 0 h 11900"/>
            <a:gd name="connsiteX0" fmla="*/ 0 w 18682"/>
            <a:gd name="connsiteY0" fmla="*/ 11900 h 11900"/>
            <a:gd name="connsiteX1" fmla="*/ 963 w 18682"/>
            <a:gd name="connsiteY1" fmla="*/ 1081 h 11900"/>
            <a:gd name="connsiteX2" fmla="*/ 18682 w 18682"/>
            <a:gd name="connsiteY2" fmla="*/ 0 h 11900"/>
            <a:gd name="connsiteX0" fmla="*/ 0 w 19645"/>
            <a:gd name="connsiteY0" fmla="*/ 11900 h 11900"/>
            <a:gd name="connsiteX1" fmla="*/ 1926 w 19645"/>
            <a:gd name="connsiteY1" fmla="*/ 1081 h 11900"/>
            <a:gd name="connsiteX2" fmla="*/ 19645 w 19645"/>
            <a:gd name="connsiteY2" fmla="*/ 0 h 11900"/>
            <a:gd name="connsiteX0" fmla="*/ 0 w 18010"/>
            <a:gd name="connsiteY0" fmla="*/ 11869 h 11869"/>
            <a:gd name="connsiteX1" fmla="*/ 291 w 18010"/>
            <a:gd name="connsiteY1" fmla="*/ 1081 h 11869"/>
            <a:gd name="connsiteX2" fmla="*/ 18010 w 18010"/>
            <a:gd name="connsiteY2" fmla="*/ 0 h 11869"/>
            <a:gd name="connsiteX0" fmla="*/ 0 w 18010"/>
            <a:gd name="connsiteY0" fmla="*/ 11869 h 11869"/>
            <a:gd name="connsiteX1" fmla="*/ 291 w 18010"/>
            <a:gd name="connsiteY1" fmla="*/ 1081 h 11869"/>
            <a:gd name="connsiteX2" fmla="*/ 18010 w 18010"/>
            <a:gd name="connsiteY2" fmla="*/ 0 h 11869"/>
            <a:gd name="connsiteX0" fmla="*/ 454 w 17746"/>
            <a:gd name="connsiteY0" fmla="*/ 11931 h 11931"/>
            <a:gd name="connsiteX1" fmla="*/ 27 w 17746"/>
            <a:gd name="connsiteY1" fmla="*/ 1081 h 11931"/>
            <a:gd name="connsiteX2" fmla="*/ 17746 w 17746"/>
            <a:gd name="connsiteY2" fmla="*/ 0 h 11931"/>
            <a:gd name="connsiteX0" fmla="*/ 474 w 17766"/>
            <a:gd name="connsiteY0" fmla="*/ 11931 h 11931"/>
            <a:gd name="connsiteX1" fmla="*/ 47 w 17766"/>
            <a:gd name="connsiteY1" fmla="*/ 1081 h 11931"/>
            <a:gd name="connsiteX2" fmla="*/ 17766 w 17766"/>
            <a:gd name="connsiteY2" fmla="*/ 0 h 11931"/>
            <a:gd name="connsiteX0" fmla="*/ 474 w 11504"/>
            <a:gd name="connsiteY0" fmla="*/ 10850 h 10850"/>
            <a:gd name="connsiteX1" fmla="*/ 47 w 11504"/>
            <a:gd name="connsiteY1" fmla="*/ 0 h 10850"/>
            <a:gd name="connsiteX2" fmla="*/ 11504 w 11504"/>
            <a:gd name="connsiteY2" fmla="*/ 604 h 10850"/>
            <a:gd name="connsiteX0" fmla="*/ 474 w 11504"/>
            <a:gd name="connsiteY0" fmla="*/ 10850 h 10850"/>
            <a:gd name="connsiteX1" fmla="*/ 47 w 11504"/>
            <a:gd name="connsiteY1" fmla="*/ 0 h 10850"/>
            <a:gd name="connsiteX2" fmla="*/ 11504 w 11504"/>
            <a:gd name="connsiteY2" fmla="*/ 604 h 10850"/>
            <a:gd name="connsiteX0" fmla="*/ 474 w 11424"/>
            <a:gd name="connsiteY0" fmla="*/ 10850 h 10850"/>
            <a:gd name="connsiteX1" fmla="*/ 47 w 11424"/>
            <a:gd name="connsiteY1" fmla="*/ 0 h 10850"/>
            <a:gd name="connsiteX2" fmla="*/ 11424 w 11424"/>
            <a:gd name="connsiteY2" fmla="*/ 136 h 10850"/>
            <a:gd name="connsiteX0" fmla="*/ 474 w 10148"/>
            <a:gd name="connsiteY0" fmla="*/ 10870 h 10870"/>
            <a:gd name="connsiteX1" fmla="*/ 47 w 10148"/>
            <a:gd name="connsiteY1" fmla="*/ 20 h 10870"/>
            <a:gd name="connsiteX2" fmla="*/ 10148 w 10148"/>
            <a:gd name="connsiteY2" fmla="*/ 0 h 1087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148" h="10870">
              <a:moveTo>
                <a:pt x="474" y="10870"/>
              </a:moveTo>
              <a:cubicBezTo>
                <a:pt x="474" y="7248"/>
                <a:pt x="-178" y="8457"/>
                <a:pt x="47" y="20"/>
              </a:cubicBezTo>
              <a:lnTo>
                <a:pt x="10148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410177</xdr:colOff>
      <xdr:row>22</xdr:row>
      <xdr:rowOff>37926</xdr:rowOff>
    </xdr:from>
    <xdr:to>
      <xdr:col>7</xdr:col>
      <xdr:colOff>564600</xdr:colOff>
      <xdr:row>23</xdr:row>
      <xdr:rowOff>367</xdr:rowOff>
    </xdr:to>
    <xdr:sp macro="" textlink="">
      <xdr:nvSpPr>
        <xdr:cNvPr id="243" name="AutoShape 93">
          <a:extLst>
            <a:ext uri="{FF2B5EF4-FFF2-40B4-BE49-F238E27FC236}">
              <a16:creationId xmlns:a16="http://schemas.microsoft.com/office/drawing/2014/main" id="{B7FFFEC0-7017-4198-894B-65019349296F}"/>
            </a:ext>
          </a:extLst>
        </xdr:cNvPr>
        <xdr:cNvSpPr>
          <a:spLocks noChangeArrowheads="1"/>
        </xdr:cNvSpPr>
      </xdr:nvSpPr>
      <xdr:spPr bwMode="auto">
        <a:xfrm>
          <a:off x="4532597" y="3687906"/>
          <a:ext cx="154423" cy="130081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399146</xdr:colOff>
      <xdr:row>20</xdr:row>
      <xdr:rowOff>140611</xdr:rowOff>
    </xdr:from>
    <xdr:to>
      <xdr:col>7</xdr:col>
      <xdr:colOff>548822</xdr:colOff>
      <xdr:row>21</xdr:row>
      <xdr:rowOff>127003</xdr:rowOff>
    </xdr:to>
    <xdr:sp macro="" textlink="">
      <xdr:nvSpPr>
        <xdr:cNvPr id="244" name="Oval 1295">
          <a:extLst>
            <a:ext uri="{FF2B5EF4-FFF2-40B4-BE49-F238E27FC236}">
              <a16:creationId xmlns:a16="http://schemas.microsoft.com/office/drawing/2014/main" id="{8A73A969-C334-4319-BCFB-936B657BC562}"/>
            </a:ext>
          </a:extLst>
        </xdr:cNvPr>
        <xdr:cNvSpPr>
          <a:spLocks noChangeArrowheads="1"/>
        </xdr:cNvSpPr>
      </xdr:nvSpPr>
      <xdr:spPr bwMode="auto">
        <a:xfrm>
          <a:off x="4521566" y="3455311"/>
          <a:ext cx="149676" cy="154032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7</xdr:col>
      <xdr:colOff>529472</xdr:colOff>
      <xdr:row>20</xdr:row>
      <xdr:rowOff>31575</xdr:rowOff>
    </xdr:from>
    <xdr:ext cx="492274" cy="168348"/>
    <xdr:sp macro="" textlink="">
      <xdr:nvSpPr>
        <xdr:cNvPr id="245" name="Text Box 1620">
          <a:extLst>
            <a:ext uri="{FF2B5EF4-FFF2-40B4-BE49-F238E27FC236}">
              <a16:creationId xmlns:a16="http://schemas.microsoft.com/office/drawing/2014/main" id="{BB9544FF-D4D5-452B-8622-82B6F953DC1A}"/>
            </a:ext>
          </a:extLst>
        </xdr:cNvPr>
        <xdr:cNvSpPr txBox="1">
          <a:spLocks noChangeArrowheads="1"/>
        </xdr:cNvSpPr>
      </xdr:nvSpPr>
      <xdr:spPr bwMode="auto">
        <a:xfrm>
          <a:off x="4651892" y="3346275"/>
          <a:ext cx="492274" cy="16834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亀岡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itchFamily="50" charset="-128"/>
              <a:ea typeface="ふみゴシック" pitchFamily="65" charset="-128"/>
            </a:rPr>
            <a:t>→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7</xdr:col>
      <xdr:colOff>13608</xdr:colOff>
      <xdr:row>20</xdr:row>
      <xdr:rowOff>48286</xdr:rowOff>
    </xdr:from>
    <xdr:ext cx="377825" cy="152946"/>
    <xdr:sp macro="" textlink="">
      <xdr:nvSpPr>
        <xdr:cNvPr id="246" name="Text Box 1620">
          <a:extLst>
            <a:ext uri="{FF2B5EF4-FFF2-40B4-BE49-F238E27FC236}">
              <a16:creationId xmlns:a16="http://schemas.microsoft.com/office/drawing/2014/main" id="{184110FE-104F-47A0-931E-F44933C48056}"/>
            </a:ext>
          </a:extLst>
        </xdr:cNvPr>
        <xdr:cNvSpPr txBox="1">
          <a:spLocks noChangeArrowheads="1"/>
        </xdr:cNvSpPr>
      </xdr:nvSpPr>
      <xdr:spPr bwMode="auto">
        <a:xfrm>
          <a:off x="4136028" y="3362986"/>
          <a:ext cx="377825" cy="1529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←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池田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267608</xdr:colOff>
      <xdr:row>23</xdr:row>
      <xdr:rowOff>63502</xdr:rowOff>
    </xdr:from>
    <xdr:to>
      <xdr:col>7</xdr:col>
      <xdr:colOff>431357</xdr:colOff>
      <xdr:row>24</xdr:row>
      <xdr:rowOff>47448</xdr:rowOff>
    </xdr:to>
    <xdr:sp macro="" textlink="">
      <xdr:nvSpPr>
        <xdr:cNvPr id="247" name="六角形 246">
          <a:extLst>
            <a:ext uri="{FF2B5EF4-FFF2-40B4-BE49-F238E27FC236}">
              <a16:creationId xmlns:a16="http://schemas.microsoft.com/office/drawing/2014/main" id="{71F59EAA-D7F4-42E6-BF25-4713B19760CE}"/>
            </a:ext>
          </a:extLst>
        </xdr:cNvPr>
        <xdr:cNvSpPr/>
      </xdr:nvSpPr>
      <xdr:spPr bwMode="auto">
        <a:xfrm>
          <a:off x="4390028" y="3881122"/>
          <a:ext cx="163749" cy="15158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110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7</xdr:col>
      <xdr:colOff>45359</xdr:colOff>
      <xdr:row>21</xdr:row>
      <xdr:rowOff>36286</xdr:rowOff>
    </xdr:from>
    <xdr:to>
      <xdr:col>7</xdr:col>
      <xdr:colOff>338873</xdr:colOff>
      <xdr:row>22</xdr:row>
      <xdr:rowOff>87117</xdr:rowOff>
    </xdr:to>
    <xdr:grpSp>
      <xdr:nvGrpSpPr>
        <xdr:cNvPr id="248" name="Group 6672">
          <a:extLst>
            <a:ext uri="{FF2B5EF4-FFF2-40B4-BE49-F238E27FC236}">
              <a16:creationId xmlns:a16="http://schemas.microsoft.com/office/drawing/2014/main" id="{23B92B96-703D-45AA-9CCF-2B81D46B40B6}"/>
            </a:ext>
          </a:extLst>
        </xdr:cNvPr>
        <xdr:cNvGrpSpPr>
          <a:grpSpLocks/>
        </xdr:cNvGrpSpPr>
      </xdr:nvGrpSpPr>
      <xdr:grpSpPr bwMode="auto">
        <a:xfrm>
          <a:off x="4155397" y="3498624"/>
          <a:ext cx="293514" cy="217518"/>
          <a:chOff x="536" y="109"/>
          <a:chExt cx="46" cy="44"/>
        </a:xfrm>
      </xdr:grpSpPr>
      <xdr:pic>
        <xdr:nvPicPr>
          <xdr:cNvPr id="249" name="Picture 6673" descr="route2">
            <a:extLst>
              <a:ext uri="{FF2B5EF4-FFF2-40B4-BE49-F238E27FC236}">
                <a16:creationId xmlns:a16="http://schemas.microsoft.com/office/drawing/2014/main" id="{ACF8A6C5-9D41-0C50-9AF9-319628AB2F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50" name="Text Box 6674">
            <a:extLst>
              <a:ext uri="{FF2B5EF4-FFF2-40B4-BE49-F238E27FC236}">
                <a16:creationId xmlns:a16="http://schemas.microsoft.com/office/drawing/2014/main" id="{256A41E3-7594-C3F9-A2F3-7E7ACFDE20AF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423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 editAs="oneCell">
    <xdr:from>
      <xdr:col>8</xdr:col>
      <xdr:colOff>291763</xdr:colOff>
      <xdr:row>21</xdr:row>
      <xdr:rowOff>72571</xdr:rowOff>
    </xdr:from>
    <xdr:to>
      <xdr:col>8</xdr:col>
      <xdr:colOff>585277</xdr:colOff>
      <xdr:row>22</xdr:row>
      <xdr:rowOff>123402</xdr:rowOff>
    </xdr:to>
    <xdr:grpSp>
      <xdr:nvGrpSpPr>
        <xdr:cNvPr id="251" name="Group 6672">
          <a:extLst>
            <a:ext uri="{FF2B5EF4-FFF2-40B4-BE49-F238E27FC236}">
              <a16:creationId xmlns:a16="http://schemas.microsoft.com/office/drawing/2014/main" id="{37DCDD44-36A3-4060-9516-A2E6DD66F68F}"/>
            </a:ext>
          </a:extLst>
        </xdr:cNvPr>
        <xdr:cNvGrpSpPr>
          <a:grpSpLocks/>
        </xdr:cNvGrpSpPr>
      </xdr:nvGrpSpPr>
      <xdr:grpSpPr bwMode="auto">
        <a:xfrm>
          <a:off x="5078076" y="3534909"/>
          <a:ext cx="293514" cy="217518"/>
          <a:chOff x="536" y="109"/>
          <a:chExt cx="46" cy="44"/>
        </a:xfrm>
      </xdr:grpSpPr>
      <xdr:pic>
        <xdr:nvPicPr>
          <xdr:cNvPr id="252" name="Picture 6673" descr="route2">
            <a:extLst>
              <a:ext uri="{FF2B5EF4-FFF2-40B4-BE49-F238E27FC236}">
                <a16:creationId xmlns:a16="http://schemas.microsoft.com/office/drawing/2014/main" id="{0B1794E1-16ED-7C37-E9D6-994310162D3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53" name="Text Box 6674">
            <a:extLst>
              <a:ext uri="{FF2B5EF4-FFF2-40B4-BE49-F238E27FC236}">
                <a16:creationId xmlns:a16="http://schemas.microsoft.com/office/drawing/2014/main" id="{42F89E05-724D-57EE-2CF5-67E90A123719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423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oneCellAnchor>
    <xdr:from>
      <xdr:col>7</xdr:col>
      <xdr:colOff>602485</xdr:colOff>
      <xdr:row>21</xdr:row>
      <xdr:rowOff>91802</xdr:rowOff>
    </xdr:from>
    <xdr:ext cx="325151" cy="216129"/>
    <xdr:sp macro="" textlink="">
      <xdr:nvSpPr>
        <xdr:cNvPr id="254" name="Text Box 158">
          <a:extLst>
            <a:ext uri="{FF2B5EF4-FFF2-40B4-BE49-F238E27FC236}">
              <a16:creationId xmlns:a16="http://schemas.microsoft.com/office/drawing/2014/main" id="{D16323CA-3501-4212-86BC-452F410FBF32}"/>
            </a:ext>
          </a:extLst>
        </xdr:cNvPr>
        <xdr:cNvSpPr txBox="1">
          <a:spLocks noChangeArrowheads="1"/>
        </xdr:cNvSpPr>
      </xdr:nvSpPr>
      <xdr:spPr bwMode="auto">
        <a:xfrm>
          <a:off x="4724905" y="3574142"/>
          <a:ext cx="325151" cy="216129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0" rIns="0" bIns="0" anchor="b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豊能町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役場</a:t>
          </a:r>
        </a:p>
      </xdr:txBody>
    </xdr:sp>
    <xdr:clientData/>
  </xdr:oneCellAnchor>
  <xdr:twoCellAnchor>
    <xdr:from>
      <xdr:col>8</xdr:col>
      <xdr:colOff>91799</xdr:colOff>
      <xdr:row>20</xdr:row>
      <xdr:rowOff>158749</xdr:rowOff>
    </xdr:from>
    <xdr:to>
      <xdr:col>8</xdr:col>
      <xdr:colOff>212294</xdr:colOff>
      <xdr:row>21</xdr:row>
      <xdr:rowOff>97544</xdr:rowOff>
    </xdr:to>
    <xdr:sp macro="" textlink="">
      <xdr:nvSpPr>
        <xdr:cNvPr id="255" name="Oval 1295">
          <a:extLst>
            <a:ext uri="{FF2B5EF4-FFF2-40B4-BE49-F238E27FC236}">
              <a16:creationId xmlns:a16="http://schemas.microsoft.com/office/drawing/2014/main" id="{AC72495E-58E9-420A-95EB-C4D9AAD88447}"/>
            </a:ext>
          </a:extLst>
        </xdr:cNvPr>
        <xdr:cNvSpPr>
          <a:spLocks noChangeArrowheads="1"/>
        </xdr:cNvSpPr>
      </xdr:nvSpPr>
      <xdr:spPr bwMode="auto">
        <a:xfrm>
          <a:off x="4892399" y="3473449"/>
          <a:ext cx="120495" cy="10643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twoCellAnchor>
    <xdr:from>
      <xdr:col>9</xdr:col>
      <xdr:colOff>235704</xdr:colOff>
      <xdr:row>19</xdr:row>
      <xdr:rowOff>9844</xdr:rowOff>
    </xdr:from>
    <xdr:to>
      <xdr:col>10</xdr:col>
      <xdr:colOff>64689</xdr:colOff>
      <xdr:row>23</xdr:row>
      <xdr:rowOff>49611</xdr:rowOff>
    </xdr:to>
    <xdr:sp macro="" textlink="">
      <xdr:nvSpPr>
        <xdr:cNvPr id="256" name="Freeform 601">
          <a:extLst>
            <a:ext uri="{FF2B5EF4-FFF2-40B4-BE49-F238E27FC236}">
              <a16:creationId xmlns:a16="http://schemas.microsoft.com/office/drawing/2014/main" id="{7E779100-15D7-42BE-BC49-1295C08E9CD1}"/>
            </a:ext>
          </a:extLst>
        </xdr:cNvPr>
        <xdr:cNvSpPr>
          <a:spLocks/>
        </xdr:cNvSpPr>
      </xdr:nvSpPr>
      <xdr:spPr bwMode="auto">
        <a:xfrm>
          <a:off x="5714484" y="3156904"/>
          <a:ext cx="507165" cy="710327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594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285 h 10000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10686 w 11092"/>
            <a:gd name="connsiteY0" fmla="*/ 15743 h 15743"/>
            <a:gd name="connsiteX1" fmla="*/ 11092 w 11092"/>
            <a:gd name="connsiteY1" fmla="*/ 5743 h 15743"/>
            <a:gd name="connsiteX2" fmla="*/ 0 w 11092"/>
            <a:gd name="connsiteY2" fmla="*/ 0 h 15743"/>
            <a:gd name="connsiteX0" fmla="*/ 10686 w 11092"/>
            <a:gd name="connsiteY0" fmla="*/ 15743 h 15743"/>
            <a:gd name="connsiteX1" fmla="*/ 11092 w 11092"/>
            <a:gd name="connsiteY1" fmla="*/ 5743 h 15743"/>
            <a:gd name="connsiteX2" fmla="*/ 0 w 11092"/>
            <a:gd name="connsiteY2" fmla="*/ 0 h 1574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1092" h="15743">
              <a:moveTo>
                <a:pt x="10686" y="15743"/>
              </a:moveTo>
              <a:cubicBezTo>
                <a:pt x="10772" y="13242"/>
                <a:pt x="10956" y="9440"/>
                <a:pt x="11092" y="5743"/>
              </a:cubicBezTo>
              <a:cubicBezTo>
                <a:pt x="7759" y="5211"/>
                <a:pt x="1018" y="5600"/>
                <a:pt x="0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681956</xdr:colOff>
      <xdr:row>20</xdr:row>
      <xdr:rowOff>142401</xdr:rowOff>
    </xdr:from>
    <xdr:to>
      <xdr:col>10</xdr:col>
      <xdr:colOff>138905</xdr:colOff>
      <xdr:row>21</xdr:row>
      <xdr:rowOff>89012</xdr:rowOff>
    </xdr:to>
    <xdr:sp macro="" textlink="">
      <xdr:nvSpPr>
        <xdr:cNvPr id="257" name="AutoShape 605">
          <a:extLst>
            <a:ext uri="{FF2B5EF4-FFF2-40B4-BE49-F238E27FC236}">
              <a16:creationId xmlns:a16="http://schemas.microsoft.com/office/drawing/2014/main" id="{883349FD-70F9-42D0-83BB-409CA493289A}"/>
            </a:ext>
          </a:extLst>
        </xdr:cNvPr>
        <xdr:cNvSpPr>
          <a:spLocks noChangeArrowheads="1"/>
        </xdr:cNvSpPr>
      </xdr:nvSpPr>
      <xdr:spPr bwMode="auto">
        <a:xfrm>
          <a:off x="6160736" y="3457101"/>
          <a:ext cx="135129" cy="114251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9</xdr:col>
      <xdr:colOff>211308</xdr:colOff>
      <xdr:row>22</xdr:row>
      <xdr:rowOff>125223</xdr:rowOff>
    </xdr:from>
    <xdr:ext cx="563367" cy="287030"/>
    <xdr:pic>
      <xdr:nvPicPr>
        <xdr:cNvPr id="258" name="図 257">
          <a:extLst>
            <a:ext uri="{FF2B5EF4-FFF2-40B4-BE49-F238E27FC236}">
              <a16:creationId xmlns:a16="http://schemas.microsoft.com/office/drawing/2014/main" id="{4AEFE6A4-32D6-4780-B0E8-E3EBAE91D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690088" y="3775203"/>
          <a:ext cx="563367" cy="287030"/>
        </a:xfrm>
        <a:prstGeom prst="rect">
          <a:avLst/>
        </a:prstGeom>
      </xdr:spPr>
    </xdr:pic>
    <xdr:clientData/>
  </xdr:oneCellAnchor>
  <xdr:oneCellAnchor>
    <xdr:from>
      <xdr:col>9</xdr:col>
      <xdr:colOff>267305</xdr:colOff>
      <xdr:row>24</xdr:row>
      <xdr:rowOff>12958</xdr:rowOff>
    </xdr:from>
    <xdr:ext cx="415480" cy="136454"/>
    <xdr:sp macro="" textlink="">
      <xdr:nvSpPr>
        <xdr:cNvPr id="259" name="Text Box 1300">
          <a:extLst>
            <a:ext uri="{FF2B5EF4-FFF2-40B4-BE49-F238E27FC236}">
              <a16:creationId xmlns:a16="http://schemas.microsoft.com/office/drawing/2014/main" id="{DE8CBBD1-4A03-4212-8D25-C96ED3467441}"/>
            </a:ext>
          </a:extLst>
        </xdr:cNvPr>
        <xdr:cNvSpPr txBox="1">
          <a:spLocks noChangeArrowheads="1"/>
        </xdr:cNvSpPr>
      </xdr:nvSpPr>
      <xdr:spPr bwMode="auto">
        <a:xfrm>
          <a:off x="5746085" y="3998218"/>
          <a:ext cx="415480" cy="136454"/>
        </a:xfrm>
        <a:prstGeom prst="rect">
          <a:avLst/>
        </a:prstGeom>
        <a:solidFill>
          <a:schemeClr val="bg1">
            <a:alpha val="65000"/>
          </a:schemeClr>
        </a:solidFill>
        <a:ln>
          <a:solidFill>
            <a:schemeClr val="tx2">
              <a:lumMod val="50000"/>
            </a:schemeClr>
          </a:solidFill>
        </a:ln>
      </xdr:spPr>
      <xdr:txBody>
        <a:bodyPr vertOverflow="overflow" horzOverflow="overflow" wrap="none" lIns="27432" tIns="18288" rIns="0" bIns="0" anchor="t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chemeClr val="tx2"/>
              </a:solidFill>
              <a:latin typeface="HG平成角ｺﾞｼｯｸ体W9" pitchFamily="49" charset="-128"/>
              <a:ea typeface="HG平成角ｺﾞｼｯｸ体W9" pitchFamily="49" charset="-128"/>
            </a:rPr>
            <a:t>亀岡市</a:t>
          </a:r>
          <a:endParaRPr lang="en-US" altLang="ja-JP" sz="900" b="1" i="0" u="none" strike="noStrike" baseline="0">
            <a:solidFill>
              <a:schemeClr val="tx2"/>
            </a:solidFill>
            <a:latin typeface="HG平成角ｺﾞｼｯｸ体W9" pitchFamily="49" charset="-128"/>
            <a:ea typeface="HG平成角ｺﾞｼｯｸ体W9" pitchFamily="49" charset="-128"/>
          </a:endParaRPr>
        </a:p>
      </xdr:txBody>
    </xdr:sp>
    <xdr:clientData/>
  </xdr:oneCellAnchor>
  <xdr:twoCellAnchor editAs="oneCell">
    <xdr:from>
      <xdr:col>10</xdr:col>
      <xdr:colOff>42808</xdr:colOff>
      <xdr:row>23</xdr:row>
      <xdr:rowOff>62362</xdr:rowOff>
    </xdr:from>
    <xdr:to>
      <xdr:col>10</xdr:col>
      <xdr:colOff>336322</xdr:colOff>
      <xdr:row>24</xdr:row>
      <xdr:rowOff>114839</xdr:rowOff>
    </xdr:to>
    <xdr:grpSp>
      <xdr:nvGrpSpPr>
        <xdr:cNvPr id="260" name="Group 6672">
          <a:extLst>
            <a:ext uri="{FF2B5EF4-FFF2-40B4-BE49-F238E27FC236}">
              <a16:creationId xmlns:a16="http://schemas.microsoft.com/office/drawing/2014/main" id="{3F6C41B2-1908-45F8-A432-D6AACCAC98EC}"/>
            </a:ext>
          </a:extLst>
        </xdr:cNvPr>
        <xdr:cNvGrpSpPr>
          <a:grpSpLocks/>
        </xdr:cNvGrpSpPr>
      </xdr:nvGrpSpPr>
      <xdr:grpSpPr bwMode="auto">
        <a:xfrm>
          <a:off x="6181671" y="3858075"/>
          <a:ext cx="293514" cy="219164"/>
          <a:chOff x="536" y="109"/>
          <a:chExt cx="46" cy="44"/>
        </a:xfrm>
      </xdr:grpSpPr>
      <xdr:pic>
        <xdr:nvPicPr>
          <xdr:cNvPr id="261" name="Picture 6673" descr="route2">
            <a:extLst>
              <a:ext uri="{FF2B5EF4-FFF2-40B4-BE49-F238E27FC236}">
                <a16:creationId xmlns:a16="http://schemas.microsoft.com/office/drawing/2014/main" id="{8EFFE140-A08E-8BC8-EF4F-74C7ABBB7E1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62" name="Text Box 6674">
            <a:extLst>
              <a:ext uri="{FF2B5EF4-FFF2-40B4-BE49-F238E27FC236}">
                <a16:creationId xmlns:a16="http://schemas.microsoft.com/office/drawing/2014/main" id="{86447D08-3EA6-EA13-00FF-44C8F3D97EE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423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2</xdr:col>
      <xdr:colOff>107582</xdr:colOff>
      <xdr:row>29</xdr:row>
      <xdr:rowOff>99457</xdr:rowOff>
    </xdr:from>
    <xdr:to>
      <xdr:col>2</xdr:col>
      <xdr:colOff>476244</xdr:colOff>
      <xdr:row>30</xdr:row>
      <xdr:rowOff>28982</xdr:rowOff>
    </xdr:to>
    <xdr:sp macro="" textlink="">
      <xdr:nvSpPr>
        <xdr:cNvPr id="263" name="Line 76">
          <a:extLst>
            <a:ext uri="{FF2B5EF4-FFF2-40B4-BE49-F238E27FC236}">
              <a16:creationId xmlns:a16="http://schemas.microsoft.com/office/drawing/2014/main" id="{50824E6C-1DB4-4408-A71E-44B5A23C116E}"/>
            </a:ext>
          </a:extLst>
        </xdr:cNvPr>
        <xdr:cNvSpPr>
          <a:spLocks noChangeShapeType="1"/>
        </xdr:cNvSpPr>
      </xdr:nvSpPr>
      <xdr:spPr bwMode="auto">
        <a:xfrm flipH="1">
          <a:off x="839102" y="4922917"/>
          <a:ext cx="368662" cy="97165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52"/>
            <a:gd name="connsiteY0" fmla="*/ 0 h 155857"/>
            <a:gd name="connsiteX1" fmla="*/ 10052 w 10052"/>
            <a:gd name="connsiteY1" fmla="*/ 155857 h 155857"/>
            <a:gd name="connsiteX0" fmla="*/ 0 w 10052"/>
            <a:gd name="connsiteY0" fmla="*/ 0 h 155857"/>
            <a:gd name="connsiteX1" fmla="*/ 10052 w 10052"/>
            <a:gd name="connsiteY1" fmla="*/ 155857 h 15585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0052" h="155857">
              <a:moveTo>
                <a:pt x="0" y="0"/>
              </a:moveTo>
              <a:cubicBezTo>
                <a:pt x="2081" y="120653"/>
                <a:pt x="6719" y="152524"/>
                <a:pt x="10052" y="155857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30603</xdr:colOff>
      <xdr:row>28</xdr:row>
      <xdr:rowOff>139624</xdr:rowOff>
    </xdr:from>
    <xdr:to>
      <xdr:col>2</xdr:col>
      <xdr:colOff>82245</xdr:colOff>
      <xdr:row>30</xdr:row>
      <xdr:rowOff>9563</xdr:rowOff>
    </xdr:to>
    <xdr:sp macro="" textlink="">
      <xdr:nvSpPr>
        <xdr:cNvPr id="264" name="Line 76">
          <a:extLst>
            <a:ext uri="{FF2B5EF4-FFF2-40B4-BE49-F238E27FC236}">
              <a16:creationId xmlns:a16="http://schemas.microsoft.com/office/drawing/2014/main" id="{0A3742E2-2746-4105-A3A0-C7A8BDDF5948}"/>
            </a:ext>
          </a:extLst>
        </xdr:cNvPr>
        <xdr:cNvSpPr>
          <a:spLocks noChangeShapeType="1"/>
        </xdr:cNvSpPr>
      </xdr:nvSpPr>
      <xdr:spPr bwMode="auto">
        <a:xfrm>
          <a:off x="762123" y="4795444"/>
          <a:ext cx="51642" cy="20521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315110</xdr:colOff>
      <xdr:row>27</xdr:row>
      <xdr:rowOff>118279</xdr:rowOff>
    </xdr:from>
    <xdr:to>
      <xdr:col>2</xdr:col>
      <xdr:colOff>77027</xdr:colOff>
      <xdr:row>32</xdr:row>
      <xdr:rowOff>140697</xdr:rowOff>
    </xdr:to>
    <xdr:sp macro="" textlink="">
      <xdr:nvSpPr>
        <xdr:cNvPr id="265" name="Freeform 217">
          <a:extLst>
            <a:ext uri="{FF2B5EF4-FFF2-40B4-BE49-F238E27FC236}">
              <a16:creationId xmlns:a16="http://schemas.microsoft.com/office/drawing/2014/main" id="{65FACE33-CF2B-4C33-BE6C-39E350120A16}"/>
            </a:ext>
          </a:extLst>
        </xdr:cNvPr>
        <xdr:cNvSpPr>
          <a:spLocks/>
        </xdr:cNvSpPr>
      </xdr:nvSpPr>
      <xdr:spPr bwMode="auto">
        <a:xfrm rot="13568627">
          <a:off x="158190" y="4816719"/>
          <a:ext cx="860618" cy="440097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14409 w 14409"/>
            <a:gd name="connsiteY0" fmla="*/ 7684 h 7684"/>
            <a:gd name="connsiteX1" fmla="*/ 10083 w 14409"/>
            <a:gd name="connsiteY1" fmla="*/ 7390 h 7684"/>
            <a:gd name="connsiteX2" fmla="*/ 7517 w 14409"/>
            <a:gd name="connsiteY2" fmla="*/ 7467 h 7684"/>
            <a:gd name="connsiteX3" fmla="*/ 6024 w 14409"/>
            <a:gd name="connsiteY3" fmla="*/ 1944 h 7684"/>
            <a:gd name="connsiteX4" fmla="*/ 0 w 14409"/>
            <a:gd name="connsiteY4" fmla="*/ 6974 h 7684"/>
            <a:gd name="connsiteX0" fmla="*/ 10000 w 10000"/>
            <a:gd name="connsiteY0" fmla="*/ 7132 h 7137"/>
            <a:gd name="connsiteX1" fmla="*/ 6998 w 10000"/>
            <a:gd name="connsiteY1" fmla="*/ 6749 h 7137"/>
            <a:gd name="connsiteX2" fmla="*/ 5217 w 10000"/>
            <a:gd name="connsiteY2" fmla="*/ 6850 h 7137"/>
            <a:gd name="connsiteX3" fmla="*/ 3341 w 10000"/>
            <a:gd name="connsiteY3" fmla="*/ 3011 h 7137"/>
            <a:gd name="connsiteX4" fmla="*/ 0 w 10000"/>
            <a:gd name="connsiteY4" fmla="*/ 6208 h 7137"/>
            <a:gd name="connsiteX0" fmla="*/ 10000 w 10000"/>
            <a:gd name="connsiteY0" fmla="*/ 5774 h 5782"/>
            <a:gd name="connsiteX1" fmla="*/ 6998 w 10000"/>
            <a:gd name="connsiteY1" fmla="*/ 5237 h 5782"/>
            <a:gd name="connsiteX2" fmla="*/ 5217 w 10000"/>
            <a:gd name="connsiteY2" fmla="*/ 5379 h 5782"/>
            <a:gd name="connsiteX3" fmla="*/ 3341 w 10000"/>
            <a:gd name="connsiteY3" fmla="*/ 0 h 5782"/>
            <a:gd name="connsiteX4" fmla="*/ 0 w 10000"/>
            <a:gd name="connsiteY4" fmla="*/ 4479 h 5782"/>
            <a:gd name="connsiteX0" fmla="*/ 8461 w 8461"/>
            <a:gd name="connsiteY0" fmla="*/ 22532 h 22546"/>
            <a:gd name="connsiteX1" fmla="*/ 5459 w 8461"/>
            <a:gd name="connsiteY1" fmla="*/ 21603 h 22546"/>
            <a:gd name="connsiteX2" fmla="*/ 3678 w 8461"/>
            <a:gd name="connsiteY2" fmla="*/ 21849 h 22546"/>
            <a:gd name="connsiteX3" fmla="*/ 1802 w 8461"/>
            <a:gd name="connsiteY3" fmla="*/ 12546 h 22546"/>
            <a:gd name="connsiteX4" fmla="*/ 139 w 8461"/>
            <a:gd name="connsiteY4" fmla="*/ 0 h 22546"/>
            <a:gd name="connsiteX0" fmla="*/ 9836 w 9836"/>
            <a:gd name="connsiteY0" fmla="*/ 9994 h 10000"/>
            <a:gd name="connsiteX1" fmla="*/ 6288 w 9836"/>
            <a:gd name="connsiteY1" fmla="*/ 9582 h 10000"/>
            <a:gd name="connsiteX2" fmla="*/ 4183 w 9836"/>
            <a:gd name="connsiteY2" fmla="*/ 9691 h 10000"/>
            <a:gd name="connsiteX3" fmla="*/ 1966 w 9836"/>
            <a:gd name="connsiteY3" fmla="*/ 5565 h 10000"/>
            <a:gd name="connsiteX4" fmla="*/ 0 w 9836"/>
            <a:gd name="connsiteY4" fmla="*/ 0 h 10000"/>
            <a:gd name="connsiteX0" fmla="*/ 10000 w 10000"/>
            <a:gd name="connsiteY0" fmla="*/ 9994 h 11298"/>
            <a:gd name="connsiteX1" fmla="*/ 6207 w 10000"/>
            <a:gd name="connsiteY1" fmla="*/ 11274 h 11298"/>
            <a:gd name="connsiteX2" fmla="*/ 4253 w 10000"/>
            <a:gd name="connsiteY2" fmla="*/ 9691 h 11298"/>
            <a:gd name="connsiteX3" fmla="*/ 1999 w 10000"/>
            <a:gd name="connsiteY3" fmla="*/ 5565 h 11298"/>
            <a:gd name="connsiteX4" fmla="*/ 0 w 10000"/>
            <a:gd name="connsiteY4" fmla="*/ 0 h 11298"/>
            <a:gd name="connsiteX0" fmla="*/ 7904 w 7904"/>
            <a:gd name="connsiteY0" fmla="*/ 13186 h 13186"/>
            <a:gd name="connsiteX1" fmla="*/ 6207 w 7904"/>
            <a:gd name="connsiteY1" fmla="*/ 11274 h 13186"/>
            <a:gd name="connsiteX2" fmla="*/ 4253 w 7904"/>
            <a:gd name="connsiteY2" fmla="*/ 9691 h 13186"/>
            <a:gd name="connsiteX3" fmla="*/ 1999 w 7904"/>
            <a:gd name="connsiteY3" fmla="*/ 5565 h 13186"/>
            <a:gd name="connsiteX4" fmla="*/ 0 w 7904"/>
            <a:gd name="connsiteY4" fmla="*/ 0 h 13186"/>
            <a:gd name="connsiteX0" fmla="*/ 10000 w 10000"/>
            <a:gd name="connsiteY0" fmla="*/ 10000 h 10000"/>
            <a:gd name="connsiteX1" fmla="*/ 7853 w 10000"/>
            <a:gd name="connsiteY1" fmla="*/ 8550 h 10000"/>
            <a:gd name="connsiteX2" fmla="*/ 5381 w 10000"/>
            <a:gd name="connsiteY2" fmla="*/ 7349 h 10000"/>
            <a:gd name="connsiteX3" fmla="*/ 2529 w 10000"/>
            <a:gd name="connsiteY3" fmla="*/ 4220 h 10000"/>
            <a:gd name="connsiteX4" fmla="*/ 0 w 10000"/>
            <a:gd name="connsiteY4" fmla="*/ 0 h 10000"/>
            <a:gd name="connsiteX0" fmla="*/ 10000 w 10000"/>
            <a:gd name="connsiteY0" fmla="*/ 10000 h 10000"/>
            <a:gd name="connsiteX1" fmla="*/ 7853 w 10000"/>
            <a:gd name="connsiteY1" fmla="*/ 8550 h 10000"/>
            <a:gd name="connsiteX2" fmla="*/ 7231 w 10000"/>
            <a:gd name="connsiteY2" fmla="*/ 9224 h 10000"/>
            <a:gd name="connsiteX3" fmla="*/ 5381 w 10000"/>
            <a:gd name="connsiteY3" fmla="*/ 7349 h 10000"/>
            <a:gd name="connsiteX4" fmla="*/ 2529 w 10000"/>
            <a:gd name="connsiteY4" fmla="*/ 4220 h 10000"/>
            <a:gd name="connsiteX5" fmla="*/ 0 w 10000"/>
            <a:gd name="connsiteY5" fmla="*/ 0 h 10000"/>
            <a:gd name="connsiteX0" fmla="*/ 10000 w 10000"/>
            <a:gd name="connsiteY0" fmla="*/ 10000 h 10000"/>
            <a:gd name="connsiteX1" fmla="*/ 7989 w 10000"/>
            <a:gd name="connsiteY1" fmla="*/ 9835 h 10000"/>
            <a:gd name="connsiteX2" fmla="*/ 7231 w 10000"/>
            <a:gd name="connsiteY2" fmla="*/ 9224 h 10000"/>
            <a:gd name="connsiteX3" fmla="*/ 5381 w 10000"/>
            <a:gd name="connsiteY3" fmla="*/ 7349 h 10000"/>
            <a:gd name="connsiteX4" fmla="*/ 2529 w 10000"/>
            <a:gd name="connsiteY4" fmla="*/ 4220 h 10000"/>
            <a:gd name="connsiteX5" fmla="*/ 0 w 10000"/>
            <a:gd name="connsiteY5" fmla="*/ 0 h 10000"/>
            <a:gd name="connsiteX0" fmla="*/ 10396 w 10396"/>
            <a:gd name="connsiteY0" fmla="*/ 8983 h 9837"/>
            <a:gd name="connsiteX1" fmla="*/ 7989 w 10396"/>
            <a:gd name="connsiteY1" fmla="*/ 9835 h 9837"/>
            <a:gd name="connsiteX2" fmla="*/ 7231 w 10396"/>
            <a:gd name="connsiteY2" fmla="*/ 9224 h 9837"/>
            <a:gd name="connsiteX3" fmla="*/ 5381 w 10396"/>
            <a:gd name="connsiteY3" fmla="*/ 7349 h 9837"/>
            <a:gd name="connsiteX4" fmla="*/ 2529 w 10396"/>
            <a:gd name="connsiteY4" fmla="*/ 4220 h 9837"/>
            <a:gd name="connsiteX5" fmla="*/ 0 w 10396"/>
            <a:gd name="connsiteY5" fmla="*/ 0 h 9837"/>
            <a:gd name="connsiteX0" fmla="*/ 10000 w 10000"/>
            <a:gd name="connsiteY0" fmla="*/ 9132 h 9844"/>
            <a:gd name="connsiteX1" fmla="*/ 7968 w 10000"/>
            <a:gd name="connsiteY1" fmla="*/ 9841 h 9844"/>
            <a:gd name="connsiteX2" fmla="*/ 6956 w 10000"/>
            <a:gd name="connsiteY2" fmla="*/ 9377 h 9844"/>
            <a:gd name="connsiteX3" fmla="*/ 5176 w 10000"/>
            <a:gd name="connsiteY3" fmla="*/ 7471 h 9844"/>
            <a:gd name="connsiteX4" fmla="*/ 2433 w 10000"/>
            <a:gd name="connsiteY4" fmla="*/ 4290 h 9844"/>
            <a:gd name="connsiteX5" fmla="*/ 0 w 10000"/>
            <a:gd name="connsiteY5" fmla="*/ 0 h 9844"/>
            <a:gd name="connsiteX0" fmla="*/ 11093 w 11093"/>
            <a:gd name="connsiteY0" fmla="*/ 6610 h 10157"/>
            <a:gd name="connsiteX1" fmla="*/ 7968 w 11093"/>
            <a:gd name="connsiteY1" fmla="*/ 9997 h 10157"/>
            <a:gd name="connsiteX2" fmla="*/ 6956 w 11093"/>
            <a:gd name="connsiteY2" fmla="*/ 9526 h 10157"/>
            <a:gd name="connsiteX3" fmla="*/ 5176 w 11093"/>
            <a:gd name="connsiteY3" fmla="*/ 7589 h 10157"/>
            <a:gd name="connsiteX4" fmla="*/ 2433 w 11093"/>
            <a:gd name="connsiteY4" fmla="*/ 4358 h 10157"/>
            <a:gd name="connsiteX5" fmla="*/ 0 w 11093"/>
            <a:gd name="connsiteY5" fmla="*/ 0 h 10157"/>
            <a:gd name="connsiteX0" fmla="*/ 11093 w 11093"/>
            <a:gd name="connsiteY0" fmla="*/ 6610 h 10157"/>
            <a:gd name="connsiteX1" fmla="*/ 7968 w 11093"/>
            <a:gd name="connsiteY1" fmla="*/ 9997 h 10157"/>
            <a:gd name="connsiteX2" fmla="*/ 6956 w 11093"/>
            <a:gd name="connsiteY2" fmla="*/ 9526 h 10157"/>
            <a:gd name="connsiteX3" fmla="*/ 5176 w 11093"/>
            <a:gd name="connsiteY3" fmla="*/ 7589 h 10157"/>
            <a:gd name="connsiteX4" fmla="*/ 2433 w 11093"/>
            <a:gd name="connsiteY4" fmla="*/ 4358 h 10157"/>
            <a:gd name="connsiteX5" fmla="*/ 0 w 11093"/>
            <a:gd name="connsiteY5" fmla="*/ 0 h 1015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1093" h="10157">
              <a:moveTo>
                <a:pt x="11093" y="6610"/>
              </a:moveTo>
              <a:cubicBezTo>
                <a:pt x="9669" y="8325"/>
                <a:pt x="8657" y="9511"/>
                <a:pt x="7968" y="9997"/>
              </a:cubicBezTo>
              <a:cubicBezTo>
                <a:pt x="7279" y="10483"/>
                <a:pt x="7352" y="9732"/>
                <a:pt x="6956" y="9526"/>
              </a:cubicBezTo>
              <a:cubicBezTo>
                <a:pt x="6559" y="9319"/>
                <a:pt x="5930" y="8451"/>
                <a:pt x="5176" y="7589"/>
              </a:cubicBezTo>
              <a:cubicBezTo>
                <a:pt x="4422" y="6728"/>
                <a:pt x="3205" y="4861"/>
                <a:pt x="2433" y="4358"/>
              </a:cubicBezTo>
              <a:cubicBezTo>
                <a:pt x="249" y="28"/>
                <a:pt x="239" y="190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</xdr:col>
      <xdr:colOff>492771</xdr:colOff>
      <xdr:row>29</xdr:row>
      <xdr:rowOff>103768</xdr:rowOff>
    </xdr:from>
    <xdr:to>
      <xdr:col>2</xdr:col>
      <xdr:colOff>38513</xdr:colOff>
      <xdr:row>30</xdr:row>
      <xdr:rowOff>81125</xdr:rowOff>
    </xdr:to>
    <xdr:sp macro="" textlink="">
      <xdr:nvSpPr>
        <xdr:cNvPr id="266" name="Text Box 1620">
          <a:extLst>
            <a:ext uri="{FF2B5EF4-FFF2-40B4-BE49-F238E27FC236}">
              <a16:creationId xmlns:a16="http://schemas.microsoft.com/office/drawing/2014/main" id="{825DD60B-522D-481B-8CAD-C41CD86010F3}"/>
            </a:ext>
          </a:extLst>
        </xdr:cNvPr>
        <xdr:cNvSpPr txBox="1">
          <a:spLocks noChangeArrowheads="1"/>
        </xdr:cNvSpPr>
      </xdr:nvSpPr>
      <xdr:spPr bwMode="auto">
        <a:xfrm rot="21321804">
          <a:off x="546111" y="4927228"/>
          <a:ext cx="223922" cy="14499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286893</xdr:colOff>
      <xdr:row>29</xdr:row>
      <xdr:rowOff>120718</xdr:rowOff>
    </xdr:from>
    <xdr:to>
      <xdr:col>2</xdr:col>
      <xdr:colOff>110193</xdr:colOff>
      <xdr:row>32</xdr:row>
      <xdr:rowOff>146003</xdr:rowOff>
    </xdr:to>
    <xdr:sp macro="" textlink="">
      <xdr:nvSpPr>
        <xdr:cNvPr id="267" name="Freeform 601">
          <a:extLst>
            <a:ext uri="{FF2B5EF4-FFF2-40B4-BE49-F238E27FC236}">
              <a16:creationId xmlns:a16="http://schemas.microsoft.com/office/drawing/2014/main" id="{656051D4-028A-4F34-8EE4-0B5D8B104946}"/>
            </a:ext>
          </a:extLst>
        </xdr:cNvPr>
        <xdr:cNvSpPr>
          <a:spLocks/>
        </xdr:cNvSpPr>
      </xdr:nvSpPr>
      <xdr:spPr bwMode="auto">
        <a:xfrm>
          <a:off x="340233" y="4944178"/>
          <a:ext cx="501480" cy="528205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594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285 h 10000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1596">
              <a:moveTo>
                <a:pt x="9594" y="11596"/>
              </a:moveTo>
              <a:cubicBezTo>
                <a:pt x="9680" y="9095"/>
                <a:pt x="9864" y="5293"/>
                <a:pt x="10000" y="1596"/>
              </a:cubicBezTo>
              <a:cubicBezTo>
                <a:pt x="6667" y="1064"/>
                <a:pt x="3686" y="1344"/>
                <a:pt x="0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17994</xdr:colOff>
      <xdr:row>30</xdr:row>
      <xdr:rowOff>111754</xdr:rowOff>
    </xdr:from>
    <xdr:to>
      <xdr:col>2</xdr:col>
      <xdr:colOff>182426</xdr:colOff>
      <xdr:row>31</xdr:row>
      <xdr:rowOff>99359</xdr:rowOff>
    </xdr:to>
    <xdr:sp macro="" textlink="">
      <xdr:nvSpPr>
        <xdr:cNvPr id="268" name="AutoShape 605">
          <a:extLst>
            <a:ext uri="{FF2B5EF4-FFF2-40B4-BE49-F238E27FC236}">
              <a16:creationId xmlns:a16="http://schemas.microsoft.com/office/drawing/2014/main" id="{F03DE44B-8D4D-464A-99D6-D0893380D82A}"/>
            </a:ext>
          </a:extLst>
        </xdr:cNvPr>
        <xdr:cNvSpPr>
          <a:spLocks noChangeArrowheads="1"/>
        </xdr:cNvSpPr>
      </xdr:nvSpPr>
      <xdr:spPr bwMode="auto">
        <a:xfrm>
          <a:off x="749514" y="5102854"/>
          <a:ext cx="164432" cy="15524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467360</xdr:colOff>
      <xdr:row>29</xdr:row>
      <xdr:rowOff>80854</xdr:rowOff>
    </xdr:from>
    <xdr:to>
      <xdr:col>2</xdr:col>
      <xdr:colOff>43818</xdr:colOff>
      <xdr:row>30</xdr:row>
      <xdr:rowOff>101788</xdr:rowOff>
    </xdr:to>
    <xdr:grpSp>
      <xdr:nvGrpSpPr>
        <xdr:cNvPr id="269" name="Group 405">
          <a:extLst>
            <a:ext uri="{FF2B5EF4-FFF2-40B4-BE49-F238E27FC236}">
              <a16:creationId xmlns:a16="http://schemas.microsoft.com/office/drawing/2014/main" id="{2D34D2A8-AF21-4CF1-A888-8B189E4EC269}"/>
            </a:ext>
          </a:extLst>
        </xdr:cNvPr>
        <xdr:cNvGrpSpPr>
          <a:grpSpLocks/>
        </xdr:cNvGrpSpPr>
      </xdr:nvGrpSpPr>
      <xdr:grpSpPr bwMode="auto">
        <a:xfrm rot="5783299">
          <a:off x="552304" y="4844136"/>
          <a:ext cx="187621" cy="252733"/>
          <a:chOff x="718" y="97"/>
          <a:chExt cx="23" cy="15"/>
        </a:xfrm>
      </xdr:grpSpPr>
      <xdr:sp macro="" textlink="">
        <xdr:nvSpPr>
          <xdr:cNvPr id="270" name="Freeform 406">
            <a:extLst>
              <a:ext uri="{FF2B5EF4-FFF2-40B4-BE49-F238E27FC236}">
                <a16:creationId xmlns:a16="http://schemas.microsoft.com/office/drawing/2014/main" id="{D80BCD14-A35C-C77A-824D-0ADC6A0E6BE8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71" name="Freeform 407">
            <a:extLst>
              <a:ext uri="{FF2B5EF4-FFF2-40B4-BE49-F238E27FC236}">
                <a16:creationId xmlns:a16="http://schemas.microsoft.com/office/drawing/2014/main" id="{737DD57E-AB76-D0D5-8359-E9B25C222F3E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3</xdr:col>
      <xdr:colOff>202145</xdr:colOff>
      <xdr:row>30</xdr:row>
      <xdr:rowOff>76</xdr:rowOff>
    </xdr:from>
    <xdr:ext cx="513334" cy="165173"/>
    <xdr:sp macro="" textlink="">
      <xdr:nvSpPr>
        <xdr:cNvPr id="272" name="Text Box 1620">
          <a:extLst>
            <a:ext uri="{FF2B5EF4-FFF2-40B4-BE49-F238E27FC236}">
              <a16:creationId xmlns:a16="http://schemas.microsoft.com/office/drawing/2014/main" id="{9D97B51C-6361-4AC1-902F-B4D955C74349}"/>
            </a:ext>
          </a:extLst>
        </xdr:cNvPr>
        <xdr:cNvSpPr txBox="1">
          <a:spLocks noChangeArrowheads="1"/>
        </xdr:cNvSpPr>
      </xdr:nvSpPr>
      <xdr:spPr bwMode="auto">
        <a:xfrm>
          <a:off x="1611845" y="4991176"/>
          <a:ext cx="513334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川井橋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4</xdr:col>
      <xdr:colOff>103287</xdr:colOff>
      <xdr:row>29</xdr:row>
      <xdr:rowOff>66943</xdr:rowOff>
    </xdr:from>
    <xdr:to>
      <xdr:col>4</xdr:col>
      <xdr:colOff>401660</xdr:colOff>
      <xdr:row>29</xdr:row>
      <xdr:rowOff>70769</xdr:rowOff>
    </xdr:to>
    <xdr:sp macro="" textlink="">
      <xdr:nvSpPr>
        <xdr:cNvPr id="273" name="Line 76">
          <a:extLst>
            <a:ext uri="{FF2B5EF4-FFF2-40B4-BE49-F238E27FC236}">
              <a16:creationId xmlns:a16="http://schemas.microsoft.com/office/drawing/2014/main" id="{E1EBE253-D750-4E4B-B38D-4CD985BA30F9}"/>
            </a:ext>
          </a:extLst>
        </xdr:cNvPr>
        <xdr:cNvSpPr>
          <a:spLocks noChangeShapeType="1"/>
        </xdr:cNvSpPr>
      </xdr:nvSpPr>
      <xdr:spPr bwMode="auto">
        <a:xfrm flipH="1" flipV="1">
          <a:off x="2191167" y="4890403"/>
          <a:ext cx="298373" cy="382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337847</xdr:colOff>
      <xdr:row>29</xdr:row>
      <xdr:rowOff>116981</xdr:rowOff>
    </xdr:from>
    <xdr:to>
      <xdr:col>4</xdr:col>
      <xdr:colOff>426150</xdr:colOff>
      <xdr:row>30</xdr:row>
      <xdr:rowOff>140472</xdr:rowOff>
    </xdr:to>
    <xdr:sp macro="" textlink="">
      <xdr:nvSpPr>
        <xdr:cNvPr id="274" name="Freeform 217">
          <a:extLst>
            <a:ext uri="{FF2B5EF4-FFF2-40B4-BE49-F238E27FC236}">
              <a16:creationId xmlns:a16="http://schemas.microsoft.com/office/drawing/2014/main" id="{04D15705-EA63-4AB8-BA1C-E3121B126550}"/>
            </a:ext>
          </a:extLst>
        </xdr:cNvPr>
        <xdr:cNvSpPr>
          <a:spLocks/>
        </xdr:cNvSpPr>
      </xdr:nvSpPr>
      <xdr:spPr bwMode="auto">
        <a:xfrm rot="1455302" flipV="1">
          <a:off x="1747547" y="4940441"/>
          <a:ext cx="766483" cy="191131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14409 w 14409"/>
            <a:gd name="connsiteY0" fmla="*/ 7684 h 7684"/>
            <a:gd name="connsiteX1" fmla="*/ 10083 w 14409"/>
            <a:gd name="connsiteY1" fmla="*/ 7390 h 7684"/>
            <a:gd name="connsiteX2" fmla="*/ 7517 w 14409"/>
            <a:gd name="connsiteY2" fmla="*/ 7467 h 7684"/>
            <a:gd name="connsiteX3" fmla="*/ 6024 w 14409"/>
            <a:gd name="connsiteY3" fmla="*/ 1944 h 7684"/>
            <a:gd name="connsiteX4" fmla="*/ 0 w 14409"/>
            <a:gd name="connsiteY4" fmla="*/ 6974 h 7684"/>
            <a:gd name="connsiteX0" fmla="*/ 10000 w 10000"/>
            <a:gd name="connsiteY0" fmla="*/ 7132 h 7137"/>
            <a:gd name="connsiteX1" fmla="*/ 6998 w 10000"/>
            <a:gd name="connsiteY1" fmla="*/ 6749 h 7137"/>
            <a:gd name="connsiteX2" fmla="*/ 5217 w 10000"/>
            <a:gd name="connsiteY2" fmla="*/ 6850 h 7137"/>
            <a:gd name="connsiteX3" fmla="*/ 3341 w 10000"/>
            <a:gd name="connsiteY3" fmla="*/ 3011 h 7137"/>
            <a:gd name="connsiteX4" fmla="*/ 0 w 10000"/>
            <a:gd name="connsiteY4" fmla="*/ 6208 h 7137"/>
            <a:gd name="connsiteX0" fmla="*/ 10000 w 10000"/>
            <a:gd name="connsiteY0" fmla="*/ 5774 h 5782"/>
            <a:gd name="connsiteX1" fmla="*/ 6998 w 10000"/>
            <a:gd name="connsiteY1" fmla="*/ 5237 h 5782"/>
            <a:gd name="connsiteX2" fmla="*/ 5217 w 10000"/>
            <a:gd name="connsiteY2" fmla="*/ 5379 h 5782"/>
            <a:gd name="connsiteX3" fmla="*/ 3341 w 10000"/>
            <a:gd name="connsiteY3" fmla="*/ 0 h 5782"/>
            <a:gd name="connsiteX4" fmla="*/ 0 w 10000"/>
            <a:gd name="connsiteY4" fmla="*/ 4479 h 5782"/>
            <a:gd name="connsiteX0" fmla="*/ 8461 w 8461"/>
            <a:gd name="connsiteY0" fmla="*/ 22532 h 22546"/>
            <a:gd name="connsiteX1" fmla="*/ 5459 w 8461"/>
            <a:gd name="connsiteY1" fmla="*/ 21603 h 22546"/>
            <a:gd name="connsiteX2" fmla="*/ 3678 w 8461"/>
            <a:gd name="connsiteY2" fmla="*/ 21849 h 22546"/>
            <a:gd name="connsiteX3" fmla="*/ 1802 w 8461"/>
            <a:gd name="connsiteY3" fmla="*/ 12546 h 22546"/>
            <a:gd name="connsiteX4" fmla="*/ 139 w 8461"/>
            <a:gd name="connsiteY4" fmla="*/ 0 h 22546"/>
            <a:gd name="connsiteX0" fmla="*/ 9836 w 9836"/>
            <a:gd name="connsiteY0" fmla="*/ 9994 h 10000"/>
            <a:gd name="connsiteX1" fmla="*/ 6288 w 9836"/>
            <a:gd name="connsiteY1" fmla="*/ 9582 h 10000"/>
            <a:gd name="connsiteX2" fmla="*/ 4183 w 9836"/>
            <a:gd name="connsiteY2" fmla="*/ 9691 h 10000"/>
            <a:gd name="connsiteX3" fmla="*/ 1966 w 9836"/>
            <a:gd name="connsiteY3" fmla="*/ 5565 h 10000"/>
            <a:gd name="connsiteX4" fmla="*/ 0 w 9836"/>
            <a:gd name="connsiteY4" fmla="*/ 0 h 10000"/>
            <a:gd name="connsiteX0" fmla="*/ 10000 w 10000"/>
            <a:gd name="connsiteY0" fmla="*/ 9994 h 11298"/>
            <a:gd name="connsiteX1" fmla="*/ 6207 w 10000"/>
            <a:gd name="connsiteY1" fmla="*/ 11274 h 11298"/>
            <a:gd name="connsiteX2" fmla="*/ 4253 w 10000"/>
            <a:gd name="connsiteY2" fmla="*/ 9691 h 11298"/>
            <a:gd name="connsiteX3" fmla="*/ 1999 w 10000"/>
            <a:gd name="connsiteY3" fmla="*/ 5565 h 11298"/>
            <a:gd name="connsiteX4" fmla="*/ 0 w 10000"/>
            <a:gd name="connsiteY4" fmla="*/ 0 h 11298"/>
            <a:gd name="connsiteX0" fmla="*/ 7904 w 7904"/>
            <a:gd name="connsiteY0" fmla="*/ 13186 h 13186"/>
            <a:gd name="connsiteX1" fmla="*/ 6207 w 7904"/>
            <a:gd name="connsiteY1" fmla="*/ 11274 h 13186"/>
            <a:gd name="connsiteX2" fmla="*/ 4253 w 7904"/>
            <a:gd name="connsiteY2" fmla="*/ 9691 h 13186"/>
            <a:gd name="connsiteX3" fmla="*/ 1999 w 7904"/>
            <a:gd name="connsiteY3" fmla="*/ 5565 h 13186"/>
            <a:gd name="connsiteX4" fmla="*/ 0 w 7904"/>
            <a:gd name="connsiteY4" fmla="*/ 0 h 13186"/>
            <a:gd name="connsiteX0" fmla="*/ 10000 w 10000"/>
            <a:gd name="connsiteY0" fmla="*/ 10000 h 10000"/>
            <a:gd name="connsiteX1" fmla="*/ 7853 w 10000"/>
            <a:gd name="connsiteY1" fmla="*/ 8550 h 10000"/>
            <a:gd name="connsiteX2" fmla="*/ 5381 w 10000"/>
            <a:gd name="connsiteY2" fmla="*/ 7349 h 10000"/>
            <a:gd name="connsiteX3" fmla="*/ 2529 w 10000"/>
            <a:gd name="connsiteY3" fmla="*/ 4220 h 10000"/>
            <a:gd name="connsiteX4" fmla="*/ 0 w 10000"/>
            <a:gd name="connsiteY4" fmla="*/ 0 h 10000"/>
            <a:gd name="connsiteX0" fmla="*/ 10000 w 10000"/>
            <a:gd name="connsiteY0" fmla="*/ 10000 h 10000"/>
            <a:gd name="connsiteX1" fmla="*/ 7853 w 10000"/>
            <a:gd name="connsiteY1" fmla="*/ 8550 h 10000"/>
            <a:gd name="connsiteX2" fmla="*/ 7231 w 10000"/>
            <a:gd name="connsiteY2" fmla="*/ 9224 h 10000"/>
            <a:gd name="connsiteX3" fmla="*/ 5381 w 10000"/>
            <a:gd name="connsiteY3" fmla="*/ 7349 h 10000"/>
            <a:gd name="connsiteX4" fmla="*/ 2529 w 10000"/>
            <a:gd name="connsiteY4" fmla="*/ 4220 h 10000"/>
            <a:gd name="connsiteX5" fmla="*/ 0 w 10000"/>
            <a:gd name="connsiteY5" fmla="*/ 0 h 10000"/>
            <a:gd name="connsiteX0" fmla="*/ 10000 w 10000"/>
            <a:gd name="connsiteY0" fmla="*/ 10000 h 10000"/>
            <a:gd name="connsiteX1" fmla="*/ 7989 w 10000"/>
            <a:gd name="connsiteY1" fmla="*/ 9835 h 10000"/>
            <a:gd name="connsiteX2" fmla="*/ 7231 w 10000"/>
            <a:gd name="connsiteY2" fmla="*/ 9224 h 10000"/>
            <a:gd name="connsiteX3" fmla="*/ 5381 w 10000"/>
            <a:gd name="connsiteY3" fmla="*/ 7349 h 10000"/>
            <a:gd name="connsiteX4" fmla="*/ 2529 w 10000"/>
            <a:gd name="connsiteY4" fmla="*/ 4220 h 10000"/>
            <a:gd name="connsiteX5" fmla="*/ 0 w 10000"/>
            <a:gd name="connsiteY5" fmla="*/ 0 h 10000"/>
            <a:gd name="connsiteX0" fmla="*/ 10396 w 10396"/>
            <a:gd name="connsiteY0" fmla="*/ 8983 h 9837"/>
            <a:gd name="connsiteX1" fmla="*/ 7989 w 10396"/>
            <a:gd name="connsiteY1" fmla="*/ 9835 h 9837"/>
            <a:gd name="connsiteX2" fmla="*/ 7231 w 10396"/>
            <a:gd name="connsiteY2" fmla="*/ 9224 h 9837"/>
            <a:gd name="connsiteX3" fmla="*/ 5381 w 10396"/>
            <a:gd name="connsiteY3" fmla="*/ 7349 h 9837"/>
            <a:gd name="connsiteX4" fmla="*/ 2529 w 10396"/>
            <a:gd name="connsiteY4" fmla="*/ 4220 h 9837"/>
            <a:gd name="connsiteX5" fmla="*/ 0 w 10396"/>
            <a:gd name="connsiteY5" fmla="*/ 0 h 9837"/>
            <a:gd name="connsiteX0" fmla="*/ 10000 w 10000"/>
            <a:gd name="connsiteY0" fmla="*/ 9132 h 9844"/>
            <a:gd name="connsiteX1" fmla="*/ 7968 w 10000"/>
            <a:gd name="connsiteY1" fmla="*/ 9841 h 9844"/>
            <a:gd name="connsiteX2" fmla="*/ 6956 w 10000"/>
            <a:gd name="connsiteY2" fmla="*/ 9377 h 9844"/>
            <a:gd name="connsiteX3" fmla="*/ 5176 w 10000"/>
            <a:gd name="connsiteY3" fmla="*/ 7471 h 9844"/>
            <a:gd name="connsiteX4" fmla="*/ 2433 w 10000"/>
            <a:gd name="connsiteY4" fmla="*/ 4290 h 9844"/>
            <a:gd name="connsiteX5" fmla="*/ 0 w 10000"/>
            <a:gd name="connsiteY5" fmla="*/ 0 h 9844"/>
            <a:gd name="connsiteX0" fmla="*/ 11093 w 11093"/>
            <a:gd name="connsiteY0" fmla="*/ 6610 h 10157"/>
            <a:gd name="connsiteX1" fmla="*/ 7968 w 11093"/>
            <a:gd name="connsiteY1" fmla="*/ 9997 h 10157"/>
            <a:gd name="connsiteX2" fmla="*/ 6956 w 11093"/>
            <a:gd name="connsiteY2" fmla="*/ 9526 h 10157"/>
            <a:gd name="connsiteX3" fmla="*/ 5176 w 11093"/>
            <a:gd name="connsiteY3" fmla="*/ 7589 h 10157"/>
            <a:gd name="connsiteX4" fmla="*/ 2433 w 11093"/>
            <a:gd name="connsiteY4" fmla="*/ 4358 h 10157"/>
            <a:gd name="connsiteX5" fmla="*/ 0 w 11093"/>
            <a:gd name="connsiteY5" fmla="*/ 0 h 10157"/>
            <a:gd name="connsiteX0" fmla="*/ 11093 w 11093"/>
            <a:gd name="connsiteY0" fmla="*/ 6610 h 10157"/>
            <a:gd name="connsiteX1" fmla="*/ 7968 w 11093"/>
            <a:gd name="connsiteY1" fmla="*/ 9997 h 10157"/>
            <a:gd name="connsiteX2" fmla="*/ 6956 w 11093"/>
            <a:gd name="connsiteY2" fmla="*/ 9526 h 10157"/>
            <a:gd name="connsiteX3" fmla="*/ 5176 w 11093"/>
            <a:gd name="connsiteY3" fmla="*/ 7589 h 10157"/>
            <a:gd name="connsiteX4" fmla="*/ 2433 w 11093"/>
            <a:gd name="connsiteY4" fmla="*/ 4358 h 10157"/>
            <a:gd name="connsiteX5" fmla="*/ 0 w 11093"/>
            <a:gd name="connsiteY5" fmla="*/ 0 h 10157"/>
            <a:gd name="connsiteX0" fmla="*/ 12696 w 12696"/>
            <a:gd name="connsiteY0" fmla="*/ 9930 h 10725"/>
            <a:gd name="connsiteX1" fmla="*/ 7968 w 12696"/>
            <a:gd name="connsiteY1" fmla="*/ 9997 h 10725"/>
            <a:gd name="connsiteX2" fmla="*/ 6956 w 12696"/>
            <a:gd name="connsiteY2" fmla="*/ 9526 h 10725"/>
            <a:gd name="connsiteX3" fmla="*/ 5176 w 12696"/>
            <a:gd name="connsiteY3" fmla="*/ 7589 h 10725"/>
            <a:gd name="connsiteX4" fmla="*/ 2433 w 12696"/>
            <a:gd name="connsiteY4" fmla="*/ 4358 h 10725"/>
            <a:gd name="connsiteX5" fmla="*/ 0 w 12696"/>
            <a:gd name="connsiteY5" fmla="*/ 0 h 10725"/>
            <a:gd name="connsiteX0" fmla="*/ 13021 w 13021"/>
            <a:gd name="connsiteY0" fmla="*/ 10438 h 11127"/>
            <a:gd name="connsiteX1" fmla="*/ 7968 w 13021"/>
            <a:gd name="connsiteY1" fmla="*/ 9997 h 11127"/>
            <a:gd name="connsiteX2" fmla="*/ 6956 w 13021"/>
            <a:gd name="connsiteY2" fmla="*/ 9526 h 11127"/>
            <a:gd name="connsiteX3" fmla="*/ 5176 w 13021"/>
            <a:gd name="connsiteY3" fmla="*/ 7589 h 11127"/>
            <a:gd name="connsiteX4" fmla="*/ 2433 w 13021"/>
            <a:gd name="connsiteY4" fmla="*/ 4358 h 11127"/>
            <a:gd name="connsiteX5" fmla="*/ 0 w 13021"/>
            <a:gd name="connsiteY5" fmla="*/ 0 h 11127"/>
            <a:gd name="connsiteX0" fmla="*/ 13021 w 13021"/>
            <a:gd name="connsiteY0" fmla="*/ 10438 h 12159"/>
            <a:gd name="connsiteX1" fmla="*/ 10275 w 13021"/>
            <a:gd name="connsiteY1" fmla="*/ 12110 h 12159"/>
            <a:gd name="connsiteX2" fmla="*/ 6956 w 13021"/>
            <a:gd name="connsiteY2" fmla="*/ 9526 h 12159"/>
            <a:gd name="connsiteX3" fmla="*/ 5176 w 13021"/>
            <a:gd name="connsiteY3" fmla="*/ 7589 h 12159"/>
            <a:gd name="connsiteX4" fmla="*/ 2433 w 13021"/>
            <a:gd name="connsiteY4" fmla="*/ 4358 h 12159"/>
            <a:gd name="connsiteX5" fmla="*/ 0 w 13021"/>
            <a:gd name="connsiteY5" fmla="*/ 0 h 1215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3021" h="12159">
              <a:moveTo>
                <a:pt x="13021" y="10438"/>
              </a:moveTo>
              <a:cubicBezTo>
                <a:pt x="11597" y="12153"/>
                <a:pt x="11286" y="12262"/>
                <a:pt x="10275" y="12110"/>
              </a:cubicBezTo>
              <a:cubicBezTo>
                <a:pt x="9264" y="11958"/>
                <a:pt x="7352" y="9732"/>
                <a:pt x="6956" y="9526"/>
              </a:cubicBezTo>
              <a:cubicBezTo>
                <a:pt x="6559" y="9319"/>
                <a:pt x="5930" y="8451"/>
                <a:pt x="5176" y="7589"/>
              </a:cubicBezTo>
              <a:cubicBezTo>
                <a:pt x="4422" y="6728"/>
                <a:pt x="3205" y="4861"/>
                <a:pt x="2433" y="4358"/>
              </a:cubicBezTo>
              <a:cubicBezTo>
                <a:pt x="249" y="28"/>
                <a:pt x="239" y="190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18437</xdr:colOff>
      <xdr:row>29</xdr:row>
      <xdr:rowOff>117158</xdr:rowOff>
    </xdr:from>
    <xdr:to>
      <xdr:col>4</xdr:col>
      <xdr:colOff>174314</xdr:colOff>
      <xdr:row>30</xdr:row>
      <xdr:rowOff>94515</xdr:rowOff>
    </xdr:to>
    <xdr:sp macro="" textlink="">
      <xdr:nvSpPr>
        <xdr:cNvPr id="275" name="Text Box 1620">
          <a:extLst>
            <a:ext uri="{FF2B5EF4-FFF2-40B4-BE49-F238E27FC236}">
              <a16:creationId xmlns:a16="http://schemas.microsoft.com/office/drawing/2014/main" id="{027F9027-5AF4-431D-8167-5D3203A28576}"/>
            </a:ext>
          </a:extLst>
        </xdr:cNvPr>
        <xdr:cNvSpPr txBox="1">
          <a:spLocks noChangeArrowheads="1"/>
        </xdr:cNvSpPr>
      </xdr:nvSpPr>
      <xdr:spPr bwMode="auto">
        <a:xfrm rot="21321804">
          <a:off x="2106317" y="4940618"/>
          <a:ext cx="155877" cy="14499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287624</xdr:colOff>
      <xdr:row>29</xdr:row>
      <xdr:rowOff>53646</xdr:rowOff>
    </xdr:from>
    <xdr:to>
      <xdr:col>4</xdr:col>
      <xdr:colOff>292230</xdr:colOff>
      <xdr:row>32</xdr:row>
      <xdr:rowOff>149702</xdr:rowOff>
    </xdr:to>
    <xdr:sp macro="" textlink="">
      <xdr:nvSpPr>
        <xdr:cNvPr id="276" name="Freeform 601">
          <a:extLst>
            <a:ext uri="{FF2B5EF4-FFF2-40B4-BE49-F238E27FC236}">
              <a16:creationId xmlns:a16="http://schemas.microsoft.com/office/drawing/2014/main" id="{69DA3D87-F4A7-4463-B69F-F47D0C9B2D3F}"/>
            </a:ext>
          </a:extLst>
        </xdr:cNvPr>
        <xdr:cNvSpPr>
          <a:spLocks/>
        </xdr:cNvSpPr>
      </xdr:nvSpPr>
      <xdr:spPr bwMode="auto">
        <a:xfrm>
          <a:off x="1697324" y="4877106"/>
          <a:ext cx="682786" cy="598976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594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285 h 10000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10035 w 10441"/>
            <a:gd name="connsiteY0" fmla="*/ 10313 h 10313"/>
            <a:gd name="connsiteX1" fmla="*/ 10441 w 10441"/>
            <a:gd name="connsiteY1" fmla="*/ 313 h 10313"/>
            <a:gd name="connsiteX2" fmla="*/ 0 w 10441"/>
            <a:gd name="connsiteY2" fmla="*/ 0 h 10313"/>
            <a:gd name="connsiteX0" fmla="*/ 10035 w 10441"/>
            <a:gd name="connsiteY0" fmla="*/ 10317 h 10317"/>
            <a:gd name="connsiteX1" fmla="*/ 10441 w 10441"/>
            <a:gd name="connsiteY1" fmla="*/ 317 h 10317"/>
            <a:gd name="connsiteX2" fmla="*/ 0 w 10441"/>
            <a:gd name="connsiteY2" fmla="*/ 4 h 10317"/>
            <a:gd name="connsiteX0" fmla="*/ 10035 w 10441"/>
            <a:gd name="connsiteY0" fmla="*/ 10313 h 10313"/>
            <a:gd name="connsiteX1" fmla="*/ 10441 w 10441"/>
            <a:gd name="connsiteY1" fmla="*/ 313 h 10313"/>
            <a:gd name="connsiteX2" fmla="*/ 0 w 10441"/>
            <a:gd name="connsiteY2" fmla="*/ 0 h 10313"/>
            <a:gd name="connsiteX0" fmla="*/ 10035 w 10441"/>
            <a:gd name="connsiteY0" fmla="*/ 10313 h 10313"/>
            <a:gd name="connsiteX1" fmla="*/ 10441 w 10441"/>
            <a:gd name="connsiteY1" fmla="*/ 313 h 10313"/>
            <a:gd name="connsiteX2" fmla="*/ 0 w 10441"/>
            <a:gd name="connsiteY2" fmla="*/ 0 h 10313"/>
            <a:gd name="connsiteX0" fmla="*/ 14183 w 14184"/>
            <a:gd name="connsiteY0" fmla="*/ 13178 h 13178"/>
            <a:gd name="connsiteX1" fmla="*/ 10441 w 14184"/>
            <a:gd name="connsiteY1" fmla="*/ 313 h 13178"/>
            <a:gd name="connsiteX2" fmla="*/ 0 w 14184"/>
            <a:gd name="connsiteY2" fmla="*/ 0 h 13178"/>
            <a:gd name="connsiteX0" fmla="*/ 14183 w 14183"/>
            <a:gd name="connsiteY0" fmla="*/ 13178 h 13178"/>
            <a:gd name="connsiteX1" fmla="*/ 10441 w 14183"/>
            <a:gd name="connsiteY1" fmla="*/ 313 h 13178"/>
            <a:gd name="connsiteX2" fmla="*/ 0 w 14183"/>
            <a:gd name="connsiteY2" fmla="*/ 0 h 13178"/>
            <a:gd name="connsiteX0" fmla="*/ 14183 w 14183"/>
            <a:gd name="connsiteY0" fmla="*/ 13178 h 13178"/>
            <a:gd name="connsiteX1" fmla="*/ 10441 w 14183"/>
            <a:gd name="connsiteY1" fmla="*/ 313 h 13178"/>
            <a:gd name="connsiteX2" fmla="*/ 0 w 14183"/>
            <a:gd name="connsiteY2" fmla="*/ 0 h 131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4183" h="13178">
              <a:moveTo>
                <a:pt x="14183" y="13178"/>
              </a:moveTo>
              <a:cubicBezTo>
                <a:pt x="9547" y="12815"/>
                <a:pt x="10305" y="4010"/>
                <a:pt x="10441" y="313"/>
              </a:cubicBezTo>
              <a:cubicBezTo>
                <a:pt x="7020" y="80"/>
                <a:pt x="6775" y="318"/>
                <a:pt x="0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r>
            <a:rPr lang="ja-JP" altLang="en-US"/>
            <a:t> </a:t>
          </a:r>
        </a:p>
      </xdr:txBody>
    </xdr:sp>
    <xdr:clientData/>
  </xdr:twoCellAnchor>
  <xdr:twoCellAnchor>
    <xdr:from>
      <xdr:col>4</xdr:col>
      <xdr:colOff>17994</xdr:colOff>
      <xdr:row>30</xdr:row>
      <xdr:rowOff>27598</xdr:rowOff>
    </xdr:from>
    <xdr:to>
      <xdr:col>4</xdr:col>
      <xdr:colOff>182426</xdr:colOff>
      <xdr:row>31</xdr:row>
      <xdr:rowOff>15203</xdr:rowOff>
    </xdr:to>
    <xdr:sp macro="" textlink="">
      <xdr:nvSpPr>
        <xdr:cNvPr id="277" name="AutoShape 605">
          <a:extLst>
            <a:ext uri="{FF2B5EF4-FFF2-40B4-BE49-F238E27FC236}">
              <a16:creationId xmlns:a16="http://schemas.microsoft.com/office/drawing/2014/main" id="{90C51EF2-13D8-476C-8E0F-13CCF875AD08}"/>
            </a:ext>
          </a:extLst>
        </xdr:cNvPr>
        <xdr:cNvSpPr>
          <a:spLocks noChangeArrowheads="1"/>
        </xdr:cNvSpPr>
      </xdr:nvSpPr>
      <xdr:spPr bwMode="auto">
        <a:xfrm>
          <a:off x="2105874" y="5018698"/>
          <a:ext cx="164432" cy="15524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14650</xdr:colOff>
      <xdr:row>29</xdr:row>
      <xdr:rowOff>93657</xdr:rowOff>
    </xdr:from>
    <xdr:to>
      <xdr:col>4</xdr:col>
      <xdr:colOff>200072</xdr:colOff>
      <xdr:row>30</xdr:row>
      <xdr:rowOff>115762</xdr:rowOff>
    </xdr:to>
    <xdr:grpSp>
      <xdr:nvGrpSpPr>
        <xdr:cNvPr id="278" name="Group 405">
          <a:extLst>
            <a:ext uri="{FF2B5EF4-FFF2-40B4-BE49-F238E27FC236}">
              <a16:creationId xmlns:a16="http://schemas.microsoft.com/office/drawing/2014/main" id="{54000FCA-23F6-40E1-98F0-D339C251E426}"/>
            </a:ext>
          </a:extLst>
        </xdr:cNvPr>
        <xdr:cNvGrpSpPr>
          <a:grpSpLocks/>
        </xdr:cNvGrpSpPr>
      </xdr:nvGrpSpPr>
      <xdr:grpSpPr bwMode="auto">
        <a:xfrm>
          <a:off x="2095863" y="4889495"/>
          <a:ext cx="185422" cy="188792"/>
          <a:chOff x="718" y="97"/>
          <a:chExt cx="23" cy="15"/>
        </a:xfrm>
      </xdr:grpSpPr>
      <xdr:sp macro="" textlink="">
        <xdr:nvSpPr>
          <xdr:cNvPr id="279" name="Freeform 406">
            <a:extLst>
              <a:ext uri="{FF2B5EF4-FFF2-40B4-BE49-F238E27FC236}">
                <a16:creationId xmlns:a16="http://schemas.microsoft.com/office/drawing/2014/main" id="{391F9BB8-DAAB-2F5D-4BB7-282A5B22CBBF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80" name="Freeform 407">
            <a:extLst>
              <a:ext uri="{FF2B5EF4-FFF2-40B4-BE49-F238E27FC236}">
                <a16:creationId xmlns:a16="http://schemas.microsoft.com/office/drawing/2014/main" id="{2D4B571D-E6E9-FE8A-F007-1D5284857E9F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 editAs="oneCell">
    <xdr:from>
      <xdr:col>3</xdr:col>
      <xdr:colOff>340459</xdr:colOff>
      <xdr:row>28</xdr:row>
      <xdr:rowOff>76509</xdr:rowOff>
    </xdr:from>
    <xdr:to>
      <xdr:col>3</xdr:col>
      <xdr:colOff>635026</xdr:colOff>
      <xdr:row>29</xdr:row>
      <xdr:rowOff>125858</xdr:rowOff>
    </xdr:to>
    <xdr:grpSp>
      <xdr:nvGrpSpPr>
        <xdr:cNvPr id="281" name="Group 6672">
          <a:extLst>
            <a:ext uri="{FF2B5EF4-FFF2-40B4-BE49-F238E27FC236}">
              <a16:creationId xmlns:a16="http://schemas.microsoft.com/office/drawing/2014/main" id="{E3F1F9CC-568D-4B73-B93B-C5E71463CD7E}"/>
            </a:ext>
          </a:extLst>
        </xdr:cNvPr>
        <xdr:cNvGrpSpPr>
          <a:grpSpLocks/>
        </xdr:cNvGrpSpPr>
      </xdr:nvGrpSpPr>
      <xdr:grpSpPr bwMode="auto">
        <a:xfrm>
          <a:off x="1745397" y="4705659"/>
          <a:ext cx="294567" cy="216037"/>
          <a:chOff x="536" y="109"/>
          <a:chExt cx="46" cy="44"/>
        </a:xfrm>
      </xdr:grpSpPr>
      <xdr:pic>
        <xdr:nvPicPr>
          <xdr:cNvPr id="282" name="Picture 6673" descr="route2">
            <a:extLst>
              <a:ext uri="{FF2B5EF4-FFF2-40B4-BE49-F238E27FC236}">
                <a16:creationId xmlns:a16="http://schemas.microsoft.com/office/drawing/2014/main" id="{5CD5582C-B590-D0E9-0D14-5202F19788E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83" name="Text Box 6674">
            <a:extLst>
              <a:ext uri="{FF2B5EF4-FFF2-40B4-BE49-F238E27FC236}">
                <a16:creationId xmlns:a16="http://schemas.microsoft.com/office/drawing/2014/main" id="{3C6A3E5E-656D-41C9-A0BB-2F2BF008532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732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 editAs="oneCell">
    <xdr:from>
      <xdr:col>4</xdr:col>
      <xdr:colOff>76511</xdr:colOff>
      <xdr:row>28</xdr:row>
      <xdr:rowOff>70771</xdr:rowOff>
    </xdr:from>
    <xdr:to>
      <xdr:col>4</xdr:col>
      <xdr:colOff>350018</xdr:colOff>
      <xdr:row>29</xdr:row>
      <xdr:rowOff>107538</xdr:rowOff>
    </xdr:to>
    <xdr:grpSp>
      <xdr:nvGrpSpPr>
        <xdr:cNvPr id="284" name="Group 6672">
          <a:extLst>
            <a:ext uri="{FF2B5EF4-FFF2-40B4-BE49-F238E27FC236}">
              <a16:creationId xmlns:a16="http://schemas.microsoft.com/office/drawing/2014/main" id="{C8C404FB-1A01-4B0B-B206-00FFB4197B3C}"/>
            </a:ext>
          </a:extLst>
        </xdr:cNvPr>
        <xdr:cNvGrpSpPr>
          <a:grpSpLocks/>
        </xdr:cNvGrpSpPr>
      </xdr:nvGrpSpPr>
      <xdr:grpSpPr bwMode="auto">
        <a:xfrm>
          <a:off x="2157724" y="4699921"/>
          <a:ext cx="273507" cy="203455"/>
          <a:chOff x="536" y="109"/>
          <a:chExt cx="46" cy="44"/>
        </a:xfrm>
      </xdr:grpSpPr>
      <xdr:pic>
        <xdr:nvPicPr>
          <xdr:cNvPr id="285" name="Picture 6673" descr="route2">
            <a:extLst>
              <a:ext uri="{FF2B5EF4-FFF2-40B4-BE49-F238E27FC236}">
                <a16:creationId xmlns:a16="http://schemas.microsoft.com/office/drawing/2014/main" id="{A2F9488F-E254-80AD-BF89-19422E4FB1C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86" name="Text Box 6674">
            <a:extLst>
              <a:ext uri="{FF2B5EF4-FFF2-40B4-BE49-F238E27FC236}">
                <a16:creationId xmlns:a16="http://schemas.microsoft.com/office/drawing/2014/main" id="{12EFA089-BE32-E49C-E035-B55E4A29430F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732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oneCellAnchor>
    <xdr:from>
      <xdr:col>9</xdr:col>
      <xdr:colOff>300892</xdr:colOff>
      <xdr:row>19</xdr:row>
      <xdr:rowOff>64221</xdr:rowOff>
    </xdr:from>
    <xdr:ext cx="301980" cy="168538"/>
    <xdr:sp macro="" textlink="">
      <xdr:nvSpPr>
        <xdr:cNvPr id="287" name="Text Box 1620">
          <a:extLst>
            <a:ext uri="{FF2B5EF4-FFF2-40B4-BE49-F238E27FC236}">
              <a16:creationId xmlns:a16="http://schemas.microsoft.com/office/drawing/2014/main" id="{BBDD5C0D-4595-4363-8054-867743CA72AF}"/>
            </a:ext>
          </a:extLst>
        </xdr:cNvPr>
        <xdr:cNvSpPr txBox="1">
          <a:spLocks noChangeArrowheads="1"/>
        </xdr:cNvSpPr>
      </xdr:nvSpPr>
      <xdr:spPr bwMode="auto">
        <a:xfrm>
          <a:off x="5779672" y="3211281"/>
          <a:ext cx="301980" cy="16853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10</xdr:col>
      <xdr:colOff>29403</xdr:colOff>
      <xdr:row>19</xdr:row>
      <xdr:rowOff>850</xdr:rowOff>
    </xdr:from>
    <xdr:to>
      <xdr:col>10</xdr:col>
      <xdr:colOff>322917</xdr:colOff>
      <xdr:row>20</xdr:row>
      <xdr:rowOff>51680</xdr:rowOff>
    </xdr:to>
    <xdr:grpSp>
      <xdr:nvGrpSpPr>
        <xdr:cNvPr id="288" name="Group 6672">
          <a:extLst>
            <a:ext uri="{FF2B5EF4-FFF2-40B4-BE49-F238E27FC236}">
              <a16:creationId xmlns:a16="http://schemas.microsoft.com/office/drawing/2014/main" id="{3B5BBDD7-192D-4AE9-9DEB-4CB7C575A56A}"/>
            </a:ext>
          </a:extLst>
        </xdr:cNvPr>
        <xdr:cNvGrpSpPr>
          <a:grpSpLocks/>
        </xdr:cNvGrpSpPr>
      </xdr:nvGrpSpPr>
      <xdr:grpSpPr bwMode="auto">
        <a:xfrm>
          <a:off x="6168266" y="3129813"/>
          <a:ext cx="293514" cy="217517"/>
          <a:chOff x="536" y="109"/>
          <a:chExt cx="46" cy="44"/>
        </a:xfrm>
      </xdr:grpSpPr>
      <xdr:pic>
        <xdr:nvPicPr>
          <xdr:cNvPr id="289" name="Picture 6673" descr="route2">
            <a:extLst>
              <a:ext uri="{FF2B5EF4-FFF2-40B4-BE49-F238E27FC236}">
                <a16:creationId xmlns:a16="http://schemas.microsoft.com/office/drawing/2014/main" id="{37085FE3-7FB3-C8FC-5639-4D76C062686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90" name="Text Box 6674">
            <a:extLst>
              <a:ext uri="{FF2B5EF4-FFF2-40B4-BE49-F238E27FC236}">
                <a16:creationId xmlns:a16="http://schemas.microsoft.com/office/drawing/2014/main" id="{B3EFFCD1-CDC7-B18B-4F4D-B12070DD4614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423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oneCellAnchor>
    <xdr:from>
      <xdr:col>10</xdr:col>
      <xdr:colOff>109399</xdr:colOff>
      <xdr:row>20</xdr:row>
      <xdr:rowOff>113468</xdr:rowOff>
    </xdr:from>
    <xdr:ext cx="480245" cy="362780"/>
    <xdr:sp macro="" textlink="">
      <xdr:nvSpPr>
        <xdr:cNvPr id="291" name="Text Box 1620">
          <a:extLst>
            <a:ext uri="{FF2B5EF4-FFF2-40B4-BE49-F238E27FC236}">
              <a16:creationId xmlns:a16="http://schemas.microsoft.com/office/drawing/2014/main" id="{6A5A242D-47F7-4675-B226-05064BBFBEFA}"/>
            </a:ext>
          </a:extLst>
        </xdr:cNvPr>
        <xdr:cNvSpPr txBox="1">
          <a:spLocks noChangeArrowheads="1"/>
        </xdr:cNvSpPr>
      </xdr:nvSpPr>
      <xdr:spPr bwMode="auto">
        <a:xfrm>
          <a:off x="6266359" y="3428168"/>
          <a:ext cx="480245" cy="362780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0" rIns="0" bIns="0" anchor="t" upright="1">
          <a:noAutofit/>
        </a:bodyPr>
        <a:lstStyle/>
        <a:p>
          <a:pPr algn="l" rtl="0">
            <a:lnSpc>
              <a:spcPts val="9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5.4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㎞先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堀越峠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標高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401m</a:t>
          </a:r>
        </a:p>
      </xdr:txBody>
    </xdr:sp>
    <xdr:clientData/>
  </xdr:oneCellAnchor>
  <xdr:oneCellAnchor>
    <xdr:from>
      <xdr:col>1</xdr:col>
      <xdr:colOff>128516</xdr:colOff>
      <xdr:row>28</xdr:row>
      <xdr:rowOff>128509</xdr:rowOff>
    </xdr:from>
    <xdr:ext cx="307651" cy="166649"/>
    <xdr:sp macro="" textlink="">
      <xdr:nvSpPr>
        <xdr:cNvPr id="292" name="Text Box 1620">
          <a:extLst>
            <a:ext uri="{FF2B5EF4-FFF2-40B4-BE49-F238E27FC236}">
              <a16:creationId xmlns:a16="http://schemas.microsoft.com/office/drawing/2014/main" id="{E32E86D5-2477-4186-B353-BB8703177D5A}"/>
            </a:ext>
          </a:extLst>
        </xdr:cNvPr>
        <xdr:cNvSpPr txBox="1">
          <a:spLocks noChangeArrowheads="1"/>
        </xdr:cNvSpPr>
      </xdr:nvSpPr>
      <xdr:spPr bwMode="auto">
        <a:xfrm>
          <a:off x="181856" y="4784329"/>
          <a:ext cx="307651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5</xdr:col>
      <xdr:colOff>512490</xdr:colOff>
      <xdr:row>28</xdr:row>
      <xdr:rowOff>176590</xdr:rowOff>
    </xdr:from>
    <xdr:to>
      <xdr:col>6</xdr:col>
      <xdr:colOff>381427</xdr:colOff>
      <xdr:row>32</xdr:row>
      <xdr:rowOff>132895</xdr:rowOff>
    </xdr:to>
    <xdr:sp macro="" textlink="">
      <xdr:nvSpPr>
        <xdr:cNvPr id="293" name="Freeform 527">
          <a:extLst>
            <a:ext uri="{FF2B5EF4-FFF2-40B4-BE49-F238E27FC236}">
              <a16:creationId xmlns:a16="http://schemas.microsoft.com/office/drawing/2014/main" id="{A6917E26-95AF-4177-A902-2B4F4C43D92C}"/>
            </a:ext>
          </a:extLst>
        </xdr:cNvPr>
        <xdr:cNvSpPr>
          <a:spLocks/>
        </xdr:cNvSpPr>
      </xdr:nvSpPr>
      <xdr:spPr bwMode="auto">
        <a:xfrm>
          <a:off x="3278550" y="4824790"/>
          <a:ext cx="547117" cy="634485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0178"/>
            <a:gd name="connsiteY0" fmla="*/ 11318 h 11318"/>
            <a:gd name="connsiteX1" fmla="*/ 0 w 10178"/>
            <a:gd name="connsiteY1" fmla="*/ 1318 h 11318"/>
            <a:gd name="connsiteX2" fmla="*/ 10178 w 10178"/>
            <a:gd name="connsiteY2" fmla="*/ 0 h 11318"/>
            <a:gd name="connsiteX0" fmla="*/ 0 w 6757"/>
            <a:gd name="connsiteY0" fmla="*/ 11318 h 11318"/>
            <a:gd name="connsiteX1" fmla="*/ 0 w 6757"/>
            <a:gd name="connsiteY1" fmla="*/ 1318 h 11318"/>
            <a:gd name="connsiteX2" fmla="*/ 6757 w 6757"/>
            <a:gd name="connsiteY2" fmla="*/ 0 h 11318"/>
            <a:gd name="connsiteX0" fmla="*/ 0 w 10000"/>
            <a:gd name="connsiteY0" fmla="*/ 10000 h 10000"/>
            <a:gd name="connsiteX1" fmla="*/ 0 w 10000"/>
            <a:gd name="connsiteY1" fmla="*/ 1165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1165 h 10000"/>
            <a:gd name="connsiteX2" fmla="*/ 10000 w 10000"/>
            <a:gd name="connsiteY2" fmla="*/ 0 h 10000"/>
            <a:gd name="connsiteX0" fmla="*/ 0 w 10101"/>
            <a:gd name="connsiteY0" fmla="*/ 9090 h 9090"/>
            <a:gd name="connsiteX1" fmla="*/ 101 w 10101"/>
            <a:gd name="connsiteY1" fmla="*/ 1165 h 9090"/>
            <a:gd name="connsiteX2" fmla="*/ 10101 w 10101"/>
            <a:gd name="connsiteY2" fmla="*/ 0 h 909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101" h="9090">
              <a:moveTo>
                <a:pt x="0" y="9090"/>
              </a:moveTo>
              <a:cubicBezTo>
                <a:pt x="34" y="6448"/>
                <a:pt x="67" y="3807"/>
                <a:pt x="101" y="1165"/>
              </a:cubicBezTo>
              <a:cubicBezTo>
                <a:pt x="4831" y="605"/>
                <a:pt x="5573" y="770"/>
                <a:pt x="10101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453607</xdr:colOff>
      <xdr:row>29</xdr:row>
      <xdr:rowOff>149381</xdr:rowOff>
    </xdr:from>
    <xdr:to>
      <xdr:col>5</xdr:col>
      <xdr:colOff>576770</xdr:colOff>
      <xdr:row>30</xdr:row>
      <xdr:rowOff>104583</xdr:rowOff>
    </xdr:to>
    <xdr:sp macro="" textlink="">
      <xdr:nvSpPr>
        <xdr:cNvPr id="294" name="AutoShape 93">
          <a:extLst>
            <a:ext uri="{FF2B5EF4-FFF2-40B4-BE49-F238E27FC236}">
              <a16:creationId xmlns:a16="http://schemas.microsoft.com/office/drawing/2014/main" id="{C6091AA0-9D5C-4A26-BE80-93D3D51677FB}"/>
            </a:ext>
          </a:extLst>
        </xdr:cNvPr>
        <xdr:cNvSpPr>
          <a:spLocks noChangeArrowheads="1"/>
        </xdr:cNvSpPr>
      </xdr:nvSpPr>
      <xdr:spPr bwMode="auto">
        <a:xfrm>
          <a:off x="3219667" y="4972841"/>
          <a:ext cx="123163" cy="12284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513292</xdr:colOff>
      <xdr:row>26</xdr:row>
      <xdr:rowOff>147109</xdr:rowOff>
    </xdr:from>
    <xdr:to>
      <xdr:col>5</xdr:col>
      <xdr:colOff>522842</xdr:colOff>
      <xdr:row>29</xdr:row>
      <xdr:rowOff>65562</xdr:rowOff>
    </xdr:to>
    <xdr:sp macro="" textlink="">
      <xdr:nvSpPr>
        <xdr:cNvPr id="295" name="Line 76">
          <a:extLst>
            <a:ext uri="{FF2B5EF4-FFF2-40B4-BE49-F238E27FC236}">
              <a16:creationId xmlns:a16="http://schemas.microsoft.com/office/drawing/2014/main" id="{FBFB325C-0D37-4338-BE8E-AC738EC4266F}"/>
            </a:ext>
          </a:extLst>
        </xdr:cNvPr>
        <xdr:cNvSpPr>
          <a:spLocks noChangeShapeType="1"/>
        </xdr:cNvSpPr>
      </xdr:nvSpPr>
      <xdr:spPr bwMode="auto">
        <a:xfrm flipH="1" flipV="1">
          <a:off x="3279352" y="4467649"/>
          <a:ext cx="9550" cy="42137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254963</xdr:colOff>
      <xdr:row>31</xdr:row>
      <xdr:rowOff>72158</xdr:rowOff>
    </xdr:from>
    <xdr:to>
      <xdr:col>5</xdr:col>
      <xdr:colOff>528470</xdr:colOff>
      <xdr:row>32</xdr:row>
      <xdr:rowOff>111451</xdr:rowOff>
    </xdr:to>
    <xdr:grpSp>
      <xdr:nvGrpSpPr>
        <xdr:cNvPr id="296" name="Group 6672">
          <a:extLst>
            <a:ext uri="{FF2B5EF4-FFF2-40B4-BE49-F238E27FC236}">
              <a16:creationId xmlns:a16="http://schemas.microsoft.com/office/drawing/2014/main" id="{5328B49A-A166-49F4-A3B0-3FA7CCB3B1F8}"/>
            </a:ext>
          </a:extLst>
        </xdr:cNvPr>
        <xdr:cNvGrpSpPr>
          <a:grpSpLocks/>
        </xdr:cNvGrpSpPr>
      </xdr:nvGrpSpPr>
      <xdr:grpSpPr bwMode="auto">
        <a:xfrm>
          <a:off x="3012451" y="5201371"/>
          <a:ext cx="273507" cy="205980"/>
          <a:chOff x="536" y="109"/>
          <a:chExt cx="46" cy="44"/>
        </a:xfrm>
      </xdr:grpSpPr>
      <xdr:pic>
        <xdr:nvPicPr>
          <xdr:cNvPr id="297" name="Picture 6673" descr="route2">
            <a:extLst>
              <a:ext uri="{FF2B5EF4-FFF2-40B4-BE49-F238E27FC236}">
                <a16:creationId xmlns:a16="http://schemas.microsoft.com/office/drawing/2014/main" id="{8572251A-D4D9-6C38-43BC-ECEA4DC7154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98" name="Text Box 6674">
            <a:extLst>
              <a:ext uri="{FF2B5EF4-FFF2-40B4-BE49-F238E27FC236}">
                <a16:creationId xmlns:a16="http://schemas.microsoft.com/office/drawing/2014/main" id="{179299AC-E2A4-F01C-D030-6B3A177995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732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 editAs="oneCell">
    <xdr:from>
      <xdr:col>5</xdr:col>
      <xdr:colOff>259778</xdr:colOff>
      <xdr:row>27</xdr:row>
      <xdr:rowOff>76968</xdr:rowOff>
    </xdr:from>
    <xdr:to>
      <xdr:col>5</xdr:col>
      <xdr:colOff>533285</xdr:colOff>
      <xdr:row>28</xdr:row>
      <xdr:rowOff>113739</xdr:rowOff>
    </xdr:to>
    <xdr:grpSp>
      <xdr:nvGrpSpPr>
        <xdr:cNvPr id="299" name="Group 6672">
          <a:extLst>
            <a:ext uri="{FF2B5EF4-FFF2-40B4-BE49-F238E27FC236}">
              <a16:creationId xmlns:a16="http://schemas.microsoft.com/office/drawing/2014/main" id="{A2D69D56-3203-4B9A-8D71-89DD10B5396A}"/>
            </a:ext>
          </a:extLst>
        </xdr:cNvPr>
        <xdr:cNvGrpSpPr>
          <a:grpSpLocks/>
        </xdr:cNvGrpSpPr>
      </xdr:nvGrpSpPr>
      <xdr:grpSpPr bwMode="auto">
        <a:xfrm>
          <a:off x="3017266" y="4539431"/>
          <a:ext cx="273507" cy="203458"/>
          <a:chOff x="536" y="109"/>
          <a:chExt cx="46" cy="44"/>
        </a:xfrm>
      </xdr:grpSpPr>
      <xdr:pic>
        <xdr:nvPicPr>
          <xdr:cNvPr id="300" name="Picture 6673" descr="route2">
            <a:extLst>
              <a:ext uri="{FF2B5EF4-FFF2-40B4-BE49-F238E27FC236}">
                <a16:creationId xmlns:a16="http://schemas.microsoft.com/office/drawing/2014/main" id="{38F72937-B10D-4524-54E1-ECBB21C833D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01" name="Text Box 6674">
            <a:extLst>
              <a:ext uri="{FF2B5EF4-FFF2-40B4-BE49-F238E27FC236}">
                <a16:creationId xmlns:a16="http://schemas.microsoft.com/office/drawing/2014/main" id="{93857F1D-1584-1196-4C47-14241646DAE6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732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oneCellAnchor>
    <xdr:from>
      <xdr:col>5</xdr:col>
      <xdr:colOff>553217</xdr:colOff>
      <xdr:row>28</xdr:row>
      <xdr:rowOff>76971</xdr:rowOff>
    </xdr:from>
    <xdr:ext cx="301980" cy="168538"/>
    <xdr:sp macro="" textlink="">
      <xdr:nvSpPr>
        <xdr:cNvPr id="302" name="Text Box 1620">
          <a:extLst>
            <a:ext uri="{FF2B5EF4-FFF2-40B4-BE49-F238E27FC236}">
              <a16:creationId xmlns:a16="http://schemas.microsoft.com/office/drawing/2014/main" id="{910A1D62-493A-418E-A26F-BCC5D044C745}"/>
            </a:ext>
          </a:extLst>
        </xdr:cNvPr>
        <xdr:cNvSpPr txBox="1">
          <a:spLocks noChangeArrowheads="1"/>
        </xdr:cNvSpPr>
      </xdr:nvSpPr>
      <xdr:spPr bwMode="auto">
        <a:xfrm>
          <a:off x="3319277" y="4732791"/>
          <a:ext cx="301980" cy="16853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5</xdr:col>
      <xdr:colOff>28873</xdr:colOff>
      <xdr:row>29</xdr:row>
      <xdr:rowOff>14436</xdr:rowOff>
    </xdr:from>
    <xdr:to>
      <xdr:col>5</xdr:col>
      <xdr:colOff>494876</xdr:colOff>
      <xdr:row>31</xdr:row>
      <xdr:rowOff>120271</xdr:rowOff>
    </xdr:to>
    <xdr:pic>
      <xdr:nvPicPr>
        <xdr:cNvPr id="303" name="図 302">
          <a:extLst>
            <a:ext uri="{FF2B5EF4-FFF2-40B4-BE49-F238E27FC236}">
              <a16:creationId xmlns:a16="http://schemas.microsoft.com/office/drawing/2014/main" id="{152151D3-4DE2-4E5A-83FA-0E78267C1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94933" y="4837896"/>
          <a:ext cx="466003" cy="441115"/>
        </a:xfrm>
        <a:prstGeom prst="rect">
          <a:avLst/>
        </a:prstGeom>
      </xdr:spPr>
    </xdr:pic>
    <xdr:clientData/>
  </xdr:twoCellAnchor>
  <xdr:twoCellAnchor>
    <xdr:from>
      <xdr:col>7</xdr:col>
      <xdr:colOff>40445</xdr:colOff>
      <xdr:row>28</xdr:row>
      <xdr:rowOff>110595</xdr:rowOff>
    </xdr:from>
    <xdr:to>
      <xdr:col>8</xdr:col>
      <xdr:colOff>344630</xdr:colOff>
      <xdr:row>32</xdr:row>
      <xdr:rowOff>147997</xdr:rowOff>
    </xdr:to>
    <xdr:sp macro="" textlink="">
      <xdr:nvSpPr>
        <xdr:cNvPr id="304" name="Freeform 527">
          <a:extLst>
            <a:ext uri="{FF2B5EF4-FFF2-40B4-BE49-F238E27FC236}">
              <a16:creationId xmlns:a16="http://schemas.microsoft.com/office/drawing/2014/main" id="{63BEE3B6-8DE3-49E4-94D1-6FE920D59CC8}"/>
            </a:ext>
          </a:extLst>
        </xdr:cNvPr>
        <xdr:cNvSpPr>
          <a:spLocks/>
        </xdr:cNvSpPr>
      </xdr:nvSpPr>
      <xdr:spPr bwMode="auto">
        <a:xfrm>
          <a:off x="4162865" y="4766415"/>
          <a:ext cx="982365" cy="707962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244"/>
            <a:gd name="connsiteY0" fmla="*/ 12887 h 12887"/>
            <a:gd name="connsiteX1" fmla="*/ 0 w 10244"/>
            <a:gd name="connsiteY1" fmla="*/ 2887 h 12887"/>
            <a:gd name="connsiteX2" fmla="*/ 10244 w 10244"/>
            <a:gd name="connsiteY2" fmla="*/ 0 h 12887"/>
            <a:gd name="connsiteX0" fmla="*/ 0 w 12400"/>
            <a:gd name="connsiteY0" fmla="*/ 15842 h 15842"/>
            <a:gd name="connsiteX1" fmla="*/ 0 w 12400"/>
            <a:gd name="connsiteY1" fmla="*/ 5842 h 15842"/>
            <a:gd name="connsiteX2" fmla="*/ 12400 w 12400"/>
            <a:gd name="connsiteY2" fmla="*/ 0 h 15842"/>
            <a:gd name="connsiteX0" fmla="*/ 0 w 12400"/>
            <a:gd name="connsiteY0" fmla="*/ 15842 h 15842"/>
            <a:gd name="connsiteX1" fmla="*/ 0 w 12400"/>
            <a:gd name="connsiteY1" fmla="*/ 5842 h 15842"/>
            <a:gd name="connsiteX2" fmla="*/ 12400 w 12400"/>
            <a:gd name="connsiteY2" fmla="*/ 0 h 15842"/>
            <a:gd name="connsiteX0" fmla="*/ 0 w 17719"/>
            <a:gd name="connsiteY0" fmla="*/ 11081 h 11081"/>
            <a:gd name="connsiteX1" fmla="*/ 0 w 17719"/>
            <a:gd name="connsiteY1" fmla="*/ 1081 h 11081"/>
            <a:gd name="connsiteX2" fmla="*/ 17719 w 17719"/>
            <a:gd name="connsiteY2" fmla="*/ 0 h 11081"/>
            <a:gd name="connsiteX0" fmla="*/ 0 w 18682"/>
            <a:gd name="connsiteY0" fmla="*/ 11900 h 11900"/>
            <a:gd name="connsiteX1" fmla="*/ 963 w 18682"/>
            <a:gd name="connsiteY1" fmla="*/ 1081 h 11900"/>
            <a:gd name="connsiteX2" fmla="*/ 18682 w 18682"/>
            <a:gd name="connsiteY2" fmla="*/ 0 h 11900"/>
            <a:gd name="connsiteX0" fmla="*/ 0 w 18682"/>
            <a:gd name="connsiteY0" fmla="*/ 11900 h 11900"/>
            <a:gd name="connsiteX1" fmla="*/ 963 w 18682"/>
            <a:gd name="connsiteY1" fmla="*/ 1081 h 11900"/>
            <a:gd name="connsiteX2" fmla="*/ 18682 w 18682"/>
            <a:gd name="connsiteY2" fmla="*/ 0 h 11900"/>
            <a:gd name="connsiteX0" fmla="*/ 0 w 18682"/>
            <a:gd name="connsiteY0" fmla="*/ 11900 h 11900"/>
            <a:gd name="connsiteX1" fmla="*/ 963 w 18682"/>
            <a:gd name="connsiteY1" fmla="*/ 1081 h 11900"/>
            <a:gd name="connsiteX2" fmla="*/ 18682 w 18682"/>
            <a:gd name="connsiteY2" fmla="*/ 0 h 11900"/>
            <a:gd name="connsiteX0" fmla="*/ 0 w 19645"/>
            <a:gd name="connsiteY0" fmla="*/ 11900 h 11900"/>
            <a:gd name="connsiteX1" fmla="*/ 1926 w 19645"/>
            <a:gd name="connsiteY1" fmla="*/ 1081 h 11900"/>
            <a:gd name="connsiteX2" fmla="*/ 19645 w 19645"/>
            <a:gd name="connsiteY2" fmla="*/ 0 h 11900"/>
            <a:gd name="connsiteX0" fmla="*/ 0 w 18010"/>
            <a:gd name="connsiteY0" fmla="*/ 11869 h 11869"/>
            <a:gd name="connsiteX1" fmla="*/ 291 w 18010"/>
            <a:gd name="connsiteY1" fmla="*/ 1081 h 11869"/>
            <a:gd name="connsiteX2" fmla="*/ 18010 w 18010"/>
            <a:gd name="connsiteY2" fmla="*/ 0 h 11869"/>
            <a:gd name="connsiteX0" fmla="*/ 0 w 18010"/>
            <a:gd name="connsiteY0" fmla="*/ 11869 h 11869"/>
            <a:gd name="connsiteX1" fmla="*/ 291 w 18010"/>
            <a:gd name="connsiteY1" fmla="*/ 1081 h 11869"/>
            <a:gd name="connsiteX2" fmla="*/ 18010 w 18010"/>
            <a:gd name="connsiteY2" fmla="*/ 0 h 11869"/>
            <a:gd name="connsiteX0" fmla="*/ 454 w 17746"/>
            <a:gd name="connsiteY0" fmla="*/ 11931 h 11931"/>
            <a:gd name="connsiteX1" fmla="*/ 27 w 17746"/>
            <a:gd name="connsiteY1" fmla="*/ 1081 h 11931"/>
            <a:gd name="connsiteX2" fmla="*/ 17746 w 17746"/>
            <a:gd name="connsiteY2" fmla="*/ 0 h 11931"/>
            <a:gd name="connsiteX0" fmla="*/ 474 w 17766"/>
            <a:gd name="connsiteY0" fmla="*/ 11931 h 11931"/>
            <a:gd name="connsiteX1" fmla="*/ 47 w 17766"/>
            <a:gd name="connsiteY1" fmla="*/ 1081 h 11931"/>
            <a:gd name="connsiteX2" fmla="*/ 17766 w 17766"/>
            <a:gd name="connsiteY2" fmla="*/ 0 h 11931"/>
            <a:gd name="connsiteX0" fmla="*/ 474 w 11504"/>
            <a:gd name="connsiteY0" fmla="*/ 10850 h 10850"/>
            <a:gd name="connsiteX1" fmla="*/ 47 w 11504"/>
            <a:gd name="connsiteY1" fmla="*/ 0 h 10850"/>
            <a:gd name="connsiteX2" fmla="*/ 11504 w 11504"/>
            <a:gd name="connsiteY2" fmla="*/ 604 h 10850"/>
            <a:gd name="connsiteX0" fmla="*/ 474 w 11504"/>
            <a:gd name="connsiteY0" fmla="*/ 10850 h 10850"/>
            <a:gd name="connsiteX1" fmla="*/ 47 w 11504"/>
            <a:gd name="connsiteY1" fmla="*/ 0 h 10850"/>
            <a:gd name="connsiteX2" fmla="*/ 11504 w 11504"/>
            <a:gd name="connsiteY2" fmla="*/ 604 h 10850"/>
            <a:gd name="connsiteX0" fmla="*/ 474 w 11424"/>
            <a:gd name="connsiteY0" fmla="*/ 10850 h 10850"/>
            <a:gd name="connsiteX1" fmla="*/ 47 w 11424"/>
            <a:gd name="connsiteY1" fmla="*/ 0 h 10850"/>
            <a:gd name="connsiteX2" fmla="*/ 11424 w 11424"/>
            <a:gd name="connsiteY2" fmla="*/ 136 h 10850"/>
            <a:gd name="connsiteX0" fmla="*/ 474 w 10148"/>
            <a:gd name="connsiteY0" fmla="*/ 10870 h 10870"/>
            <a:gd name="connsiteX1" fmla="*/ 47 w 10148"/>
            <a:gd name="connsiteY1" fmla="*/ 20 h 10870"/>
            <a:gd name="connsiteX2" fmla="*/ 10148 w 10148"/>
            <a:gd name="connsiteY2" fmla="*/ 0 h 10870"/>
            <a:gd name="connsiteX0" fmla="*/ 10989 w 11009"/>
            <a:gd name="connsiteY0" fmla="*/ 25514 h 25514"/>
            <a:gd name="connsiteX1" fmla="*/ 10562 w 11009"/>
            <a:gd name="connsiteY1" fmla="*/ 14664 h 25514"/>
            <a:gd name="connsiteX2" fmla="*/ 447 w 11009"/>
            <a:gd name="connsiteY2" fmla="*/ 0 h 25514"/>
            <a:gd name="connsiteX0" fmla="*/ 12239 w 12239"/>
            <a:gd name="connsiteY0" fmla="*/ 29288 h 29288"/>
            <a:gd name="connsiteX1" fmla="*/ 11812 w 12239"/>
            <a:gd name="connsiteY1" fmla="*/ 18438 h 29288"/>
            <a:gd name="connsiteX2" fmla="*/ 419 w 12239"/>
            <a:gd name="connsiteY2" fmla="*/ 0 h 29288"/>
            <a:gd name="connsiteX0" fmla="*/ 12448 w 12448"/>
            <a:gd name="connsiteY0" fmla="*/ 29288 h 29288"/>
            <a:gd name="connsiteX1" fmla="*/ 12021 w 12448"/>
            <a:gd name="connsiteY1" fmla="*/ 18438 h 29288"/>
            <a:gd name="connsiteX2" fmla="*/ 628 w 12448"/>
            <a:gd name="connsiteY2" fmla="*/ 0 h 29288"/>
            <a:gd name="connsiteX0" fmla="*/ 11820 w 11820"/>
            <a:gd name="connsiteY0" fmla="*/ 29288 h 29288"/>
            <a:gd name="connsiteX1" fmla="*/ 11393 w 11820"/>
            <a:gd name="connsiteY1" fmla="*/ 18438 h 29288"/>
            <a:gd name="connsiteX2" fmla="*/ 3833 w 11820"/>
            <a:gd name="connsiteY2" fmla="*/ 13644 h 29288"/>
            <a:gd name="connsiteX3" fmla="*/ 0 w 11820"/>
            <a:gd name="connsiteY3" fmla="*/ 0 h 29288"/>
            <a:gd name="connsiteX0" fmla="*/ 11820 w 11820"/>
            <a:gd name="connsiteY0" fmla="*/ 29288 h 29288"/>
            <a:gd name="connsiteX1" fmla="*/ 11393 w 11820"/>
            <a:gd name="connsiteY1" fmla="*/ 18438 h 29288"/>
            <a:gd name="connsiteX2" fmla="*/ 1437 w 11820"/>
            <a:gd name="connsiteY2" fmla="*/ 12734 h 29288"/>
            <a:gd name="connsiteX3" fmla="*/ 0 w 11820"/>
            <a:gd name="connsiteY3" fmla="*/ 0 h 29288"/>
            <a:gd name="connsiteX0" fmla="*/ 14775 w 14775"/>
            <a:gd name="connsiteY0" fmla="*/ 34382 h 34382"/>
            <a:gd name="connsiteX1" fmla="*/ 14348 w 14775"/>
            <a:gd name="connsiteY1" fmla="*/ 23532 h 34382"/>
            <a:gd name="connsiteX2" fmla="*/ 4392 w 14775"/>
            <a:gd name="connsiteY2" fmla="*/ 17828 h 34382"/>
            <a:gd name="connsiteX3" fmla="*/ 0 w 14775"/>
            <a:gd name="connsiteY3" fmla="*/ 0 h 34382"/>
            <a:gd name="connsiteX0" fmla="*/ 14775 w 14775"/>
            <a:gd name="connsiteY0" fmla="*/ 34382 h 34382"/>
            <a:gd name="connsiteX1" fmla="*/ 14348 w 14775"/>
            <a:gd name="connsiteY1" fmla="*/ 23532 h 34382"/>
            <a:gd name="connsiteX2" fmla="*/ 4392 w 14775"/>
            <a:gd name="connsiteY2" fmla="*/ 17828 h 34382"/>
            <a:gd name="connsiteX3" fmla="*/ 1517 w 14775"/>
            <a:gd name="connsiteY3" fmla="*/ 2365 h 34382"/>
            <a:gd name="connsiteX4" fmla="*/ 0 w 14775"/>
            <a:gd name="connsiteY4" fmla="*/ 0 h 34382"/>
            <a:gd name="connsiteX0" fmla="*/ 14775 w 14775"/>
            <a:gd name="connsiteY0" fmla="*/ 32893 h 32893"/>
            <a:gd name="connsiteX1" fmla="*/ 14348 w 14775"/>
            <a:gd name="connsiteY1" fmla="*/ 22043 h 32893"/>
            <a:gd name="connsiteX2" fmla="*/ 4392 w 14775"/>
            <a:gd name="connsiteY2" fmla="*/ 16339 h 32893"/>
            <a:gd name="connsiteX3" fmla="*/ 1517 w 14775"/>
            <a:gd name="connsiteY3" fmla="*/ 876 h 32893"/>
            <a:gd name="connsiteX4" fmla="*/ 0 w 14775"/>
            <a:gd name="connsiteY4" fmla="*/ 2695 h 32893"/>
            <a:gd name="connsiteX0" fmla="*/ 15607 w 15607"/>
            <a:gd name="connsiteY0" fmla="*/ 40092 h 40092"/>
            <a:gd name="connsiteX1" fmla="*/ 15180 w 15607"/>
            <a:gd name="connsiteY1" fmla="*/ 29242 h 40092"/>
            <a:gd name="connsiteX2" fmla="*/ 5224 w 15607"/>
            <a:gd name="connsiteY2" fmla="*/ 23538 h 40092"/>
            <a:gd name="connsiteX3" fmla="*/ 193 w 15607"/>
            <a:gd name="connsiteY3" fmla="*/ 435 h 40092"/>
            <a:gd name="connsiteX4" fmla="*/ 832 w 15607"/>
            <a:gd name="connsiteY4" fmla="*/ 9894 h 40092"/>
            <a:gd name="connsiteX0" fmla="*/ 15777 w 15777"/>
            <a:gd name="connsiteY0" fmla="*/ 39995 h 39995"/>
            <a:gd name="connsiteX1" fmla="*/ 15350 w 15777"/>
            <a:gd name="connsiteY1" fmla="*/ 29145 h 39995"/>
            <a:gd name="connsiteX2" fmla="*/ 5394 w 15777"/>
            <a:gd name="connsiteY2" fmla="*/ 23441 h 39995"/>
            <a:gd name="connsiteX3" fmla="*/ 363 w 15777"/>
            <a:gd name="connsiteY3" fmla="*/ 338 h 39995"/>
            <a:gd name="connsiteX4" fmla="*/ 44 w 15777"/>
            <a:gd name="connsiteY4" fmla="*/ 14163 h 39995"/>
            <a:gd name="connsiteX0" fmla="*/ 15777 w 15777"/>
            <a:gd name="connsiteY0" fmla="*/ 39995 h 39995"/>
            <a:gd name="connsiteX1" fmla="*/ 15350 w 15777"/>
            <a:gd name="connsiteY1" fmla="*/ 29145 h 39995"/>
            <a:gd name="connsiteX2" fmla="*/ 5394 w 15777"/>
            <a:gd name="connsiteY2" fmla="*/ 23441 h 39995"/>
            <a:gd name="connsiteX3" fmla="*/ 363 w 15777"/>
            <a:gd name="connsiteY3" fmla="*/ 338 h 39995"/>
            <a:gd name="connsiteX4" fmla="*/ 44 w 15777"/>
            <a:gd name="connsiteY4" fmla="*/ 14163 h 39995"/>
            <a:gd name="connsiteX0" fmla="*/ 15777 w 15777"/>
            <a:gd name="connsiteY0" fmla="*/ 39995 h 39995"/>
            <a:gd name="connsiteX1" fmla="*/ 15350 w 15777"/>
            <a:gd name="connsiteY1" fmla="*/ 29145 h 39995"/>
            <a:gd name="connsiteX2" fmla="*/ 5394 w 15777"/>
            <a:gd name="connsiteY2" fmla="*/ 23441 h 39995"/>
            <a:gd name="connsiteX3" fmla="*/ 1640 w 15777"/>
            <a:gd name="connsiteY3" fmla="*/ 7978 h 39995"/>
            <a:gd name="connsiteX4" fmla="*/ 363 w 15777"/>
            <a:gd name="connsiteY4" fmla="*/ 338 h 39995"/>
            <a:gd name="connsiteX5" fmla="*/ 44 w 15777"/>
            <a:gd name="connsiteY5" fmla="*/ 14163 h 39995"/>
            <a:gd name="connsiteX0" fmla="*/ 15777 w 15777"/>
            <a:gd name="connsiteY0" fmla="*/ 39995 h 39995"/>
            <a:gd name="connsiteX1" fmla="*/ 15350 w 15777"/>
            <a:gd name="connsiteY1" fmla="*/ 29145 h 39995"/>
            <a:gd name="connsiteX2" fmla="*/ 5394 w 15777"/>
            <a:gd name="connsiteY2" fmla="*/ 23441 h 39995"/>
            <a:gd name="connsiteX3" fmla="*/ 1640 w 15777"/>
            <a:gd name="connsiteY3" fmla="*/ 7978 h 39995"/>
            <a:gd name="connsiteX4" fmla="*/ 363 w 15777"/>
            <a:gd name="connsiteY4" fmla="*/ 338 h 39995"/>
            <a:gd name="connsiteX5" fmla="*/ 44 w 15777"/>
            <a:gd name="connsiteY5" fmla="*/ 14163 h 39995"/>
            <a:gd name="connsiteX0" fmla="*/ 15777 w 15777"/>
            <a:gd name="connsiteY0" fmla="*/ 39995 h 39995"/>
            <a:gd name="connsiteX1" fmla="*/ 15350 w 15777"/>
            <a:gd name="connsiteY1" fmla="*/ 29145 h 39995"/>
            <a:gd name="connsiteX2" fmla="*/ 7151 w 15777"/>
            <a:gd name="connsiteY2" fmla="*/ 21258 h 39995"/>
            <a:gd name="connsiteX3" fmla="*/ 1640 w 15777"/>
            <a:gd name="connsiteY3" fmla="*/ 7978 h 39995"/>
            <a:gd name="connsiteX4" fmla="*/ 363 w 15777"/>
            <a:gd name="connsiteY4" fmla="*/ 338 h 39995"/>
            <a:gd name="connsiteX5" fmla="*/ 44 w 15777"/>
            <a:gd name="connsiteY5" fmla="*/ 14163 h 39995"/>
            <a:gd name="connsiteX0" fmla="*/ 15777 w 15777"/>
            <a:gd name="connsiteY0" fmla="*/ 39995 h 39995"/>
            <a:gd name="connsiteX1" fmla="*/ 15350 w 15777"/>
            <a:gd name="connsiteY1" fmla="*/ 29145 h 39995"/>
            <a:gd name="connsiteX2" fmla="*/ 7151 w 15777"/>
            <a:gd name="connsiteY2" fmla="*/ 24749 h 39995"/>
            <a:gd name="connsiteX3" fmla="*/ 1640 w 15777"/>
            <a:gd name="connsiteY3" fmla="*/ 7978 h 39995"/>
            <a:gd name="connsiteX4" fmla="*/ 363 w 15777"/>
            <a:gd name="connsiteY4" fmla="*/ 338 h 39995"/>
            <a:gd name="connsiteX5" fmla="*/ 44 w 15777"/>
            <a:gd name="connsiteY5" fmla="*/ 14163 h 39995"/>
            <a:gd name="connsiteX0" fmla="*/ 15777 w 15777"/>
            <a:gd name="connsiteY0" fmla="*/ 39995 h 39995"/>
            <a:gd name="connsiteX1" fmla="*/ 15350 w 15777"/>
            <a:gd name="connsiteY1" fmla="*/ 29145 h 39995"/>
            <a:gd name="connsiteX2" fmla="*/ 7151 w 15777"/>
            <a:gd name="connsiteY2" fmla="*/ 24749 h 39995"/>
            <a:gd name="connsiteX3" fmla="*/ 1640 w 15777"/>
            <a:gd name="connsiteY3" fmla="*/ 7978 h 39995"/>
            <a:gd name="connsiteX4" fmla="*/ 363 w 15777"/>
            <a:gd name="connsiteY4" fmla="*/ 338 h 39995"/>
            <a:gd name="connsiteX5" fmla="*/ 44 w 15777"/>
            <a:gd name="connsiteY5" fmla="*/ 14163 h 39995"/>
            <a:gd name="connsiteX0" fmla="*/ 15414 w 15414"/>
            <a:gd name="connsiteY0" fmla="*/ 39785 h 39785"/>
            <a:gd name="connsiteX1" fmla="*/ 14987 w 15414"/>
            <a:gd name="connsiteY1" fmla="*/ 28935 h 39785"/>
            <a:gd name="connsiteX2" fmla="*/ 6788 w 15414"/>
            <a:gd name="connsiteY2" fmla="*/ 24539 h 39785"/>
            <a:gd name="connsiteX3" fmla="*/ 1277 w 15414"/>
            <a:gd name="connsiteY3" fmla="*/ 7768 h 39785"/>
            <a:gd name="connsiteX4" fmla="*/ 0 w 15414"/>
            <a:gd name="connsiteY4" fmla="*/ 128 h 39785"/>
            <a:gd name="connsiteX0" fmla="*/ 15414 w 15414"/>
            <a:gd name="connsiteY0" fmla="*/ 39785 h 39785"/>
            <a:gd name="connsiteX1" fmla="*/ 14987 w 15414"/>
            <a:gd name="connsiteY1" fmla="*/ 28935 h 39785"/>
            <a:gd name="connsiteX2" fmla="*/ 6788 w 15414"/>
            <a:gd name="connsiteY2" fmla="*/ 24539 h 39785"/>
            <a:gd name="connsiteX3" fmla="*/ 1277 w 15414"/>
            <a:gd name="connsiteY3" fmla="*/ 7768 h 39785"/>
            <a:gd name="connsiteX4" fmla="*/ 0 w 15414"/>
            <a:gd name="connsiteY4" fmla="*/ 128 h 39785"/>
            <a:gd name="connsiteX0" fmla="*/ 14137 w 14137"/>
            <a:gd name="connsiteY0" fmla="*/ 32017 h 32017"/>
            <a:gd name="connsiteX1" fmla="*/ 13710 w 14137"/>
            <a:gd name="connsiteY1" fmla="*/ 21167 h 32017"/>
            <a:gd name="connsiteX2" fmla="*/ 5511 w 14137"/>
            <a:gd name="connsiteY2" fmla="*/ 16771 h 32017"/>
            <a:gd name="connsiteX3" fmla="*/ 0 w 14137"/>
            <a:gd name="connsiteY3" fmla="*/ 0 h 32017"/>
            <a:gd name="connsiteX0" fmla="*/ 11695 w 11695"/>
            <a:gd name="connsiteY0" fmla="*/ 24945 h 24945"/>
            <a:gd name="connsiteX1" fmla="*/ 11268 w 11695"/>
            <a:gd name="connsiteY1" fmla="*/ 14095 h 24945"/>
            <a:gd name="connsiteX2" fmla="*/ 3069 w 11695"/>
            <a:gd name="connsiteY2" fmla="*/ 9699 h 24945"/>
            <a:gd name="connsiteX3" fmla="*/ 0 w 11695"/>
            <a:gd name="connsiteY3" fmla="*/ 0 h 24945"/>
            <a:gd name="connsiteX0" fmla="*/ 11695 w 11695"/>
            <a:gd name="connsiteY0" fmla="*/ 24945 h 24945"/>
            <a:gd name="connsiteX1" fmla="*/ 11268 w 11695"/>
            <a:gd name="connsiteY1" fmla="*/ 14095 h 24945"/>
            <a:gd name="connsiteX2" fmla="*/ 3069 w 11695"/>
            <a:gd name="connsiteY2" fmla="*/ 9699 h 24945"/>
            <a:gd name="connsiteX3" fmla="*/ 0 w 11695"/>
            <a:gd name="connsiteY3" fmla="*/ 0 h 24945"/>
            <a:gd name="connsiteX0" fmla="*/ 10718 w 10718"/>
            <a:gd name="connsiteY0" fmla="*/ 23969 h 23969"/>
            <a:gd name="connsiteX1" fmla="*/ 10291 w 10718"/>
            <a:gd name="connsiteY1" fmla="*/ 13119 h 23969"/>
            <a:gd name="connsiteX2" fmla="*/ 2092 w 10718"/>
            <a:gd name="connsiteY2" fmla="*/ 8723 h 23969"/>
            <a:gd name="connsiteX3" fmla="*/ 0 w 10718"/>
            <a:gd name="connsiteY3" fmla="*/ 0 h 23969"/>
            <a:gd name="connsiteX0" fmla="*/ 12867 w 12867"/>
            <a:gd name="connsiteY0" fmla="*/ 24945 h 24945"/>
            <a:gd name="connsiteX1" fmla="*/ 12440 w 12867"/>
            <a:gd name="connsiteY1" fmla="*/ 14095 h 24945"/>
            <a:gd name="connsiteX2" fmla="*/ 4241 w 12867"/>
            <a:gd name="connsiteY2" fmla="*/ 9699 h 24945"/>
            <a:gd name="connsiteX3" fmla="*/ 0 w 12867"/>
            <a:gd name="connsiteY3" fmla="*/ 0 h 24945"/>
            <a:gd name="connsiteX0" fmla="*/ 15809 w 15809"/>
            <a:gd name="connsiteY0" fmla="*/ 30366 h 30366"/>
            <a:gd name="connsiteX1" fmla="*/ 15382 w 15809"/>
            <a:gd name="connsiteY1" fmla="*/ 19516 h 30366"/>
            <a:gd name="connsiteX2" fmla="*/ 7183 w 15809"/>
            <a:gd name="connsiteY2" fmla="*/ 15120 h 30366"/>
            <a:gd name="connsiteX3" fmla="*/ 0 w 15809"/>
            <a:gd name="connsiteY3" fmla="*/ 0 h 3036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809" h="30366">
              <a:moveTo>
                <a:pt x="15809" y="30366"/>
              </a:moveTo>
              <a:cubicBezTo>
                <a:pt x="15809" y="26744"/>
                <a:pt x="15157" y="27953"/>
                <a:pt x="15382" y="19516"/>
              </a:cubicBezTo>
              <a:cubicBezTo>
                <a:pt x="14224" y="16575"/>
                <a:pt x="9082" y="18193"/>
                <a:pt x="7183" y="15120"/>
              </a:cubicBezTo>
              <a:cubicBezTo>
                <a:pt x="5018" y="11653"/>
                <a:pt x="2170" y="3495"/>
                <a:pt x="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249225</xdr:colOff>
      <xdr:row>31</xdr:row>
      <xdr:rowOff>141710</xdr:rowOff>
    </xdr:from>
    <xdr:to>
      <xdr:col>8</xdr:col>
      <xdr:colOff>403648</xdr:colOff>
      <xdr:row>32</xdr:row>
      <xdr:rowOff>105446</xdr:rowOff>
    </xdr:to>
    <xdr:sp macro="" textlink="">
      <xdr:nvSpPr>
        <xdr:cNvPr id="305" name="AutoShape 93">
          <a:extLst>
            <a:ext uri="{FF2B5EF4-FFF2-40B4-BE49-F238E27FC236}">
              <a16:creationId xmlns:a16="http://schemas.microsoft.com/office/drawing/2014/main" id="{35D41602-CB1B-4301-86E1-E92CDC736D67}"/>
            </a:ext>
          </a:extLst>
        </xdr:cNvPr>
        <xdr:cNvSpPr>
          <a:spLocks noChangeArrowheads="1"/>
        </xdr:cNvSpPr>
      </xdr:nvSpPr>
      <xdr:spPr bwMode="auto">
        <a:xfrm>
          <a:off x="5049825" y="5300450"/>
          <a:ext cx="154423" cy="131376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302177</xdr:colOff>
      <xdr:row>30</xdr:row>
      <xdr:rowOff>1813</xdr:rowOff>
    </xdr:from>
    <xdr:to>
      <xdr:col>8</xdr:col>
      <xdr:colOff>424408</xdr:colOff>
      <xdr:row>31</xdr:row>
      <xdr:rowOff>21053</xdr:rowOff>
    </xdr:to>
    <xdr:sp macro="" textlink="">
      <xdr:nvSpPr>
        <xdr:cNvPr id="306" name="Line 547">
          <a:extLst>
            <a:ext uri="{FF2B5EF4-FFF2-40B4-BE49-F238E27FC236}">
              <a16:creationId xmlns:a16="http://schemas.microsoft.com/office/drawing/2014/main" id="{5D5177AC-CEBE-4A91-9C65-8A19FB31A9F3}"/>
            </a:ext>
          </a:extLst>
        </xdr:cNvPr>
        <xdr:cNvSpPr>
          <a:spLocks noChangeShapeType="1"/>
        </xdr:cNvSpPr>
      </xdr:nvSpPr>
      <xdr:spPr bwMode="auto">
        <a:xfrm rot="5400000" flipH="1" flipV="1">
          <a:off x="5070453" y="5025237"/>
          <a:ext cx="186880" cy="122231"/>
        </a:xfrm>
        <a:custGeom>
          <a:avLst/>
          <a:gdLst>
            <a:gd name="connsiteX0" fmla="*/ 0 w 336740"/>
            <a:gd name="connsiteY0" fmla="*/ 0 h 14432"/>
            <a:gd name="connsiteX1" fmla="*/ 336740 w 336740"/>
            <a:gd name="connsiteY1" fmla="*/ 14432 h 14432"/>
            <a:gd name="connsiteX0" fmla="*/ 0 w 182801"/>
            <a:gd name="connsiteY0" fmla="*/ 0 h 120265"/>
            <a:gd name="connsiteX1" fmla="*/ 182801 w 182801"/>
            <a:gd name="connsiteY1" fmla="*/ 120265 h 120265"/>
            <a:gd name="connsiteX0" fmla="*/ 0 w 182801"/>
            <a:gd name="connsiteY0" fmla="*/ 1966 h 122231"/>
            <a:gd name="connsiteX1" fmla="*/ 182801 w 182801"/>
            <a:gd name="connsiteY1" fmla="*/ 122231 h 1222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82801" h="122231">
              <a:moveTo>
                <a:pt x="0" y="1966"/>
              </a:moveTo>
              <a:cubicBezTo>
                <a:pt x="112247" y="6777"/>
                <a:pt x="142714" y="-36520"/>
                <a:pt x="182801" y="122231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318628</xdr:colOff>
      <xdr:row>28</xdr:row>
      <xdr:rowOff>89617</xdr:rowOff>
    </xdr:from>
    <xdr:to>
      <xdr:col>8</xdr:col>
      <xdr:colOff>622705</xdr:colOff>
      <xdr:row>31</xdr:row>
      <xdr:rowOff>120342</xdr:rowOff>
    </xdr:to>
    <xdr:sp macro="" textlink="">
      <xdr:nvSpPr>
        <xdr:cNvPr id="307" name="Line 547">
          <a:extLst>
            <a:ext uri="{FF2B5EF4-FFF2-40B4-BE49-F238E27FC236}">
              <a16:creationId xmlns:a16="http://schemas.microsoft.com/office/drawing/2014/main" id="{8CD93A96-C523-43FB-A5C2-F28D60E61561}"/>
            </a:ext>
          </a:extLst>
        </xdr:cNvPr>
        <xdr:cNvSpPr>
          <a:spLocks noChangeShapeType="1"/>
        </xdr:cNvSpPr>
      </xdr:nvSpPr>
      <xdr:spPr bwMode="auto">
        <a:xfrm rot="5400000" flipH="1" flipV="1">
          <a:off x="4665354" y="4521131"/>
          <a:ext cx="533645" cy="982257"/>
        </a:xfrm>
        <a:custGeom>
          <a:avLst/>
          <a:gdLst>
            <a:gd name="connsiteX0" fmla="*/ 0 w 336740"/>
            <a:gd name="connsiteY0" fmla="*/ 0 h 14432"/>
            <a:gd name="connsiteX1" fmla="*/ 336740 w 336740"/>
            <a:gd name="connsiteY1" fmla="*/ 14432 h 14432"/>
            <a:gd name="connsiteX0" fmla="*/ 0 w 370414"/>
            <a:gd name="connsiteY0" fmla="*/ 0 h 245342"/>
            <a:gd name="connsiteX1" fmla="*/ 370414 w 370414"/>
            <a:gd name="connsiteY1" fmla="*/ 245342 h 245342"/>
            <a:gd name="connsiteX0" fmla="*/ 0 w 370414"/>
            <a:gd name="connsiteY0" fmla="*/ 69 h 245411"/>
            <a:gd name="connsiteX1" fmla="*/ 370414 w 370414"/>
            <a:gd name="connsiteY1" fmla="*/ 245411 h 245411"/>
            <a:gd name="connsiteX0" fmla="*/ 0 w 697535"/>
            <a:gd name="connsiteY0" fmla="*/ 178085 h 178085"/>
            <a:gd name="connsiteX1" fmla="*/ 697535 w 697535"/>
            <a:gd name="connsiteY1" fmla="*/ 95 h 178085"/>
            <a:gd name="connsiteX0" fmla="*/ 0 w 697535"/>
            <a:gd name="connsiteY0" fmla="*/ 177990 h 385513"/>
            <a:gd name="connsiteX1" fmla="*/ 697535 w 697535"/>
            <a:gd name="connsiteY1" fmla="*/ 0 h 385513"/>
            <a:gd name="connsiteX0" fmla="*/ 0 w 697535"/>
            <a:gd name="connsiteY0" fmla="*/ 177990 h 423772"/>
            <a:gd name="connsiteX1" fmla="*/ 341546 w 697535"/>
            <a:gd name="connsiteY1" fmla="*/ 404085 h 423772"/>
            <a:gd name="connsiteX2" fmla="*/ 697535 w 697535"/>
            <a:gd name="connsiteY2" fmla="*/ 0 h 423772"/>
            <a:gd name="connsiteX0" fmla="*/ 0 w 697535"/>
            <a:gd name="connsiteY0" fmla="*/ 177990 h 444104"/>
            <a:gd name="connsiteX1" fmla="*/ 341546 w 697535"/>
            <a:gd name="connsiteY1" fmla="*/ 404085 h 444104"/>
            <a:gd name="connsiteX2" fmla="*/ 697535 w 697535"/>
            <a:gd name="connsiteY2" fmla="*/ 0 h 444104"/>
            <a:gd name="connsiteX0" fmla="*/ 0 w 697535"/>
            <a:gd name="connsiteY0" fmla="*/ 177990 h 404085"/>
            <a:gd name="connsiteX1" fmla="*/ 341546 w 697535"/>
            <a:gd name="connsiteY1" fmla="*/ 404085 h 404085"/>
            <a:gd name="connsiteX2" fmla="*/ 697535 w 697535"/>
            <a:gd name="connsiteY2" fmla="*/ 0 h 404085"/>
            <a:gd name="connsiteX0" fmla="*/ 0 w 697535"/>
            <a:gd name="connsiteY0" fmla="*/ 177990 h 404446"/>
            <a:gd name="connsiteX1" fmla="*/ 341546 w 697535"/>
            <a:gd name="connsiteY1" fmla="*/ 404085 h 404446"/>
            <a:gd name="connsiteX2" fmla="*/ 697535 w 697535"/>
            <a:gd name="connsiteY2" fmla="*/ 0 h 404446"/>
            <a:gd name="connsiteX0" fmla="*/ 0 w 697535"/>
            <a:gd name="connsiteY0" fmla="*/ 177990 h 404410"/>
            <a:gd name="connsiteX1" fmla="*/ 341546 w 697535"/>
            <a:gd name="connsiteY1" fmla="*/ 404085 h 404410"/>
            <a:gd name="connsiteX2" fmla="*/ 697535 w 697535"/>
            <a:gd name="connsiteY2" fmla="*/ 0 h 404410"/>
            <a:gd name="connsiteX0" fmla="*/ 0 w 774505"/>
            <a:gd name="connsiteY0" fmla="*/ 375223 h 601643"/>
            <a:gd name="connsiteX1" fmla="*/ 341546 w 774505"/>
            <a:gd name="connsiteY1" fmla="*/ 601318 h 601643"/>
            <a:gd name="connsiteX2" fmla="*/ 774505 w 774505"/>
            <a:gd name="connsiteY2" fmla="*/ 0 h 601643"/>
            <a:gd name="connsiteX0" fmla="*/ 0 w 476247"/>
            <a:gd name="connsiteY0" fmla="*/ 769693 h 996113"/>
            <a:gd name="connsiteX1" fmla="*/ 341546 w 476247"/>
            <a:gd name="connsiteY1" fmla="*/ 995788 h 996113"/>
            <a:gd name="connsiteX2" fmla="*/ 476247 w 476247"/>
            <a:gd name="connsiteY2" fmla="*/ 0 h 996113"/>
            <a:gd name="connsiteX0" fmla="*/ 0 w 535055"/>
            <a:gd name="connsiteY0" fmla="*/ 769693 h 996113"/>
            <a:gd name="connsiteX1" fmla="*/ 341546 w 535055"/>
            <a:gd name="connsiteY1" fmla="*/ 995788 h 996113"/>
            <a:gd name="connsiteX2" fmla="*/ 476247 w 535055"/>
            <a:gd name="connsiteY2" fmla="*/ 0 h 996113"/>
            <a:gd name="connsiteX0" fmla="*/ 0 w 494885"/>
            <a:gd name="connsiteY0" fmla="*/ 675601 h 902021"/>
            <a:gd name="connsiteX1" fmla="*/ 341546 w 494885"/>
            <a:gd name="connsiteY1" fmla="*/ 901696 h 902021"/>
            <a:gd name="connsiteX2" fmla="*/ 418029 w 494885"/>
            <a:gd name="connsiteY2" fmla="*/ 0 h 902021"/>
            <a:gd name="connsiteX0" fmla="*/ 0 w 481188"/>
            <a:gd name="connsiteY0" fmla="*/ 642143 h 868563"/>
            <a:gd name="connsiteX1" fmla="*/ 341546 w 481188"/>
            <a:gd name="connsiteY1" fmla="*/ 868238 h 868563"/>
            <a:gd name="connsiteX2" fmla="*/ 395157 w 481188"/>
            <a:gd name="connsiteY2" fmla="*/ 0 h 868563"/>
            <a:gd name="connsiteX0" fmla="*/ 0 w 508586"/>
            <a:gd name="connsiteY0" fmla="*/ 601708 h 868516"/>
            <a:gd name="connsiteX1" fmla="*/ 368944 w 508586"/>
            <a:gd name="connsiteY1" fmla="*/ 868238 h 868516"/>
            <a:gd name="connsiteX2" fmla="*/ 422555 w 508586"/>
            <a:gd name="connsiteY2" fmla="*/ 0 h 868516"/>
            <a:gd name="connsiteX0" fmla="*/ 0 w 508586"/>
            <a:gd name="connsiteY0" fmla="*/ 601708 h 868497"/>
            <a:gd name="connsiteX1" fmla="*/ 368944 w 508586"/>
            <a:gd name="connsiteY1" fmla="*/ 868238 h 868497"/>
            <a:gd name="connsiteX2" fmla="*/ 422555 w 508586"/>
            <a:gd name="connsiteY2" fmla="*/ 0 h 86849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08586" h="868497">
              <a:moveTo>
                <a:pt x="0" y="601708"/>
              </a:moveTo>
              <a:cubicBezTo>
                <a:pt x="235138" y="582938"/>
                <a:pt x="205585" y="878461"/>
                <a:pt x="368944" y="868238"/>
              </a:cubicBezTo>
              <a:cubicBezTo>
                <a:pt x="543736" y="762413"/>
                <a:pt x="546028" y="264587"/>
                <a:pt x="422555" y="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531463</xdr:colOff>
      <xdr:row>29</xdr:row>
      <xdr:rowOff>84131</xdr:rowOff>
    </xdr:from>
    <xdr:to>
      <xdr:col>8</xdr:col>
      <xdr:colOff>323160</xdr:colOff>
      <xdr:row>31</xdr:row>
      <xdr:rowOff>14440</xdr:rowOff>
    </xdr:to>
    <xdr:sp macro="" textlink="">
      <xdr:nvSpPr>
        <xdr:cNvPr id="308" name="Line 547">
          <a:extLst>
            <a:ext uri="{FF2B5EF4-FFF2-40B4-BE49-F238E27FC236}">
              <a16:creationId xmlns:a16="http://schemas.microsoft.com/office/drawing/2014/main" id="{693CED8C-C28B-44DE-819E-D01FB0073255}"/>
            </a:ext>
          </a:extLst>
        </xdr:cNvPr>
        <xdr:cNvSpPr>
          <a:spLocks noChangeShapeType="1"/>
        </xdr:cNvSpPr>
      </xdr:nvSpPr>
      <xdr:spPr bwMode="auto">
        <a:xfrm rot="6064833" flipH="1" flipV="1">
          <a:off x="4756027" y="4805447"/>
          <a:ext cx="265589" cy="469877"/>
        </a:xfrm>
        <a:custGeom>
          <a:avLst/>
          <a:gdLst>
            <a:gd name="connsiteX0" fmla="*/ 0 w 336740"/>
            <a:gd name="connsiteY0" fmla="*/ 0 h 14432"/>
            <a:gd name="connsiteX1" fmla="*/ 336740 w 336740"/>
            <a:gd name="connsiteY1" fmla="*/ 14432 h 14432"/>
            <a:gd name="connsiteX0" fmla="*/ 0 w 490679"/>
            <a:gd name="connsiteY0" fmla="*/ 418563 h 418603"/>
            <a:gd name="connsiteX1" fmla="*/ 490679 w 490679"/>
            <a:gd name="connsiteY1" fmla="*/ 40 h 418603"/>
            <a:gd name="connsiteX0" fmla="*/ 0 w 490679"/>
            <a:gd name="connsiteY0" fmla="*/ 418523 h 418693"/>
            <a:gd name="connsiteX1" fmla="*/ 490679 w 490679"/>
            <a:gd name="connsiteY1" fmla="*/ 0 h 418693"/>
            <a:gd name="connsiteX0" fmla="*/ 0 w 490679"/>
            <a:gd name="connsiteY0" fmla="*/ 418523 h 419141"/>
            <a:gd name="connsiteX1" fmla="*/ 490679 w 490679"/>
            <a:gd name="connsiteY1" fmla="*/ 0 h 419141"/>
            <a:gd name="connsiteX0" fmla="*/ 0 w 485869"/>
            <a:gd name="connsiteY0" fmla="*/ 457008 h 457472"/>
            <a:gd name="connsiteX1" fmla="*/ 485869 w 485869"/>
            <a:gd name="connsiteY1" fmla="*/ 0 h 45747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85869" h="457472">
              <a:moveTo>
                <a:pt x="0" y="457008"/>
              </a:moveTo>
              <a:cubicBezTo>
                <a:pt x="309481" y="466629"/>
                <a:pt x="339947" y="327121"/>
                <a:pt x="485869" y="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7</xdr:col>
      <xdr:colOff>406302</xdr:colOff>
      <xdr:row>29</xdr:row>
      <xdr:rowOff>37310</xdr:rowOff>
    </xdr:from>
    <xdr:ext cx="415788" cy="115031"/>
    <xdr:sp macro="" textlink="">
      <xdr:nvSpPr>
        <xdr:cNvPr id="309" name="Text Box 158">
          <a:extLst>
            <a:ext uri="{FF2B5EF4-FFF2-40B4-BE49-F238E27FC236}">
              <a16:creationId xmlns:a16="http://schemas.microsoft.com/office/drawing/2014/main" id="{91AD5835-7593-443E-983E-C510E6488EC3}"/>
            </a:ext>
          </a:extLst>
        </xdr:cNvPr>
        <xdr:cNvSpPr txBox="1">
          <a:spLocks noChangeArrowheads="1"/>
        </xdr:cNvSpPr>
      </xdr:nvSpPr>
      <xdr:spPr bwMode="auto">
        <a:xfrm>
          <a:off x="4528722" y="4860770"/>
          <a:ext cx="415788" cy="115031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0" rIns="0" bIns="0" anchor="b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能瀬高校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7</xdr:col>
      <xdr:colOff>536712</xdr:colOff>
      <xdr:row>30</xdr:row>
      <xdr:rowOff>31196</xdr:rowOff>
    </xdr:from>
    <xdr:ext cx="301980" cy="166649"/>
    <xdr:sp macro="" textlink="">
      <xdr:nvSpPr>
        <xdr:cNvPr id="310" name="Text Box 1620">
          <a:extLst>
            <a:ext uri="{FF2B5EF4-FFF2-40B4-BE49-F238E27FC236}">
              <a16:creationId xmlns:a16="http://schemas.microsoft.com/office/drawing/2014/main" id="{60AAC3FF-D59F-4E61-A738-9B0ABE7CC5D4}"/>
            </a:ext>
          </a:extLst>
        </xdr:cNvPr>
        <xdr:cNvSpPr txBox="1">
          <a:spLocks noChangeArrowheads="1"/>
        </xdr:cNvSpPr>
      </xdr:nvSpPr>
      <xdr:spPr bwMode="auto">
        <a:xfrm>
          <a:off x="4659132" y="5022296"/>
          <a:ext cx="301980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農場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8</xdr:col>
      <xdr:colOff>253336</xdr:colOff>
      <xdr:row>29</xdr:row>
      <xdr:rowOff>8684</xdr:rowOff>
    </xdr:from>
    <xdr:ext cx="327457" cy="196529"/>
    <xdr:sp macro="" textlink="">
      <xdr:nvSpPr>
        <xdr:cNvPr id="311" name="Text Box 1620">
          <a:extLst>
            <a:ext uri="{FF2B5EF4-FFF2-40B4-BE49-F238E27FC236}">
              <a16:creationId xmlns:a16="http://schemas.microsoft.com/office/drawing/2014/main" id="{8C63C731-E9B6-4559-9969-E7778BAD4A3A}"/>
            </a:ext>
          </a:extLst>
        </xdr:cNvPr>
        <xdr:cNvSpPr txBox="1">
          <a:spLocks noChangeArrowheads="1"/>
        </xdr:cNvSpPr>
      </xdr:nvSpPr>
      <xdr:spPr bwMode="auto">
        <a:xfrm>
          <a:off x="5053936" y="4832144"/>
          <a:ext cx="327457" cy="19652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0" tIns="0" rIns="0" bIns="0" anchor="b" upright="1">
          <a:spAutoFit/>
        </a:bodyPr>
        <a:lstStyle/>
        <a:p>
          <a:pPr algn="ctr" rtl="0">
            <a:lnSpc>
              <a:spcPts val="7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ﾗｲ</a:t>
          </a: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f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ﾙ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射撃場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9</xdr:col>
      <xdr:colOff>459265</xdr:colOff>
      <xdr:row>29</xdr:row>
      <xdr:rowOff>99136</xdr:rowOff>
    </xdr:from>
    <xdr:to>
      <xdr:col>10</xdr:col>
      <xdr:colOff>181795</xdr:colOff>
      <xdr:row>32</xdr:row>
      <xdr:rowOff>161310</xdr:rowOff>
    </xdr:to>
    <xdr:sp macro="" textlink="">
      <xdr:nvSpPr>
        <xdr:cNvPr id="312" name="Freeform 527">
          <a:extLst>
            <a:ext uri="{FF2B5EF4-FFF2-40B4-BE49-F238E27FC236}">
              <a16:creationId xmlns:a16="http://schemas.microsoft.com/office/drawing/2014/main" id="{DFA8B190-9D93-4C64-B8DD-FBDA82D43C45}"/>
            </a:ext>
          </a:extLst>
        </xdr:cNvPr>
        <xdr:cNvSpPr>
          <a:spLocks/>
        </xdr:cNvSpPr>
      </xdr:nvSpPr>
      <xdr:spPr bwMode="auto">
        <a:xfrm>
          <a:off x="5938045" y="4922596"/>
          <a:ext cx="400710" cy="565094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244"/>
            <a:gd name="connsiteY0" fmla="*/ 12887 h 12887"/>
            <a:gd name="connsiteX1" fmla="*/ 0 w 10244"/>
            <a:gd name="connsiteY1" fmla="*/ 2887 h 12887"/>
            <a:gd name="connsiteX2" fmla="*/ 10244 w 10244"/>
            <a:gd name="connsiteY2" fmla="*/ 0 h 12887"/>
            <a:gd name="connsiteX0" fmla="*/ 0 w 12400"/>
            <a:gd name="connsiteY0" fmla="*/ 15842 h 15842"/>
            <a:gd name="connsiteX1" fmla="*/ 0 w 12400"/>
            <a:gd name="connsiteY1" fmla="*/ 5842 h 15842"/>
            <a:gd name="connsiteX2" fmla="*/ 12400 w 12400"/>
            <a:gd name="connsiteY2" fmla="*/ 0 h 15842"/>
            <a:gd name="connsiteX0" fmla="*/ 0 w 12400"/>
            <a:gd name="connsiteY0" fmla="*/ 15842 h 15842"/>
            <a:gd name="connsiteX1" fmla="*/ 0 w 12400"/>
            <a:gd name="connsiteY1" fmla="*/ 5842 h 15842"/>
            <a:gd name="connsiteX2" fmla="*/ 12400 w 12400"/>
            <a:gd name="connsiteY2" fmla="*/ 0 h 15842"/>
            <a:gd name="connsiteX0" fmla="*/ 0 w 17719"/>
            <a:gd name="connsiteY0" fmla="*/ 11081 h 11081"/>
            <a:gd name="connsiteX1" fmla="*/ 0 w 17719"/>
            <a:gd name="connsiteY1" fmla="*/ 1081 h 11081"/>
            <a:gd name="connsiteX2" fmla="*/ 17719 w 17719"/>
            <a:gd name="connsiteY2" fmla="*/ 0 h 11081"/>
            <a:gd name="connsiteX0" fmla="*/ 0 w 18682"/>
            <a:gd name="connsiteY0" fmla="*/ 11900 h 11900"/>
            <a:gd name="connsiteX1" fmla="*/ 963 w 18682"/>
            <a:gd name="connsiteY1" fmla="*/ 1081 h 11900"/>
            <a:gd name="connsiteX2" fmla="*/ 18682 w 18682"/>
            <a:gd name="connsiteY2" fmla="*/ 0 h 11900"/>
            <a:gd name="connsiteX0" fmla="*/ 0 w 18682"/>
            <a:gd name="connsiteY0" fmla="*/ 11900 h 11900"/>
            <a:gd name="connsiteX1" fmla="*/ 963 w 18682"/>
            <a:gd name="connsiteY1" fmla="*/ 1081 h 11900"/>
            <a:gd name="connsiteX2" fmla="*/ 18682 w 18682"/>
            <a:gd name="connsiteY2" fmla="*/ 0 h 11900"/>
            <a:gd name="connsiteX0" fmla="*/ 0 w 18682"/>
            <a:gd name="connsiteY0" fmla="*/ 11900 h 11900"/>
            <a:gd name="connsiteX1" fmla="*/ 963 w 18682"/>
            <a:gd name="connsiteY1" fmla="*/ 1081 h 11900"/>
            <a:gd name="connsiteX2" fmla="*/ 18682 w 18682"/>
            <a:gd name="connsiteY2" fmla="*/ 0 h 11900"/>
            <a:gd name="connsiteX0" fmla="*/ 0 w 19645"/>
            <a:gd name="connsiteY0" fmla="*/ 11900 h 11900"/>
            <a:gd name="connsiteX1" fmla="*/ 1926 w 19645"/>
            <a:gd name="connsiteY1" fmla="*/ 1081 h 11900"/>
            <a:gd name="connsiteX2" fmla="*/ 19645 w 19645"/>
            <a:gd name="connsiteY2" fmla="*/ 0 h 11900"/>
            <a:gd name="connsiteX0" fmla="*/ 0 w 18010"/>
            <a:gd name="connsiteY0" fmla="*/ 11869 h 11869"/>
            <a:gd name="connsiteX1" fmla="*/ 291 w 18010"/>
            <a:gd name="connsiteY1" fmla="*/ 1081 h 11869"/>
            <a:gd name="connsiteX2" fmla="*/ 18010 w 18010"/>
            <a:gd name="connsiteY2" fmla="*/ 0 h 11869"/>
            <a:gd name="connsiteX0" fmla="*/ 0 w 18010"/>
            <a:gd name="connsiteY0" fmla="*/ 11869 h 11869"/>
            <a:gd name="connsiteX1" fmla="*/ 291 w 18010"/>
            <a:gd name="connsiteY1" fmla="*/ 1081 h 11869"/>
            <a:gd name="connsiteX2" fmla="*/ 18010 w 18010"/>
            <a:gd name="connsiteY2" fmla="*/ 0 h 11869"/>
            <a:gd name="connsiteX0" fmla="*/ 454 w 17746"/>
            <a:gd name="connsiteY0" fmla="*/ 11931 h 11931"/>
            <a:gd name="connsiteX1" fmla="*/ 27 w 17746"/>
            <a:gd name="connsiteY1" fmla="*/ 1081 h 11931"/>
            <a:gd name="connsiteX2" fmla="*/ 17746 w 17746"/>
            <a:gd name="connsiteY2" fmla="*/ 0 h 11931"/>
            <a:gd name="connsiteX0" fmla="*/ 474 w 17766"/>
            <a:gd name="connsiteY0" fmla="*/ 11931 h 11931"/>
            <a:gd name="connsiteX1" fmla="*/ 47 w 17766"/>
            <a:gd name="connsiteY1" fmla="*/ 1081 h 11931"/>
            <a:gd name="connsiteX2" fmla="*/ 17766 w 17766"/>
            <a:gd name="connsiteY2" fmla="*/ 0 h 11931"/>
            <a:gd name="connsiteX0" fmla="*/ 474 w 11504"/>
            <a:gd name="connsiteY0" fmla="*/ 10850 h 10850"/>
            <a:gd name="connsiteX1" fmla="*/ 47 w 11504"/>
            <a:gd name="connsiteY1" fmla="*/ 0 h 10850"/>
            <a:gd name="connsiteX2" fmla="*/ 11504 w 11504"/>
            <a:gd name="connsiteY2" fmla="*/ 604 h 10850"/>
            <a:gd name="connsiteX0" fmla="*/ 474 w 11504"/>
            <a:gd name="connsiteY0" fmla="*/ 10850 h 10850"/>
            <a:gd name="connsiteX1" fmla="*/ 47 w 11504"/>
            <a:gd name="connsiteY1" fmla="*/ 0 h 10850"/>
            <a:gd name="connsiteX2" fmla="*/ 11504 w 11504"/>
            <a:gd name="connsiteY2" fmla="*/ 604 h 10850"/>
            <a:gd name="connsiteX0" fmla="*/ 474 w 11424"/>
            <a:gd name="connsiteY0" fmla="*/ 10850 h 10850"/>
            <a:gd name="connsiteX1" fmla="*/ 47 w 11424"/>
            <a:gd name="connsiteY1" fmla="*/ 0 h 10850"/>
            <a:gd name="connsiteX2" fmla="*/ 11424 w 11424"/>
            <a:gd name="connsiteY2" fmla="*/ 136 h 10850"/>
            <a:gd name="connsiteX0" fmla="*/ 474 w 10148"/>
            <a:gd name="connsiteY0" fmla="*/ 10870 h 10870"/>
            <a:gd name="connsiteX1" fmla="*/ 47 w 10148"/>
            <a:gd name="connsiteY1" fmla="*/ 20 h 10870"/>
            <a:gd name="connsiteX2" fmla="*/ 10148 w 10148"/>
            <a:gd name="connsiteY2" fmla="*/ 0 h 10870"/>
            <a:gd name="connsiteX0" fmla="*/ 10989 w 11009"/>
            <a:gd name="connsiteY0" fmla="*/ 25514 h 25514"/>
            <a:gd name="connsiteX1" fmla="*/ 10562 w 11009"/>
            <a:gd name="connsiteY1" fmla="*/ 14664 h 25514"/>
            <a:gd name="connsiteX2" fmla="*/ 447 w 11009"/>
            <a:gd name="connsiteY2" fmla="*/ 0 h 25514"/>
            <a:gd name="connsiteX0" fmla="*/ 12239 w 12239"/>
            <a:gd name="connsiteY0" fmla="*/ 29288 h 29288"/>
            <a:gd name="connsiteX1" fmla="*/ 11812 w 12239"/>
            <a:gd name="connsiteY1" fmla="*/ 18438 h 29288"/>
            <a:gd name="connsiteX2" fmla="*/ 419 w 12239"/>
            <a:gd name="connsiteY2" fmla="*/ 0 h 29288"/>
            <a:gd name="connsiteX0" fmla="*/ 12448 w 12448"/>
            <a:gd name="connsiteY0" fmla="*/ 29288 h 29288"/>
            <a:gd name="connsiteX1" fmla="*/ 12021 w 12448"/>
            <a:gd name="connsiteY1" fmla="*/ 18438 h 29288"/>
            <a:gd name="connsiteX2" fmla="*/ 628 w 12448"/>
            <a:gd name="connsiteY2" fmla="*/ 0 h 29288"/>
            <a:gd name="connsiteX0" fmla="*/ 11820 w 11820"/>
            <a:gd name="connsiteY0" fmla="*/ 29288 h 29288"/>
            <a:gd name="connsiteX1" fmla="*/ 11393 w 11820"/>
            <a:gd name="connsiteY1" fmla="*/ 18438 h 29288"/>
            <a:gd name="connsiteX2" fmla="*/ 3833 w 11820"/>
            <a:gd name="connsiteY2" fmla="*/ 13644 h 29288"/>
            <a:gd name="connsiteX3" fmla="*/ 0 w 11820"/>
            <a:gd name="connsiteY3" fmla="*/ 0 h 29288"/>
            <a:gd name="connsiteX0" fmla="*/ 11820 w 11820"/>
            <a:gd name="connsiteY0" fmla="*/ 29288 h 29288"/>
            <a:gd name="connsiteX1" fmla="*/ 11393 w 11820"/>
            <a:gd name="connsiteY1" fmla="*/ 18438 h 29288"/>
            <a:gd name="connsiteX2" fmla="*/ 1437 w 11820"/>
            <a:gd name="connsiteY2" fmla="*/ 12734 h 29288"/>
            <a:gd name="connsiteX3" fmla="*/ 0 w 11820"/>
            <a:gd name="connsiteY3" fmla="*/ 0 h 29288"/>
            <a:gd name="connsiteX0" fmla="*/ 14775 w 14775"/>
            <a:gd name="connsiteY0" fmla="*/ 34382 h 34382"/>
            <a:gd name="connsiteX1" fmla="*/ 14348 w 14775"/>
            <a:gd name="connsiteY1" fmla="*/ 23532 h 34382"/>
            <a:gd name="connsiteX2" fmla="*/ 4392 w 14775"/>
            <a:gd name="connsiteY2" fmla="*/ 17828 h 34382"/>
            <a:gd name="connsiteX3" fmla="*/ 0 w 14775"/>
            <a:gd name="connsiteY3" fmla="*/ 0 h 34382"/>
            <a:gd name="connsiteX0" fmla="*/ 14775 w 14775"/>
            <a:gd name="connsiteY0" fmla="*/ 34382 h 34382"/>
            <a:gd name="connsiteX1" fmla="*/ 14348 w 14775"/>
            <a:gd name="connsiteY1" fmla="*/ 23532 h 34382"/>
            <a:gd name="connsiteX2" fmla="*/ 4392 w 14775"/>
            <a:gd name="connsiteY2" fmla="*/ 17828 h 34382"/>
            <a:gd name="connsiteX3" fmla="*/ 1517 w 14775"/>
            <a:gd name="connsiteY3" fmla="*/ 2365 h 34382"/>
            <a:gd name="connsiteX4" fmla="*/ 0 w 14775"/>
            <a:gd name="connsiteY4" fmla="*/ 0 h 34382"/>
            <a:gd name="connsiteX0" fmla="*/ 14775 w 14775"/>
            <a:gd name="connsiteY0" fmla="*/ 32893 h 32893"/>
            <a:gd name="connsiteX1" fmla="*/ 14348 w 14775"/>
            <a:gd name="connsiteY1" fmla="*/ 22043 h 32893"/>
            <a:gd name="connsiteX2" fmla="*/ 4392 w 14775"/>
            <a:gd name="connsiteY2" fmla="*/ 16339 h 32893"/>
            <a:gd name="connsiteX3" fmla="*/ 1517 w 14775"/>
            <a:gd name="connsiteY3" fmla="*/ 876 h 32893"/>
            <a:gd name="connsiteX4" fmla="*/ 0 w 14775"/>
            <a:gd name="connsiteY4" fmla="*/ 2695 h 32893"/>
            <a:gd name="connsiteX0" fmla="*/ 15607 w 15607"/>
            <a:gd name="connsiteY0" fmla="*/ 40092 h 40092"/>
            <a:gd name="connsiteX1" fmla="*/ 15180 w 15607"/>
            <a:gd name="connsiteY1" fmla="*/ 29242 h 40092"/>
            <a:gd name="connsiteX2" fmla="*/ 5224 w 15607"/>
            <a:gd name="connsiteY2" fmla="*/ 23538 h 40092"/>
            <a:gd name="connsiteX3" fmla="*/ 193 w 15607"/>
            <a:gd name="connsiteY3" fmla="*/ 435 h 40092"/>
            <a:gd name="connsiteX4" fmla="*/ 832 w 15607"/>
            <a:gd name="connsiteY4" fmla="*/ 9894 h 40092"/>
            <a:gd name="connsiteX0" fmla="*/ 15777 w 15777"/>
            <a:gd name="connsiteY0" fmla="*/ 39995 h 39995"/>
            <a:gd name="connsiteX1" fmla="*/ 15350 w 15777"/>
            <a:gd name="connsiteY1" fmla="*/ 29145 h 39995"/>
            <a:gd name="connsiteX2" fmla="*/ 5394 w 15777"/>
            <a:gd name="connsiteY2" fmla="*/ 23441 h 39995"/>
            <a:gd name="connsiteX3" fmla="*/ 363 w 15777"/>
            <a:gd name="connsiteY3" fmla="*/ 338 h 39995"/>
            <a:gd name="connsiteX4" fmla="*/ 44 w 15777"/>
            <a:gd name="connsiteY4" fmla="*/ 14163 h 39995"/>
            <a:gd name="connsiteX0" fmla="*/ 15777 w 15777"/>
            <a:gd name="connsiteY0" fmla="*/ 39995 h 39995"/>
            <a:gd name="connsiteX1" fmla="*/ 15350 w 15777"/>
            <a:gd name="connsiteY1" fmla="*/ 29145 h 39995"/>
            <a:gd name="connsiteX2" fmla="*/ 5394 w 15777"/>
            <a:gd name="connsiteY2" fmla="*/ 23441 h 39995"/>
            <a:gd name="connsiteX3" fmla="*/ 363 w 15777"/>
            <a:gd name="connsiteY3" fmla="*/ 338 h 39995"/>
            <a:gd name="connsiteX4" fmla="*/ 44 w 15777"/>
            <a:gd name="connsiteY4" fmla="*/ 14163 h 39995"/>
            <a:gd name="connsiteX0" fmla="*/ 15777 w 15777"/>
            <a:gd name="connsiteY0" fmla="*/ 39995 h 39995"/>
            <a:gd name="connsiteX1" fmla="*/ 15350 w 15777"/>
            <a:gd name="connsiteY1" fmla="*/ 29145 h 39995"/>
            <a:gd name="connsiteX2" fmla="*/ 5394 w 15777"/>
            <a:gd name="connsiteY2" fmla="*/ 23441 h 39995"/>
            <a:gd name="connsiteX3" fmla="*/ 1640 w 15777"/>
            <a:gd name="connsiteY3" fmla="*/ 7978 h 39995"/>
            <a:gd name="connsiteX4" fmla="*/ 363 w 15777"/>
            <a:gd name="connsiteY4" fmla="*/ 338 h 39995"/>
            <a:gd name="connsiteX5" fmla="*/ 44 w 15777"/>
            <a:gd name="connsiteY5" fmla="*/ 14163 h 39995"/>
            <a:gd name="connsiteX0" fmla="*/ 15777 w 15777"/>
            <a:gd name="connsiteY0" fmla="*/ 39995 h 39995"/>
            <a:gd name="connsiteX1" fmla="*/ 15350 w 15777"/>
            <a:gd name="connsiteY1" fmla="*/ 29145 h 39995"/>
            <a:gd name="connsiteX2" fmla="*/ 5394 w 15777"/>
            <a:gd name="connsiteY2" fmla="*/ 23441 h 39995"/>
            <a:gd name="connsiteX3" fmla="*/ 1640 w 15777"/>
            <a:gd name="connsiteY3" fmla="*/ 7978 h 39995"/>
            <a:gd name="connsiteX4" fmla="*/ 363 w 15777"/>
            <a:gd name="connsiteY4" fmla="*/ 338 h 39995"/>
            <a:gd name="connsiteX5" fmla="*/ 44 w 15777"/>
            <a:gd name="connsiteY5" fmla="*/ 14163 h 39995"/>
            <a:gd name="connsiteX0" fmla="*/ 15777 w 15777"/>
            <a:gd name="connsiteY0" fmla="*/ 39995 h 39995"/>
            <a:gd name="connsiteX1" fmla="*/ 15350 w 15777"/>
            <a:gd name="connsiteY1" fmla="*/ 29145 h 39995"/>
            <a:gd name="connsiteX2" fmla="*/ 7151 w 15777"/>
            <a:gd name="connsiteY2" fmla="*/ 21258 h 39995"/>
            <a:gd name="connsiteX3" fmla="*/ 1640 w 15777"/>
            <a:gd name="connsiteY3" fmla="*/ 7978 h 39995"/>
            <a:gd name="connsiteX4" fmla="*/ 363 w 15777"/>
            <a:gd name="connsiteY4" fmla="*/ 338 h 39995"/>
            <a:gd name="connsiteX5" fmla="*/ 44 w 15777"/>
            <a:gd name="connsiteY5" fmla="*/ 14163 h 39995"/>
            <a:gd name="connsiteX0" fmla="*/ 15777 w 15777"/>
            <a:gd name="connsiteY0" fmla="*/ 39995 h 39995"/>
            <a:gd name="connsiteX1" fmla="*/ 15350 w 15777"/>
            <a:gd name="connsiteY1" fmla="*/ 29145 h 39995"/>
            <a:gd name="connsiteX2" fmla="*/ 7151 w 15777"/>
            <a:gd name="connsiteY2" fmla="*/ 24749 h 39995"/>
            <a:gd name="connsiteX3" fmla="*/ 1640 w 15777"/>
            <a:gd name="connsiteY3" fmla="*/ 7978 h 39995"/>
            <a:gd name="connsiteX4" fmla="*/ 363 w 15777"/>
            <a:gd name="connsiteY4" fmla="*/ 338 h 39995"/>
            <a:gd name="connsiteX5" fmla="*/ 44 w 15777"/>
            <a:gd name="connsiteY5" fmla="*/ 14163 h 39995"/>
            <a:gd name="connsiteX0" fmla="*/ 15777 w 15777"/>
            <a:gd name="connsiteY0" fmla="*/ 39995 h 39995"/>
            <a:gd name="connsiteX1" fmla="*/ 15350 w 15777"/>
            <a:gd name="connsiteY1" fmla="*/ 29145 h 39995"/>
            <a:gd name="connsiteX2" fmla="*/ 7151 w 15777"/>
            <a:gd name="connsiteY2" fmla="*/ 24749 h 39995"/>
            <a:gd name="connsiteX3" fmla="*/ 1640 w 15777"/>
            <a:gd name="connsiteY3" fmla="*/ 7978 h 39995"/>
            <a:gd name="connsiteX4" fmla="*/ 363 w 15777"/>
            <a:gd name="connsiteY4" fmla="*/ 338 h 39995"/>
            <a:gd name="connsiteX5" fmla="*/ 44 w 15777"/>
            <a:gd name="connsiteY5" fmla="*/ 14163 h 39995"/>
            <a:gd name="connsiteX0" fmla="*/ 15414 w 15414"/>
            <a:gd name="connsiteY0" fmla="*/ 39785 h 39785"/>
            <a:gd name="connsiteX1" fmla="*/ 14987 w 15414"/>
            <a:gd name="connsiteY1" fmla="*/ 28935 h 39785"/>
            <a:gd name="connsiteX2" fmla="*/ 6788 w 15414"/>
            <a:gd name="connsiteY2" fmla="*/ 24539 h 39785"/>
            <a:gd name="connsiteX3" fmla="*/ 1277 w 15414"/>
            <a:gd name="connsiteY3" fmla="*/ 7768 h 39785"/>
            <a:gd name="connsiteX4" fmla="*/ 0 w 15414"/>
            <a:gd name="connsiteY4" fmla="*/ 128 h 39785"/>
            <a:gd name="connsiteX0" fmla="*/ 15414 w 15414"/>
            <a:gd name="connsiteY0" fmla="*/ 39785 h 39785"/>
            <a:gd name="connsiteX1" fmla="*/ 14987 w 15414"/>
            <a:gd name="connsiteY1" fmla="*/ 28935 h 39785"/>
            <a:gd name="connsiteX2" fmla="*/ 6788 w 15414"/>
            <a:gd name="connsiteY2" fmla="*/ 24539 h 39785"/>
            <a:gd name="connsiteX3" fmla="*/ 1277 w 15414"/>
            <a:gd name="connsiteY3" fmla="*/ 7768 h 39785"/>
            <a:gd name="connsiteX4" fmla="*/ 0 w 15414"/>
            <a:gd name="connsiteY4" fmla="*/ 128 h 39785"/>
            <a:gd name="connsiteX0" fmla="*/ 14137 w 14137"/>
            <a:gd name="connsiteY0" fmla="*/ 32017 h 32017"/>
            <a:gd name="connsiteX1" fmla="*/ 13710 w 14137"/>
            <a:gd name="connsiteY1" fmla="*/ 21167 h 32017"/>
            <a:gd name="connsiteX2" fmla="*/ 5511 w 14137"/>
            <a:gd name="connsiteY2" fmla="*/ 16771 h 32017"/>
            <a:gd name="connsiteX3" fmla="*/ 0 w 14137"/>
            <a:gd name="connsiteY3" fmla="*/ 0 h 32017"/>
            <a:gd name="connsiteX0" fmla="*/ 11695 w 11695"/>
            <a:gd name="connsiteY0" fmla="*/ 24945 h 24945"/>
            <a:gd name="connsiteX1" fmla="*/ 11268 w 11695"/>
            <a:gd name="connsiteY1" fmla="*/ 14095 h 24945"/>
            <a:gd name="connsiteX2" fmla="*/ 3069 w 11695"/>
            <a:gd name="connsiteY2" fmla="*/ 9699 h 24945"/>
            <a:gd name="connsiteX3" fmla="*/ 0 w 11695"/>
            <a:gd name="connsiteY3" fmla="*/ 0 h 24945"/>
            <a:gd name="connsiteX0" fmla="*/ 11695 w 11695"/>
            <a:gd name="connsiteY0" fmla="*/ 24945 h 24945"/>
            <a:gd name="connsiteX1" fmla="*/ 11268 w 11695"/>
            <a:gd name="connsiteY1" fmla="*/ 14095 h 24945"/>
            <a:gd name="connsiteX2" fmla="*/ 3069 w 11695"/>
            <a:gd name="connsiteY2" fmla="*/ 9699 h 24945"/>
            <a:gd name="connsiteX3" fmla="*/ 0 w 11695"/>
            <a:gd name="connsiteY3" fmla="*/ 0 h 24945"/>
            <a:gd name="connsiteX0" fmla="*/ 10718 w 10718"/>
            <a:gd name="connsiteY0" fmla="*/ 23969 h 23969"/>
            <a:gd name="connsiteX1" fmla="*/ 10291 w 10718"/>
            <a:gd name="connsiteY1" fmla="*/ 13119 h 23969"/>
            <a:gd name="connsiteX2" fmla="*/ 2092 w 10718"/>
            <a:gd name="connsiteY2" fmla="*/ 8723 h 23969"/>
            <a:gd name="connsiteX3" fmla="*/ 0 w 10718"/>
            <a:gd name="connsiteY3" fmla="*/ 0 h 23969"/>
            <a:gd name="connsiteX0" fmla="*/ 12867 w 12867"/>
            <a:gd name="connsiteY0" fmla="*/ 24945 h 24945"/>
            <a:gd name="connsiteX1" fmla="*/ 12440 w 12867"/>
            <a:gd name="connsiteY1" fmla="*/ 14095 h 24945"/>
            <a:gd name="connsiteX2" fmla="*/ 4241 w 12867"/>
            <a:gd name="connsiteY2" fmla="*/ 9699 h 24945"/>
            <a:gd name="connsiteX3" fmla="*/ 0 w 12867"/>
            <a:gd name="connsiteY3" fmla="*/ 0 h 24945"/>
            <a:gd name="connsiteX0" fmla="*/ 12867 w 12867"/>
            <a:gd name="connsiteY0" fmla="*/ 15624 h 15624"/>
            <a:gd name="connsiteX1" fmla="*/ 12440 w 12867"/>
            <a:gd name="connsiteY1" fmla="*/ 4774 h 15624"/>
            <a:gd name="connsiteX2" fmla="*/ 4241 w 12867"/>
            <a:gd name="connsiteY2" fmla="*/ 378 h 15624"/>
            <a:gd name="connsiteX3" fmla="*/ 0 w 12867"/>
            <a:gd name="connsiteY3" fmla="*/ 15089 h 15624"/>
            <a:gd name="connsiteX0" fmla="*/ 12867 w 12867"/>
            <a:gd name="connsiteY0" fmla="*/ 25666 h 25666"/>
            <a:gd name="connsiteX1" fmla="*/ 12440 w 12867"/>
            <a:gd name="connsiteY1" fmla="*/ 14816 h 25666"/>
            <a:gd name="connsiteX2" fmla="*/ 8460 w 12867"/>
            <a:gd name="connsiteY2" fmla="*/ 264 h 25666"/>
            <a:gd name="connsiteX3" fmla="*/ 0 w 12867"/>
            <a:gd name="connsiteY3" fmla="*/ 25131 h 25666"/>
            <a:gd name="connsiteX0" fmla="*/ 12867 w 12867"/>
            <a:gd name="connsiteY0" fmla="*/ 25666 h 25666"/>
            <a:gd name="connsiteX1" fmla="*/ 12440 w 12867"/>
            <a:gd name="connsiteY1" fmla="*/ 14816 h 25666"/>
            <a:gd name="connsiteX2" fmla="*/ 8460 w 12867"/>
            <a:gd name="connsiteY2" fmla="*/ 264 h 25666"/>
            <a:gd name="connsiteX3" fmla="*/ 0 w 12867"/>
            <a:gd name="connsiteY3" fmla="*/ 25131 h 25666"/>
            <a:gd name="connsiteX0" fmla="*/ 12867 w 12867"/>
            <a:gd name="connsiteY0" fmla="*/ 25597 h 25597"/>
            <a:gd name="connsiteX1" fmla="*/ 12440 w 12867"/>
            <a:gd name="connsiteY1" fmla="*/ 14747 h 25597"/>
            <a:gd name="connsiteX2" fmla="*/ 8460 w 12867"/>
            <a:gd name="connsiteY2" fmla="*/ 195 h 25597"/>
            <a:gd name="connsiteX3" fmla="*/ 0 w 12867"/>
            <a:gd name="connsiteY3" fmla="*/ 25062 h 25597"/>
            <a:gd name="connsiteX0" fmla="*/ 8648 w 8648"/>
            <a:gd name="connsiteY0" fmla="*/ 25611 h 25611"/>
            <a:gd name="connsiteX1" fmla="*/ 8221 w 8648"/>
            <a:gd name="connsiteY1" fmla="*/ 14761 h 25611"/>
            <a:gd name="connsiteX2" fmla="*/ 4241 w 8648"/>
            <a:gd name="connsiteY2" fmla="*/ 209 h 25611"/>
            <a:gd name="connsiteX3" fmla="*/ 0 w 8648"/>
            <a:gd name="connsiteY3" fmla="*/ 22582 h 25611"/>
            <a:gd name="connsiteX0" fmla="*/ 10000 w 10000"/>
            <a:gd name="connsiteY0" fmla="*/ 10042 h 10042"/>
            <a:gd name="connsiteX1" fmla="*/ 9506 w 10000"/>
            <a:gd name="connsiteY1" fmla="*/ 5806 h 10042"/>
            <a:gd name="connsiteX2" fmla="*/ 4904 w 10000"/>
            <a:gd name="connsiteY2" fmla="*/ 124 h 10042"/>
            <a:gd name="connsiteX3" fmla="*/ 0 w 10000"/>
            <a:gd name="connsiteY3" fmla="*/ 8859 h 10042"/>
            <a:gd name="connsiteX0" fmla="*/ 9268 w 9268"/>
            <a:gd name="connsiteY0" fmla="*/ 10041 h 10041"/>
            <a:gd name="connsiteX1" fmla="*/ 8774 w 9268"/>
            <a:gd name="connsiteY1" fmla="*/ 5805 h 10041"/>
            <a:gd name="connsiteX2" fmla="*/ 4172 w 9268"/>
            <a:gd name="connsiteY2" fmla="*/ 123 h 10041"/>
            <a:gd name="connsiteX3" fmla="*/ 0 w 9268"/>
            <a:gd name="connsiteY3" fmla="*/ 8997 h 10041"/>
            <a:gd name="connsiteX0" fmla="*/ 10000 w 10000"/>
            <a:gd name="connsiteY0" fmla="*/ 10013 h 10013"/>
            <a:gd name="connsiteX1" fmla="*/ 9467 w 10000"/>
            <a:gd name="connsiteY1" fmla="*/ 5794 h 10013"/>
            <a:gd name="connsiteX2" fmla="*/ 4502 w 10000"/>
            <a:gd name="connsiteY2" fmla="*/ 135 h 10013"/>
            <a:gd name="connsiteX3" fmla="*/ 0 w 10000"/>
            <a:gd name="connsiteY3" fmla="*/ 8973 h 1001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000" h="10013">
              <a:moveTo>
                <a:pt x="10000" y="10013"/>
              </a:moveTo>
              <a:cubicBezTo>
                <a:pt x="10000" y="8605"/>
                <a:pt x="9186" y="9075"/>
                <a:pt x="9467" y="5794"/>
              </a:cubicBezTo>
              <a:cubicBezTo>
                <a:pt x="8022" y="4650"/>
                <a:pt x="8581" y="429"/>
                <a:pt x="4502" y="135"/>
              </a:cubicBezTo>
              <a:cubicBezTo>
                <a:pt x="879" y="-1005"/>
                <a:pt x="1392" y="5345"/>
                <a:pt x="0" y="8973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31264</xdr:colOff>
      <xdr:row>30</xdr:row>
      <xdr:rowOff>85044</xdr:rowOff>
    </xdr:from>
    <xdr:to>
      <xdr:col>10</xdr:col>
      <xdr:colOff>170656</xdr:colOff>
      <xdr:row>31</xdr:row>
      <xdr:rowOff>43654</xdr:rowOff>
    </xdr:to>
    <xdr:sp macro="" textlink="">
      <xdr:nvSpPr>
        <xdr:cNvPr id="313" name="AutoShape 93">
          <a:extLst>
            <a:ext uri="{FF2B5EF4-FFF2-40B4-BE49-F238E27FC236}">
              <a16:creationId xmlns:a16="http://schemas.microsoft.com/office/drawing/2014/main" id="{E351F3D6-36AE-46F9-B6A6-5E55A03A8163}"/>
            </a:ext>
          </a:extLst>
        </xdr:cNvPr>
        <xdr:cNvSpPr>
          <a:spLocks noChangeArrowheads="1"/>
        </xdr:cNvSpPr>
      </xdr:nvSpPr>
      <xdr:spPr bwMode="auto">
        <a:xfrm>
          <a:off x="6188224" y="5076144"/>
          <a:ext cx="139392" cy="1262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9</xdr:col>
      <xdr:colOff>89281</xdr:colOff>
      <xdr:row>29</xdr:row>
      <xdr:rowOff>18553</xdr:rowOff>
    </xdr:from>
    <xdr:ext cx="368219" cy="597403"/>
    <xdr:sp macro="" textlink="">
      <xdr:nvSpPr>
        <xdr:cNvPr id="314" name="Text Box 158">
          <a:extLst>
            <a:ext uri="{FF2B5EF4-FFF2-40B4-BE49-F238E27FC236}">
              <a16:creationId xmlns:a16="http://schemas.microsoft.com/office/drawing/2014/main" id="{3C93B4C7-F033-476F-9549-05BBA4369694}"/>
            </a:ext>
          </a:extLst>
        </xdr:cNvPr>
        <xdr:cNvSpPr txBox="1">
          <a:spLocks noChangeArrowheads="1"/>
        </xdr:cNvSpPr>
      </xdr:nvSpPr>
      <xdr:spPr bwMode="auto">
        <a:xfrm rot="1137872">
          <a:off x="5568061" y="4842013"/>
          <a:ext cx="368219" cy="597403"/>
        </a:xfrm>
        <a:prstGeom prst="rect">
          <a:avLst/>
        </a:prstGeom>
        <a:solidFill>
          <a:schemeClr val="bg1"/>
        </a:solidFill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miter lim="800000"/>
          <a:headEnd/>
          <a:tailEnd/>
        </a:ln>
      </xdr:spPr>
      <xdr:txBody>
        <a:bodyPr vertOverflow="overflow" horzOverflow="overflow" wrap="none" lIns="27432" tIns="0" rIns="0" bIns="0" anchor="ctr" anchorCtr="0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能勢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ﾆｭｰﾀｳﾝ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7</xdr:col>
      <xdr:colOff>195509</xdr:colOff>
      <xdr:row>31</xdr:row>
      <xdr:rowOff>56881</xdr:rowOff>
    </xdr:from>
    <xdr:ext cx="631523" cy="183808"/>
    <xdr:sp macro="" textlink="">
      <xdr:nvSpPr>
        <xdr:cNvPr id="315" name="Text Box 1620">
          <a:extLst>
            <a:ext uri="{FF2B5EF4-FFF2-40B4-BE49-F238E27FC236}">
              <a16:creationId xmlns:a16="http://schemas.microsoft.com/office/drawing/2014/main" id="{7BBB8FC3-56FE-48BC-800E-51D7424C6677}"/>
            </a:ext>
          </a:extLst>
        </xdr:cNvPr>
        <xdr:cNvSpPr txBox="1">
          <a:spLocks noChangeArrowheads="1"/>
        </xdr:cNvSpPr>
      </xdr:nvSpPr>
      <xdr:spPr bwMode="auto">
        <a:xfrm>
          <a:off x="4317929" y="5215621"/>
          <a:ext cx="631523" cy="18380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0" rIns="0" bIns="0" anchor="t" upright="1">
          <a:noAutofit/>
        </a:bodyPr>
        <a:lstStyle/>
        <a:p>
          <a:pPr algn="r" rtl="0">
            <a:lnSpc>
              <a:spcPts val="9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６㎞先暮坂峠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標高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320m</a:t>
          </a:r>
        </a:p>
      </xdr:txBody>
    </xdr:sp>
    <xdr:clientData/>
  </xdr:oneCellAnchor>
  <xdr:twoCellAnchor editAs="oneCell">
    <xdr:from>
      <xdr:col>5</xdr:col>
      <xdr:colOff>521147</xdr:colOff>
      <xdr:row>30</xdr:row>
      <xdr:rowOff>96387</xdr:rowOff>
    </xdr:from>
    <xdr:to>
      <xdr:col>6</xdr:col>
      <xdr:colOff>494196</xdr:colOff>
      <xdr:row>32</xdr:row>
      <xdr:rowOff>26750</xdr:rowOff>
    </xdr:to>
    <xdr:pic>
      <xdr:nvPicPr>
        <xdr:cNvPr id="316" name="図 315">
          <a:extLst>
            <a:ext uri="{FF2B5EF4-FFF2-40B4-BE49-F238E27FC236}">
              <a16:creationId xmlns:a16="http://schemas.microsoft.com/office/drawing/2014/main" id="{141BD1FF-79D3-4A99-AD8D-F597929DA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5400000">
          <a:off x="3480000" y="4894694"/>
          <a:ext cx="265643" cy="651229"/>
        </a:xfrm>
        <a:prstGeom prst="rect">
          <a:avLst/>
        </a:prstGeom>
      </xdr:spPr>
    </xdr:pic>
    <xdr:clientData/>
  </xdr:twoCellAnchor>
  <xdr:twoCellAnchor>
    <xdr:from>
      <xdr:col>1</xdr:col>
      <xdr:colOff>413743</xdr:colOff>
      <xdr:row>37</xdr:row>
      <xdr:rowOff>35421</xdr:rowOff>
    </xdr:from>
    <xdr:to>
      <xdr:col>2</xdr:col>
      <xdr:colOff>381611</xdr:colOff>
      <xdr:row>40</xdr:row>
      <xdr:rowOff>36634</xdr:rowOff>
    </xdr:to>
    <xdr:sp macro="" textlink="">
      <xdr:nvSpPr>
        <xdr:cNvPr id="317" name="Freeform 527">
          <a:extLst>
            <a:ext uri="{FF2B5EF4-FFF2-40B4-BE49-F238E27FC236}">
              <a16:creationId xmlns:a16="http://schemas.microsoft.com/office/drawing/2014/main" id="{77A83390-D113-4DF6-8471-32A848DA5EDA}"/>
            </a:ext>
          </a:extLst>
        </xdr:cNvPr>
        <xdr:cNvSpPr>
          <a:spLocks/>
        </xdr:cNvSpPr>
      </xdr:nvSpPr>
      <xdr:spPr bwMode="auto">
        <a:xfrm>
          <a:off x="467083" y="6200001"/>
          <a:ext cx="646048" cy="504133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0178"/>
            <a:gd name="connsiteY0" fmla="*/ 11318 h 11318"/>
            <a:gd name="connsiteX1" fmla="*/ 0 w 10178"/>
            <a:gd name="connsiteY1" fmla="*/ 1318 h 11318"/>
            <a:gd name="connsiteX2" fmla="*/ 10178 w 10178"/>
            <a:gd name="connsiteY2" fmla="*/ 0 h 11318"/>
            <a:gd name="connsiteX0" fmla="*/ 0 w 6757"/>
            <a:gd name="connsiteY0" fmla="*/ 11318 h 11318"/>
            <a:gd name="connsiteX1" fmla="*/ 0 w 6757"/>
            <a:gd name="connsiteY1" fmla="*/ 1318 h 11318"/>
            <a:gd name="connsiteX2" fmla="*/ 6757 w 6757"/>
            <a:gd name="connsiteY2" fmla="*/ 0 h 11318"/>
            <a:gd name="connsiteX0" fmla="*/ 0 w 10000"/>
            <a:gd name="connsiteY0" fmla="*/ 10000 h 10000"/>
            <a:gd name="connsiteX1" fmla="*/ 0 w 10000"/>
            <a:gd name="connsiteY1" fmla="*/ 1165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1165 h 10000"/>
            <a:gd name="connsiteX2" fmla="*/ 10000 w 10000"/>
            <a:gd name="connsiteY2" fmla="*/ 0 h 10000"/>
            <a:gd name="connsiteX0" fmla="*/ 0 w 10101"/>
            <a:gd name="connsiteY0" fmla="*/ 9090 h 9090"/>
            <a:gd name="connsiteX1" fmla="*/ 101 w 10101"/>
            <a:gd name="connsiteY1" fmla="*/ 1165 h 9090"/>
            <a:gd name="connsiteX2" fmla="*/ 10101 w 10101"/>
            <a:gd name="connsiteY2" fmla="*/ 0 h 9090"/>
            <a:gd name="connsiteX0" fmla="*/ 0 w 9879"/>
            <a:gd name="connsiteY0" fmla="*/ 8748 h 8748"/>
            <a:gd name="connsiteX1" fmla="*/ 100 w 9879"/>
            <a:gd name="connsiteY1" fmla="*/ 30 h 8748"/>
            <a:gd name="connsiteX2" fmla="*/ 9879 w 9879"/>
            <a:gd name="connsiteY2" fmla="*/ 7844 h 8748"/>
            <a:gd name="connsiteX0" fmla="*/ 0 w 10000"/>
            <a:gd name="connsiteY0" fmla="*/ 10026 h 10026"/>
            <a:gd name="connsiteX1" fmla="*/ 101 w 10000"/>
            <a:gd name="connsiteY1" fmla="*/ 60 h 10026"/>
            <a:gd name="connsiteX2" fmla="*/ 10000 w 10000"/>
            <a:gd name="connsiteY2" fmla="*/ 8993 h 10026"/>
            <a:gd name="connsiteX0" fmla="*/ 0 w 8897"/>
            <a:gd name="connsiteY0" fmla="*/ 10022 h 10022"/>
            <a:gd name="connsiteX1" fmla="*/ 101 w 8897"/>
            <a:gd name="connsiteY1" fmla="*/ 56 h 10022"/>
            <a:gd name="connsiteX2" fmla="*/ 8897 w 8897"/>
            <a:gd name="connsiteY2" fmla="*/ 9542 h 10022"/>
            <a:gd name="connsiteX0" fmla="*/ 0 w 10000"/>
            <a:gd name="connsiteY0" fmla="*/ 9944 h 9944"/>
            <a:gd name="connsiteX1" fmla="*/ 114 w 10000"/>
            <a:gd name="connsiteY1" fmla="*/ 0 h 9944"/>
            <a:gd name="connsiteX2" fmla="*/ 10000 w 10000"/>
            <a:gd name="connsiteY2" fmla="*/ 9465 h 9944"/>
            <a:gd name="connsiteX0" fmla="*/ 0 w 10000"/>
            <a:gd name="connsiteY0" fmla="*/ 10000 h 10000"/>
            <a:gd name="connsiteX1" fmla="*/ 114 w 10000"/>
            <a:gd name="connsiteY1" fmla="*/ 0 h 10000"/>
            <a:gd name="connsiteX2" fmla="*/ 10000 w 10000"/>
            <a:gd name="connsiteY2" fmla="*/ 9518 h 10000"/>
            <a:gd name="connsiteX0" fmla="*/ 0 w 10000"/>
            <a:gd name="connsiteY0" fmla="*/ 10000 h 10000"/>
            <a:gd name="connsiteX1" fmla="*/ 114 w 10000"/>
            <a:gd name="connsiteY1" fmla="*/ 0 h 10000"/>
            <a:gd name="connsiteX2" fmla="*/ 10000 w 10000"/>
            <a:gd name="connsiteY2" fmla="*/ 9518 h 10000"/>
            <a:gd name="connsiteX0" fmla="*/ 0 w 10000"/>
            <a:gd name="connsiteY0" fmla="*/ 10000 h 10000"/>
            <a:gd name="connsiteX1" fmla="*/ 114 w 10000"/>
            <a:gd name="connsiteY1" fmla="*/ 0 h 10000"/>
            <a:gd name="connsiteX2" fmla="*/ 10000 w 10000"/>
            <a:gd name="connsiteY2" fmla="*/ 9518 h 10000"/>
            <a:gd name="connsiteX0" fmla="*/ 0 w 12341"/>
            <a:gd name="connsiteY0" fmla="*/ 10000 h 10000"/>
            <a:gd name="connsiteX1" fmla="*/ 114 w 12341"/>
            <a:gd name="connsiteY1" fmla="*/ 0 h 10000"/>
            <a:gd name="connsiteX2" fmla="*/ 12341 w 12341"/>
            <a:gd name="connsiteY2" fmla="*/ 9296 h 10000"/>
            <a:gd name="connsiteX0" fmla="*/ 0 w 12341"/>
            <a:gd name="connsiteY0" fmla="*/ 10000 h 10000"/>
            <a:gd name="connsiteX1" fmla="*/ 114 w 12341"/>
            <a:gd name="connsiteY1" fmla="*/ 0 h 10000"/>
            <a:gd name="connsiteX2" fmla="*/ 12341 w 12341"/>
            <a:gd name="connsiteY2" fmla="*/ 9296 h 10000"/>
            <a:gd name="connsiteX0" fmla="*/ 195 w 12536"/>
            <a:gd name="connsiteY0" fmla="*/ 10000 h 10000"/>
            <a:gd name="connsiteX1" fmla="*/ 309 w 12536"/>
            <a:gd name="connsiteY1" fmla="*/ 0 h 10000"/>
            <a:gd name="connsiteX2" fmla="*/ 12536 w 12536"/>
            <a:gd name="connsiteY2" fmla="*/ 9296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536" h="10000">
              <a:moveTo>
                <a:pt x="195" y="10000"/>
              </a:moveTo>
              <a:cubicBezTo>
                <a:pt x="-288" y="6845"/>
                <a:pt x="270" y="3334"/>
                <a:pt x="309" y="0"/>
              </a:cubicBezTo>
              <a:cubicBezTo>
                <a:pt x="2607" y="2401"/>
                <a:pt x="6472" y="6939"/>
                <a:pt x="12536" y="9296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357190</xdr:colOff>
      <xdr:row>37</xdr:row>
      <xdr:rowOff>137520</xdr:rowOff>
    </xdr:from>
    <xdr:to>
      <xdr:col>1</xdr:col>
      <xdr:colOff>480353</xdr:colOff>
      <xdr:row>38</xdr:row>
      <xdr:rowOff>92722</xdr:rowOff>
    </xdr:to>
    <xdr:sp macro="" textlink="">
      <xdr:nvSpPr>
        <xdr:cNvPr id="318" name="AutoShape 93">
          <a:extLst>
            <a:ext uri="{FF2B5EF4-FFF2-40B4-BE49-F238E27FC236}">
              <a16:creationId xmlns:a16="http://schemas.microsoft.com/office/drawing/2014/main" id="{6A6D53EE-6935-45E2-9D9E-15A4E8274950}"/>
            </a:ext>
          </a:extLst>
        </xdr:cNvPr>
        <xdr:cNvSpPr>
          <a:spLocks noChangeArrowheads="1"/>
        </xdr:cNvSpPr>
      </xdr:nvSpPr>
      <xdr:spPr bwMode="auto">
        <a:xfrm>
          <a:off x="410530" y="6302100"/>
          <a:ext cx="123163" cy="12284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243795</xdr:colOff>
      <xdr:row>35</xdr:row>
      <xdr:rowOff>163738</xdr:rowOff>
    </xdr:from>
    <xdr:to>
      <xdr:col>1</xdr:col>
      <xdr:colOff>445928</xdr:colOff>
      <xdr:row>37</xdr:row>
      <xdr:rowOff>76451</xdr:rowOff>
    </xdr:to>
    <xdr:sp macro="" textlink="">
      <xdr:nvSpPr>
        <xdr:cNvPr id="319" name="Line 76">
          <a:extLst>
            <a:ext uri="{FF2B5EF4-FFF2-40B4-BE49-F238E27FC236}">
              <a16:creationId xmlns:a16="http://schemas.microsoft.com/office/drawing/2014/main" id="{290FFE93-C9F8-421C-ABBE-3CBB27939E12}"/>
            </a:ext>
          </a:extLst>
        </xdr:cNvPr>
        <xdr:cNvSpPr>
          <a:spLocks noChangeShapeType="1"/>
        </xdr:cNvSpPr>
      </xdr:nvSpPr>
      <xdr:spPr bwMode="auto">
        <a:xfrm flipH="1" flipV="1">
          <a:off x="297135" y="5993038"/>
          <a:ext cx="202133" cy="24799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</xdr:col>
      <xdr:colOff>320530</xdr:colOff>
      <xdr:row>35</xdr:row>
      <xdr:rowOff>153838</xdr:rowOff>
    </xdr:from>
    <xdr:to>
      <xdr:col>1</xdr:col>
      <xdr:colOff>490315</xdr:colOff>
      <xdr:row>36</xdr:row>
      <xdr:rowOff>123189</xdr:rowOff>
    </xdr:to>
    <xdr:sp macro="" textlink="">
      <xdr:nvSpPr>
        <xdr:cNvPr id="320" name="六角形 319">
          <a:extLst>
            <a:ext uri="{FF2B5EF4-FFF2-40B4-BE49-F238E27FC236}">
              <a16:creationId xmlns:a16="http://schemas.microsoft.com/office/drawing/2014/main" id="{C799051B-5A1F-49F8-8902-EA060295B7F5}"/>
            </a:ext>
          </a:extLst>
        </xdr:cNvPr>
        <xdr:cNvSpPr/>
      </xdr:nvSpPr>
      <xdr:spPr bwMode="auto">
        <a:xfrm>
          <a:off x="373870" y="5983138"/>
          <a:ext cx="169785" cy="13699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54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71526</xdr:colOff>
      <xdr:row>37</xdr:row>
      <xdr:rowOff>151770</xdr:rowOff>
    </xdr:from>
    <xdr:to>
      <xdr:col>2</xdr:col>
      <xdr:colOff>241311</xdr:colOff>
      <xdr:row>38</xdr:row>
      <xdr:rowOff>132459</xdr:rowOff>
    </xdr:to>
    <xdr:sp macro="" textlink="">
      <xdr:nvSpPr>
        <xdr:cNvPr id="321" name="六角形 320">
          <a:extLst>
            <a:ext uri="{FF2B5EF4-FFF2-40B4-BE49-F238E27FC236}">
              <a16:creationId xmlns:a16="http://schemas.microsoft.com/office/drawing/2014/main" id="{DF4E6978-C7E1-44BD-B644-6B611BCCFA42}"/>
            </a:ext>
          </a:extLst>
        </xdr:cNvPr>
        <xdr:cNvSpPr/>
      </xdr:nvSpPr>
      <xdr:spPr bwMode="auto">
        <a:xfrm>
          <a:off x="803046" y="6316350"/>
          <a:ext cx="169785" cy="14832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54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330556</xdr:colOff>
      <xdr:row>39</xdr:row>
      <xdr:rowOff>60651</xdr:rowOff>
    </xdr:from>
    <xdr:to>
      <xdr:col>1</xdr:col>
      <xdr:colOff>515910</xdr:colOff>
      <xdr:row>40</xdr:row>
      <xdr:rowOff>85011</xdr:rowOff>
    </xdr:to>
    <xdr:grpSp>
      <xdr:nvGrpSpPr>
        <xdr:cNvPr id="322" name="Group 405">
          <a:extLst>
            <a:ext uri="{FF2B5EF4-FFF2-40B4-BE49-F238E27FC236}">
              <a16:creationId xmlns:a16="http://schemas.microsoft.com/office/drawing/2014/main" id="{91C47653-3983-48ED-9EE8-30E0784D0979}"/>
            </a:ext>
          </a:extLst>
        </xdr:cNvPr>
        <xdr:cNvGrpSpPr>
          <a:grpSpLocks/>
        </xdr:cNvGrpSpPr>
      </xdr:nvGrpSpPr>
      <xdr:grpSpPr bwMode="auto">
        <a:xfrm rot="21251391">
          <a:off x="382944" y="6523364"/>
          <a:ext cx="185354" cy="191047"/>
          <a:chOff x="718" y="97"/>
          <a:chExt cx="23" cy="15"/>
        </a:xfrm>
      </xdr:grpSpPr>
      <xdr:sp macro="" textlink="">
        <xdr:nvSpPr>
          <xdr:cNvPr id="323" name="Freeform 406">
            <a:extLst>
              <a:ext uri="{FF2B5EF4-FFF2-40B4-BE49-F238E27FC236}">
                <a16:creationId xmlns:a16="http://schemas.microsoft.com/office/drawing/2014/main" id="{A01D83BB-4FA2-8ACB-F3F6-08BE18AC5088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324" name="Freeform 407">
            <a:extLst>
              <a:ext uri="{FF2B5EF4-FFF2-40B4-BE49-F238E27FC236}">
                <a16:creationId xmlns:a16="http://schemas.microsoft.com/office/drawing/2014/main" id="{BE3892F5-346B-3574-3DE6-5D2B1EDA2790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1</xdr:col>
      <xdr:colOff>430462</xdr:colOff>
      <xdr:row>38</xdr:row>
      <xdr:rowOff>158750</xdr:rowOff>
    </xdr:from>
    <xdr:ext cx="515937" cy="246286"/>
    <xdr:sp macro="" textlink="">
      <xdr:nvSpPr>
        <xdr:cNvPr id="325" name="Text Box 1620">
          <a:extLst>
            <a:ext uri="{FF2B5EF4-FFF2-40B4-BE49-F238E27FC236}">
              <a16:creationId xmlns:a16="http://schemas.microsoft.com/office/drawing/2014/main" id="{0C2A9872-94C5-4802-AA7B-42F5731CAA29}"/>
            </a:ext>
          </a:extLst>
        </xdr:cNvPr>
        <xdr:cNvSpPr txBox="1">
          <a:spLocks noChangeArrowheads="1"/>
        </xdr:cNvSpPr>
      </xdr:nvSpPr>
      <xdr:spPr bwMode="auto">
        <a:xfrm>
          <a:off x="483802" y="6490970"/>
          <a:ext cx="515937" cy="24628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endParaRPr lang="en-US" altLang="ja-JP" sz="8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大路次川</a:t>
          </a:r>
          <a:endParaRPr lang="en-US" altLang="ja-JP" sz="8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oneCellAnchor>
  <xdr:twoCellAnchor>
    <xdr:from>
      <xdr:col>3</xdr:col>
      <xdr:colOff>44650</xdr:colOff>
      <xdr:row>38</xdr:row>
      <xdr:rowOff>19843</xdr:rowOff>
    </xdr:from>
    <xdr:to>
      <xdr:col>4</xdr:col>
      <xdr:colOff>460605</xdr:colOff>
      <xdr:row>39</xdr:row>
      <xdr:rowOff>3339</xdr:rowOff>
    </xdr:to>
    <xdr:sp macro="" textlink="">
      <xdr:nvSpPr>
        <xdr:cNvPr id="326" name="Freeform 217">
          <a:extLst>
            <a:ext uri="{FF2B5EF4-FFF2-40B4-BE49-F238E27FC236}">
              <a16:creationId xmlns:a16="http://schemas.microsoft.com/office/drawing/2014/main" id="{1EB44905-53CD-44FA-AA98-DA43ED1BA306}"/>
            </a:ext>
          </a:extLst>
        </xdr:cNvPr>
        <xdr:cNvSpPr>
          <a:spLocks/>
        </xdr:cNvSpPr>
      </xdr:nvSpPr>
      <xdr:spPr bwMode="auto">
        <a:xfrm rot="11551846" flipV="1">
          <a:off x="1454350" y="6352063"/>
          <a:ext cx="1094135" cy="151136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14409 w 14409"/>
            <a:gd name="connsiteY0" fmla="*/ 7684 h 7684"/>
            <a:gd name="connsiteX1" fmla="*/ 10083 w 14409"/>
            <a:gd name="connsiteY1" fmla="*/ 7390 h 7684"/>
            <a:gd name="connsiteX2" fmla="*/ 7517 w 14409"/>
            <a:gd name="connsiteY2" fmla="*/ 7467 h 7684"/>
            <a:gd name="connsiteX3" fmla="*/ 6024 w 14409"/>
            <a:gd name="connsiteY3" fmla="*/ 1944 h 7684"/>
            <a:gd name="connsiteX4" fmla="*/ 0 w 14409"/>
            <a:gd name="connsiteY4" fmla="*/ 6974 h 7684"/>
            <a:gd name="connsiteX0" fmla="*/ 10000 w 10000"/>
            <a:gd name="connsiteY0" fmla="*/ 7132 h 7137"/>
            <a:gd name="connsiteX1" fmla="*/ 6998 w 10000"/>
            <a:gd name="connsiteY1" fmla="*/ 6749 h 7137"/>
            <a:gd name="connsiteX2" fmla="*/ 5217 w 10000"/>
            <a:gd name="connsiteY2" fmla="*/ 6850 h 7137"/>
            <a:gd name="connsiteX3" fmla="*/ 3341 w 10000"/>
            <a:gd name="connsiteY3" fmla="*/ 3011 h 7137"/>
            <a:gd name="connsiteX4" fmla="*/ 0 w 10000"/>
            <a:gd name="connsiteY4" fmla="*/ 6208 h 7137"/>
            <a:gd name="connsiteX0" fmla="*/ 10000 w 10000"/>
            <a:gd name="connsiteY0" fmla="*/ 5774 h 5782"/>
            <a:gd name="connsiteX1" fmla="*/ 6998 w 10000"/>
            <a:gd name="connsiteY1" fmla="*/ 5237 h 5782"/>
            <a:gd name="connsiteX2" fmla="*/ 5217 w 10000"/>
            <a:gd name="connsiteY2" fmla="*/ 5379 h 5782"/>
            <a:gd name="connsiteX3" fmla="*/ 3341 w 10000"/>
            <a:gd name="connsiteY3" fmla="*/ 0 h 5782"/>
            <a:gd name="connsiteX4" fmla="*/ 0 w 10000"/>
            <a:gd name="connsiteY4" fmla="*/ 4479 h 5782"/>
            <a:gd name="connsiteX0" fmla="*/ 8461 w 8461"/>
            <a:gd name="connsiteY0" fmla="*/ 22532 h 22546"/>
            <a:gd name="connsiteX1" fmla="*/ 5459 w 8461"/>
            <a:gd name="connsiteY1" fmla="*/ 21603 h 22546"/>
            <a:gd name="connsiteX2" fmla="*/ 3678 w 8461"/>
            <a:gd name="connsiteY2" fmla="*/ 21849 h 22546"/>
            <a:gd name="connsiteX3" fmla="*/ 1802 w 8461"/>
            <a:gd name="connsiteY3" fmla="*/ 12546 h 22546"/>
            <a:gd name="connsiteX4" fmla="*/ 139 w 8461"/>
            <a:gd name="connsiteY4" fmla="*/ 0 h 22546"/>
            <a:gd name="connsiteX0" fmla="*/ 9836 w 9836"/>
            <a:gd name="connsiteY0" fmla="*/ 9994 h 10000"/>
            <a:gd name="connsiteX1" fmla="*/ 6288 w 9836"/>
            <a:gd name="connsiteY1" fmla="*/ 9582 h 10000"/>
            <a:gd name="connsiteX2" fmla="*/ 4183 w 9836"/>
            <a:gd name="connsiteY2" fmla="*/ 9691 h 10000"/>
            <a:gd name="connsiteX3" fmla="*/ 1966 w 9836"/>
            <a:gd name="connsiteY3" fmla="*/ 5565 h 10000"/>
            <a:gd name="connsiteX4" fmla="*/ 0 w 9836"/>
            <a:gd name="connsiteY4" fmla="*/ 0 h 10000"/>
            <a:gd name="connsiteX0" fmla="*/ 10000 w 10000"/>
            <a:gd name="connsiteY0" fmla="*/ 9994 h 11298"/>
            <a:gd name="connsiteX1" fmla="*/ 6207 w 10000"/>
            <a:gd name="connsiteY1" fmla="*/ 11274 h 11298"/>
            <a:gd name="connsiteX2" fmla="*/ 4253 w 10000"/>
            <a:gd name="connsiteY2" fmla="*/ 9691 h 11298"/>
            <a:gd name="connsiteX3" fmla="*/ 1999 w 10000"/>
            <a:gd name="connsiteY3" fmla="*/ 5565 h 11298"/>
            <a:gd name="connsiteX4" fmla="*/ 0 w 10000"/>
            <a:gd name="connsiteY4" fmla="*/ 0 h 11298"/>
            <a:gd name="connsiteX0" fmla="*/ 7904 w 7904"/>
            <a:gd name="connsiteY0" fmla="*/ 13186 h 13186"/>
            <a:gd name="connsiteX1" fmla="*/ 6207 w 7904"/>
            <a:gd name="connsiteY1" fmla="*/ 11274 h 13186"/>
            <a:gd name="connsiteX2" fmla="*/ 4253 w 7904"/>
            <a:gd name="connsiteY2" fmla="*/ 9691 h 13186"/>
            <a:gd name="connsiteX3" fmla="*/ 1999 w 7904"/>
            <a:gd name="connsiteY3" fmla="*/ 5565 h 13186"/>
            <a:gd name="connsiteX4" fmla="*/ 0 w 7904"/>
            <a:gd name="connsiteY4" fmla="*/ 0 h 13186"/>
            <a:gd name="connsiteX0" fmla="*/ 10000 w 10000"/>
            <a:gd name="connsiteY0" fmla="*/ 10000 h 10000"/>
            <a:gd name="connsiteX1" fmla="*/ 7853 w 10000"/>
            <a:gd name="connsiteY1" fmla="*/ 8550 h 10000"/>
            <a:gd name="connsiteX2" fmla="*/ 5381 w 10000"/>
            <a:gd name="connsiteY2" fmla="*/ 7349 h 10000"/>
            <a:gd name="connsiteX3" fmla="*/ 2529 w 10000"/>
            <a:gd name="connsiteY3" fmla="*/ 4220 h 10000"/>
            <a:gd name="connsiteX4" fmla="*/ 0 w 10000"/>
            <a:gd name="connsiteY4" fmla="*/ 0 h 10000"/>
            <a:gd name="connsiteX0" fmla="*/ 10000 w 10000"/>
            <a:gd name="connsiteY0" fmla="*/ 10000 h 10000"/>
            <a:gd name="connsiteX1" fmla="*/ 7853 w 10000"/>
            <a:gd name="connsiteY1" fmla="*/ 8550 h 10000"/>
            <a:gd name="connsiteX2" fmla="*/ 7231 w 10000"/>
            <a:gd name="connsiteY2" fmla="*/ 9224 h 10000"/>
            <a:gd name="connsiteX3" fmla="*/ 5381 w 10000"/>
            <a:gd name="connsiteY3" fmla="*/ 7349 h 10000"/>
            <a:gd name="connsiteX4" fmla="*/ 2529 w 10000"/>
            <a:gd name="connsiteY4" fmla="*/ 4220 h 10000"/>
            <a:gd name="connsiteX5" fmla="*/ 0 w 10000"/>
            <a:gd name="connsiteY5" fmla="*/ 0 h 10000"/>
            <a:gd name="connsiteX0" fmla="*/ 10000 w 10000"/>
            <a:gd name="connsiteY0" fmla="*/ 10000 h 10000"/>
            <a:gd name="connsiteX1" fmla="*/ 7989 w 10000"/>
            <a:gd name="connsiteY1" fmla="*/ 9835 h 10000"/>
            <a:gd name="connsiteX2" fmla="*/ 7231 w 10000"/>
            <a:gd name="connsiteY2" fmla="*/ 9224 h 10000"/>
            <a:gd name="connsiteX3" fmla="*/ 5381 w 10000"/>
            <a:gd name="connsiteY3" fmla="*/ 7349 h 10000"/>
            <a:gd name="connsiteX4" fmla="*/ 2529 w 10000"/>
            <a:gd name="connsiteY4" fmla="*/ 4220 h 10000"/>
            <a:gd name="connsiteX5" fmla="*/ 0 w 10000"/>
            <a:gd name="connsiteY5" fmla="*/ 0 h 10000"/>
            <a:gd name="connsiteX0" fmla="*/ 10396 w 10396"/>
            <a:gd name="connsiteY0" fmla="*/ 8983 h 9837"/>
            <a:gd name="connsiteX1" fmla="*/ 7989 w 10396"/>
            <a:gd name="connsiteY1" fmla="*/ 9835 h 9837"/>
            <a:gd name="connsiteX2" fmla="*/ 7231 w 10396"/>
            <a:gd name="connsiteY2" fmla="*/ 9224 h 9837"/>
            <a:gd name="connsiteX3" fmla="*/ 5381 w 10396"/>
            <a:gd name="connsiteY3" fmla="*/ 7349 h 9837"/>
            <a:gd name="connsiteX4" fmla="*/ 2529 w 10396"/>
            <a:gd name="connsiteY4" fmla="*/ 4220 h 9837"/>
            <a:gd name="connsiteX5" fmla="*/ 0 w 10396"/>
            <a:gd name="connsiteY5" fmla="*/ 0 h 9837"/>
            <a:gd name="connsiteX0" fmla="*/ 10000 w 10000"/>
            <a:gd name="connsiteY0" fmla="*/ 9132 h 9844"/>
            <a:gd name="connsiteX1" fmla="*/ 7968 w 10000"/>
            <a:gd name="connsiteY1" fmla="*/ 9841 h 9844"/>
            <a:gd name="connsiteX2" fmla="*/ 6956 w 10000"/>
            <a:gd name="connsiteY2" fmla="*/ 9377 h 9844"/>
            <a:gd name="connsiteX3" fmla="*/ 5176 w 10000"/>
            <a:gd name="connsiteY3" fmla="*/ 7471 h 9844"/>
            <a:gd name="connsiteX4" fmla="*/ 2433 w 10000"/>
            <a:gd name="connsiteY4" fmla="*/ 4290 h 9844"/>
            <a:gd name="connsiteX5" fmla="*/ 0 w 10000"/>
            <a:gd name="connsiteY5" fmla="*/ 0 h 9844"/>
            <a:gd name="connsiteX0" fmla="*/ 11093 w 11093"/>
            <a:gd name="connsiteY0" fmla="*/ 6610 h 10157"/>
            <a:gd name="connsiteX1" fmla="*/ 7968 w 11093"/>
            <a:gd name="connsiteY1" fmla="*/ 9997 h 10157"/>
            <a:gd name="connsiteX2" fmla="*/ 6956 w 11093"/>
            <a:gd name="connsiteY2" fmla="*/ 9526 h 10157"/>
            <a:gd name="connsiteX3" fmla="*/ 5176 w 11093"/>
            <a:gd name="connsiteY3" fmla="*/ 7589 h 10157"/>
            <a:gd name="connsiteX4" fmla="*/ 2433 w 11093"/>
            <a:gd name="connsiteY4" fmla="*/ 4358 h 10157"/>
            <a:gd name="connsiteX5" fmla="*/ 0 w 11093"/>
            <a:gd name="connsiteY5" fmla="*/ 0 h 10157"/>
            <a:gd name="connsiteX0" fmla="*/ 11093 w 11093"/>
            <a:gd name="connsiteY0" fmla="*/ 6610 h 10157"/>
            <a:gd name="connsiteX1" fmla="*/ 7968 w 11093"/>
            <a:gd name="connsiteY1" fmla="*/ 9997 h 10157"/>
            <a:gd name="connsiteX2" fmla="*/ 6956 w 11093"/>
            <a:gd name="connsiteY2" fmla="*/ 9526 h 10157"/>
            <a:gd name="connsiteX3" fmla="*/ 5176 w 11093"/>
            <a:gd name="connsiteY3" fmla="*/ 7589 h 10157"/>
            <a:gd name="connsiteX4" fmla="*/ 2433 w 11093"/>
            <a:gd name="connsiteY4" fmla="*/ 4358 h 10157"/>
            <a:gd name="connsiteX5" fmla="*/ 0 w 11093"/>
            <a:gd name="connsiteY5" fmla="*/ 0 h 1015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1093" h="10157">
              <a:moveTo>
                <a:pt x="11093" y="6610"/>
              </a:moveTo>
              <a:cubicBezTo>
                <a:pt x="9669" y="8325"/>
                <a:pt x="8657" y="9511"/>
                <a:pt x="7968" y="9997"/>
              </a:cubicBezTo>
              <a:cubicBezTo>
                <a:pt x="7279" y="10483"/>
                <a:pt x="7352" y="9732"/>
                <a:pt x="6956" y="9526"/>
              </a:cubicBezTo>
              <a:cubicBezTo>
                <a:pt x="6559" y="9319"/>
                <a:pt x="5930" y="8451"/>
                <a:pt x="5176" y="7589"/>
              </a:cubicBezTo>
              <a:cubicBezTo>
                <a:pt x="4422" y="6728"/>
                <a:pt x="3205" y="4861"/>
                <a:pt x="2433" y="4358"/>
              </a:cubicBezTo>
              <a:cubicBezTo>
                <a:pt x="249" y="28"/>
                <a:pt x="239" y="190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455745</xdr:colOff>
      <xdr:row>38</xdr:row>
      <xdr:rowOff>10580</xdr:rowOff>
    </xdr:from>
    <xdr:to>
      <xdr:col>4</xdr:col>
      <xdr:colOff>8571</xdr:colOff>
      <xdr:row>39</xdr:row>
      <xdr:rowOff>29845</xdr:rowOff>
    </xdr:to>
    <xdr:sp macro="" textlink="">
      <xdr:nvSpPr>
        <xdr:cNvPr id="327" name="Text Box 1620">
          <a:extLst>
            <a:ext uri="{FF2B5EF4-FFF2-40B4-BE49-F238E27FC236}">
              <a16:creationId xmlns:a16="http://schemas.microsoft.com/office/drawing/2014/main" id="{C1E9DC77-3EF3-4D21-BE23-5D079432BDE2}"/>
            </a:ext>
          </a:extLst>
        </xdr:cNvPr>
        <xdr:cNvSpPr txBox="1">
          <a:spLocks noChangeArrowheads="1"/>
        </xdr:cNvSpPr>
      </xdr:nvSpPr>
      <xdr:spPr bwMode="auto">
        <a:xfrm>
          <a:off x="1865445" y="6342800"/>
          <a:ext cx="231006" cy="186905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41389</xdr:colOff>
      <xdr:row>36</xdr:row>
      <xdr:rowOff>115986</xdr:rowOff>
    </xdr:from>
    <xdr:to>
      <xdr:col>3</xdr:col>
      <xdr:colOff>550664</xdr:colOff>
      <xdr:row>40</xdr:row>
      <xdr:rowOff>9923</xdr:rowOff>
    </xdr:to>
    <xdr:sp macro="" textlink="">
      <xdr:nvSpPr>
        <xdr:cNvPr id="328" name="Freeform 527">
          <a:extLst>
            <a:ext uri="{FF2B5EF4-FFF2-40B4-BE49-F238E27FC236}">
              <a16:creationId xmlns:a16="http://schemas.microsoft.com/office/drawing/2014/main" id="{13952D7A-98CA-4C19-837B-CAA3EE7AA9FB}"/>
            </a:ext>
          </a:extLst>
        </xdr:cNvPr>
        <xdr:cNvSpPr>
          <a:spLocks/>
        </xdr:cNvSpPr>
      </xdr:nvSpPr>
      <xdr:spPr bwMode="auto">
        <a:xfrm flipH="1">
          <a:off x="1451089" y="6112926"/>
          <a:ext cx="509275" cy="564497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0178"/>
            <a:gd name="connsiteY0" fmla="*/ 11318 h 11318"/>
            <a:gd name="connsiteX1" fmla="*/ 0 w 10178"/>
            <a:gd name="connsiteY1" fmla="*/ 1318 h 11318"/>
            <a:gd name="connsiteX2" fmla="*/ 10178 w 10178"/>
            <a:gd name="connsiteY2" fmla="*/ 0 h 11318"/>
            <a:gd name="connsiteX0" fmla="*/ 0 w 6757"/>
            <a:gd name="connsiteY0" fmla="*/ 11318 h 11318"/>
            <a:gd name="connsiteX1" fmla="*/ 0 w 6757"/>
            <a:gd name="connsiteY1" fmla="*/ 1318 h 11318"/>
            <a:gd name="connsiteX2" fmla="*/ 6757 w 6757"/>
            <a:gd name="connsiteY2" fmla="*/ 0 h 11318"/>
            <a:gd name="connsiteX0" fmla="*/ 0 w 10000"/>
            <a:gd name="connsiteY0" fmla="*/ 10000 h 10000"/>
            <a:gd name="connsiteX1" fmla="*/ 0 w 10000"/>
            <a:gd name="connsiteY1" fmla="*/ 1165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1165 h 10000"/>
            <a:gd name="connsiteX2" fmla="*/ 10000 w 10000"/>
            <a:gd name="connsiteY2" fmla="*/ 0 h 10000"/>
            <a:gd name="connsiteX0" fmla="*/ 0 w 10101"/>
            <a:gd name="connsiteY0" fmla="*/ 9090 h 9090"/>
            <a:gd name="connsiteX1" fmla="*/ 101 w 10101"/>
            <a:gd name="connsiteY1" fmla="*/ 1165 h 9090"/>
            <a:gd name="connsiteX2" fmla="*/ 10101 w 10101"/>
            <a:gd name="connsiteY2" fmla="*/ 0 h 9090"/>
            <a:gd name="connsiteX0" fmla="*/ 0 w 9879"/>
            <a:gd name="connsiteY0" fmla="*/ 8748 h 8748"/>
            <a:gd name="connsiteX1" fmla="*/ 100 w 9879"/>
            <a:gd name="connsiteY1" fmla="*/ 30 h 8748"/>
            <a:gd name="connsiteX2" fmla="*/ 9879 w 9879"/>
            <a:gd name="connsiteY2" fmla="*/ 7844 h 8748"/>
            <a:gd name="connsiteX0" fmla="*/ 0 w 10000"/>
            <a:gd name="connsiteY0" fmla="*/ 10026 h 10026"/>
            <a:gd name="connsiteX1" fmla="*/ 101 w 10000"/>
            <a:gd name="connsiteY1" fmla="*/ 60 h 10026"/>
            <a:gd name="connsiteX2" fmla="*/ 10000 w 10000"/>
            <a:gd name="connsiteY2" fmla="*/ 8993 h 10026"/>
            <a:gd name="connsiteX0" fmla="*/ 0 w 8897"/>
            <a:gd name="connsiteY0" fmla="*/ 10022 h 10022"/>
            <a:gd name="connsiteX1" fmla="*/ 101 w 8897"/>
            <a:gd name="connsiteY1" fmla="*/ 56 h 10022"/>
            <a:gd name="connsiteX2" fmla="*/ 8897 w 8897"/>
            <a:gd name="connsiteY2" fmla="*/ 9542 h 10022"/>
            <a:gd name="connsiteX0" fmla="*/ 0 w 10000"/>
            <a:gd name="connsiteY0" fmla="*/ 9944 h 9944"/>
            <a:gd name="connsiteX1" fmla="*/ 114 w 10000"/>
            <a:gd name="connsiteY1" fmla="*/ 0 h 9944"/>
            <a:gd name="connsiteX2" fmla="*/ 10000 w 10000"/>
            <a:gd name="connsiteY2" fmla="*/ 9465 h 9944"/>
            <a:gd name="connsiteX0" fmla="*/ 0 w 10000"/>
            <a:gd name="connsiteY0" fmla="*/ 10000 h 10000"/>
            <a:gd name="connsiteX1" fmla="*/ 114 w 10000"/>
            <a:gd name="connsiteY1" fmla="*/ 0 h 10000"/>
            <a:gd name="connsiteX2" fmla="*/ 10000 w 10000"/>
            <a:gd name="connsiteY2" fmla="*/ 9518 h 10000"/>
            <a:gd name="connsiteX0" fmla="*/ 0 w 10000"/>
            <a:gd name="connsiteY0" fmla="*/ 10000 h 10000"/>
            <a:gd name="connsiteX1" fmla="*/ 114 w 10000"/>
            <a:gd name="connsiteY1" fmla="*/ 0 h 10000"/>
            <a:gd name="connsiteX2" fmla="*/ 10000 w 10000"/>
            <a:gd name="connsiteY2" fmla="*/ 9518 h 10000"/>
            <a:gd name="connsiteX0" fmla="*/ 0 w 10000"/>
            <a:gd name="connsiteY0" fmla="*/ 10000 h 10000"/>
            <a:gd name="connsiteX1" fmla="*/ 114 w 10000"/>
            <a:gd name="connsiteY1" fmla="*/ 0 h 10000"/>
            <a:gd name="connsiteX2" fmla="*/ 10000 w 10000"/>
            <a:gd name="connsiteY2" fmla="*/ 9518 h 10000"/>
            <a:gd name="connsiteX0" fmla="*/ 0 w 12341"/>
            <a:gd name="connsiteY0" fmla="*/ 10000 h 10000"/>
            <a:gd name="connsiteX1" fmla="*/ 114 w 12341"/>
            <a:gd name="connsiteY1" fmla="*/ 0 h 10000"/>
            <a:gd name="connsiteX2" fmla="*/ 12341 w 12341"/>
            <a:gd name="connsiteY2" fmla="*/ 9296 h 10000"/>
            <a:gd name="connsiteX0" fmla="*/ 0 w 12341"/>
            <a:gd name="connsiteY0" fmla="*/ 10000 h 10000"/>
            <a:gd name="connsiteX1" fmla="*/ 114 w 12341"/>
            <a:gd name="connsiteY1" fmla="*/ 0 h 10000"/>
            <a:gd name="connsiteX2" fmla="*/ 12341 w 12341"/>
            <a:gd name="connsiteY2" fmla="*/ 9296 h 10000"/>
            <a:gd name="connsiteX0" fmla="*/ 195 w 12536"/>
            <a:gd name="connsiteY0" fmla="*/ 10000 h 10000"/>
            <a:gd name="connsiteX1" fmla="*/ 309 w 12536"/>
            <a:gd name="connsiteY1" fmla="*/ 0 h 10000"/>
            <a:gd name="connsiteX2" fmla="*/ 12536 w 12536"/>
            <a:gd name="connsiteY2" fmla="*/ 9296 h 10000"/>
            <a:gd name="connsiteX0" fmla="*/ 195 w 12397"/>
            <a:gd name="connsiteY0" fmla="*/ 13959 h 13959"/>
            <a:gd name="connsiteX1" fmla="*/ 309 w 12397"/>
            <a:gd name="connsiteY1" fmla="*/ 3959 h 13959"/>
            <a:gd name="connsiteX2" fmla="*/ 12397 w 12397"/>
            <a:gd name="connsiteY2" fmla="*/ 426 h 13959"/>
            <a:gd name="connsiteX0" fmla="*/ 195 w 12397"/>
            <a:gd name="connsiteY0" fmla="*/ 13533 h 13533"/>
            <a:gd name="connsiteX1" fmla="*/ 309 w 12397"/>
            <a:gd name="connsiteY1" fmla="*/ 3533 h 13533"/>
            <a:gd name="connsiteX2" fmla="*/ 12397 w 12397"/>
            <a:gd name="connsiteY2" fmla="*/ 0 h 13533"/>
            <a:gd name="connsiteX0" fmla="*/ 195 w 12397"/>
            <a:gd name="connsiteY0" fmla="*/ 13533 h 13533"/>
            <a:gd name="connsiteX1" fmla="*/ 309 w 12397"/>
            <a:gd name="connsiteY1" fmla="*/ 3533 h 13533"/>
            <a:gd name="connsiteX2" fmla="*/ 12397 w 12397"/>
            <a:gd name="connsiteY2" fmla="*/ 0 h 13533"/>
            <a:gd name="connsiteX0" fmla="*/ 195 w 14299"/>
            <a:gd name="connsiteY0" fmla="*/ 12789 h 12789"/>
            <a:gd name="connsiteX1" fmla="*/ 309 w 14299"/>
            <a:gd name="connsiteY1" fmla="*/ 2789 h 12789"/>
            <a:gd name="connsiteX2" fmla="*/ 14299 w 14299"/>
            <a:gd name="connsiteY2" fmla="*/ 0 h 12789"/>
            <a:gd name="connsiteX0" fmla="*/ 195 w 14299"/>
            <a:gd name="connsiteY0" fmla="*/ 12789 h 12789"/>
            <a:gd name="connsiteX1" fmla="*/ 309 w 14299"/>
            <a:gd name="connsiteY1" fmla="*/ 2789 h 12789"/>
            <a:gd name="connsiteX2" fmla="*/ 14299 w 14299"/>
            <a:gd name="connsiteY2" fmla="*/ 0 h 127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4299" h="12789">
              <a:moveTo>
                <a:pt x="195" y="12789"/>
              </a:moveTo>
              <a:cubicBezTo>
                <a:pt x="-288" y="9634"/>
                <a:pt x="270" y="6123"/>
                <a:pt x="309" y="2789"/>
              </a:cubicBezTo>
              <a:cubicBezTo>
                <a:pt x="6877" y="2277"/>
                <a:pt x="7678" y="3270"/>
                <a:pt x="14299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481215</xdr:colOff>
      <xdr:row>38</xdr:row>
      <xdr:rowOff>8537</xdr:rowOff>
    </xdr:from>
    <xdr:to>
      <xdr:col>3</xdr:col>
      <xdr:colOff>604378</xdr:colOff>
      <xdr:row>38</xdr:row>
      <xdr:rowOff>127449</xdr:rowOff>
    </xdr:to>
    <xdr:sp macro="" textlink="">
      <xdr:nvSpPr>
        <xdr:cNvPr id="329" name="AutoShape 93">
          <a:extLst>
            <a:ext uri="{FF2B5EF4-FFF2-40B4-BE49-F238E27FC236}">
              <a16:creationId xmlns:a16="http://schemas.microsoft.com/office/drawing/2014/main" id="{14EA54AE-C67B-44C7-8C22-667C1F699EB2}"/>
            </a:ext>
          </a:extLst>
        </xdr:cNvPr>
        <xdr:cNvSpPr>
          <a:spLocks noChangeArrowheads="1"/>
        </xdr:cNvSpPr>
      </xdr:nvSpPr>
      <xdr:spPr bwMode="auto">
        <a:xfrm>
          <a:off x="1890915" y="6340757"/>
          <a:ext cx="123163" cy="11891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543648</xdr:colOff>
      <xdr:row>37</xdr:row>
      <xdr:rowOff>32003</xdr:rowOff>
    </xdr:from>
    <xdr:to>
      <xdr:col>4</xdr:col>
      <xdr:colOff>569457</xdr:colOff>
      <xdr:row>37</xdr:row>
      <xdr:rowOff>155693</xdr:rowOff>
    </xdr:to>
    <xdr:sp macro="" textlink="">
      <xdr:nvSpPr>
        <xdr:cNvPr id="330" name="Line 76">
          <a:extLst>
            <a:ext uri="{FF2B5EF4-FFF2-40B4-BE49-F238E27FC236}">
              <a16:creationId xmlns:a16="http://schemas.microsoft.com/office/drawing/2014/main" id="{E40A87AC-D590-4356-9C47-4B67BA20DED1}"/>
            </a:ext>
          </a:extLst>
        </xdr:cNvPr>
        <xdr:cNvSpPr>
          <a:spLocks noChangeShapeType="1"/>
        </xdr:cNvSpPr>
      </xdr:nvSpPr>
      <xdr:spPr bwMode="auto">
        <a:xfrm rot="21172357" flipH="1" flipV="1">
          <a:off x="1953348" y="6196583"/>
          <a:ext cx="703989" cy="123690"/>
        </a:xfrm>
        <a:custGeom>
          <a:avLst/>
          <a:gdLst>
            <a:gd name="connsiteX0" fmla="*/ 0 w 549955"/>
            <a:gd name="connsiteY0" fmla="*/ 0 h 97803"/>
            <a:gd name="connsiteX1" fmla="*/ 549955 w 549955"/>
            <a:gd name="connsiteY1" fmla="*/ 97803 h 97803"/>
            <a:gd name="connsiteX0" fmla="*/ 0 w 549955"/>
            <a:gd name="connsiteY0" fmla="*/ 0 h 100213"/>
            <a:gd name="connsiteX1" fmla="*/ 54570 w 549955"/>
            <a:gd name="connsiteY1" fmla="*/ 94255 h 100213"/>
            <a:gd name="connsiteX2" fmla="*/ 549955 w 549955"/>
            <a:gd name="connsiteY2" fmla="*/ 97803 h 100213"/>
            <a:gd name="connsiteX0" fmla="*/ 0 w 589642"/>
            <a:gd name="connsiteY0" fmla="*/ 0 h 120057"/>
            <a:gd name="connsiteX1" fmla="*/ 94257 w 589642"/>
            <a:gd name="connsiteY1" fmla="*/ 114099 h 120057"/>
            <a:gd name="connsiteX2" fmla="*/ 589642 w 589642"/>
            <a:gd name="connsiteY2" fmla="*/ 117647 h 120057"/>
            <a:gd name="connsiteX0" fmla="*/ 0 w 589642"/>
            <a:gd name="connsiteY0" fmla="*/ 0 h 117706"/>
            <a:gd name="connsiteX1" fmla="*/ 94257 w 589642"/>
            <a:gd name="connsiteY1" fmla="*/ 114099 h 117706"/>
            <a:gd name="connsiteX2" fmla="*/ 267890 w 589642"/>
            <a:gd name="connsiteY2" fmla="*/ 54568 h 117706"/>
            <a:gd name="connsiteX3" fmla="*/ 589642 w 589642"/>
            <a:gd name="connsiteY3" fmla="*/ 117647 h 117706"/>
            <a:gd name="connsiteX0" fmla="*/ 0 w 619408"/>
            <a:gd name="connsiteY0" fmla="*/ 0 h 107784"/>
            <a:gd name="connsiteX1" fmla="*/ 124023 w 619408"/>
            <a:gd name="connsiteY1" fmla="*/ 104177 h 107784"/>
            <a:gd name="connsiteX2" fmla="*/ 297656 w 619408"/>
            <a:gd name="connsiteY2" fmla="*/ 44646 h 107784"/>
            <a:gd name="connsiteX3" fmla="*/ 619408 w 619408"/>
            <a:gd name="connsiteY3" fmla="*/ 107725 h 10778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619408" h="107784">
              <a:moveTo>
                <a:pt x="0" y="0"/>
              </a:moveTo>
              <a:cubicBezTo>
                <a:pt x="46302" y="3307"/>
                <a:pt x="77721" y="100870"/>
                <a:pt x="124023" y="104177"/>
              </a:cubicBezTo>
              <a:cubicBezTo>
                <a:pt x="156269" y="125674"/>
                <a:pt x="215092" y="44055"/>
                <a:pt x="297656" y="44646"/>
              </a:cubicBezTo>
              <a:cubicBezTo>
                <a:pt x="380220" y="45237"/>
                <a:pt x="553380" y="109614"/>
                <a:pt x="619408" y="107725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448410</xdr:colOff>
      <xdr:row>39</xdr:row>
      <xdr:rowOff>108641</xdr:rowOff>
    </xdr:from>
    <xdr:to>
      <xdr:col>3</xdr:col>
      <xdr:colOff>619125</xdr:colOff>
      <xdr:row>40</xdr:row>
      <xdr:rowOff>115095</xdr:rowOff>
    </xdr:to>
    <xdr:sp macro="" textlink="">
      <xdr:nvSpPr>
        <xdr:cNvPr id="331" name="六角形 330">
          <a:extLst>
            <a:ext uri="{FF2B5EF4-FFF2-40B4-BE49-F238E27FC236}">
              <a16:creationId xmlns:a16="http://schemas.microsoft.com/office/drawing/2014/main" id="{80D7A7EE-627F-4268-B89A-F9E77F9E25EC}"/>
            </a:ext>
          </a:extLst>
        </xdr:cNvPr>
        <xdr:cNvSpPr/>
      </xdr:nvSpPr>
      <xdr:spPr bwMode="auto">
        <a:xfrm>
          <a:off x="1858110" y="6608501"/>
          <a:ext cx="170715" cy="17409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54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191067</xdr:colOff>
      <xdr:row>36</xdr:row>
      <xdr:rowOff>85218</xdr:rowOff>
    </xdr:from>
    <xdr:to>
      <xdr:col>3</xdr:col>
      <xdr:colOff>360852</xdr:colOff>
      <xdr:row>37</xdr:row>
      <xdr:rowOff>52356</xdr:rowOff>
    </xdr:to>
    <xdr:sp macro="" textlink="">
      <xdr:nvSpPr>
        <xdr:cNvPr id="332" name="六角形 331">
          <a:extLst>
            <a:ext uri="{FF2B5EF4-FFF2-40B4-BE49-F238E27FC236}">
              <a16:creationId xmlns:a16="http://schemas.microsoft.com/office/drawing/2014/main" id="{B525D82D-038C-49A3-AEC2-2300F84ACEF0}"/>
            </a:ext>
          </a:extLst>
        </xdr:cNvPr>
        <xdr:cNvSpPr/>
      </xdr:nvSpPr>
      <xdr:spPr bwMode="auto">
        <a:xfrm>
          <a:off x="1600767" y="6082158"/>
          <a:ext cx="169785" cy="13477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54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414423</xdr:colOff>
      <xdr:row>38</xdr:row>
      <xdr:rowOff>47097</xdr:rowOff>
    </xdr:from>
    <xdr:to>
      <xdr:col>3</xdr:col>
      <xdr:colOff>675169</xdr:colOff>
      <xdr:row>39</xdr:row>
      <xdr:rowOff>71457</xdr:rowOff>
    </xdr:to>
    <xdr:grpSp>
      <xdr:nvGrpSpPr>
        <xdr:cNvPr id="333" name="Group 405">
          <a:extLst>
            <a:ext uri="{FF2B5EF4-FFF2-40B4-BE49-F238E27FC236}">
              <a16:creationId xmlns:a16="http://schemas.microsoft.com/office/drawing/2014/main" id="{C2C184D4-6C2E-4AB1-8B33-F41E8C85AB63}"/>
            </a:ext>
          </a:extLst>
        </xdr:cNvPr>
        <xdr:cNvGrpSpPr>
          <a:grpSpLocks/>
        </xdr:cNvGrpSpPr>
      </xdr:nvGrpSpPr>
      <xdr:grpSpPr bwMode="auto">
        <a:xfrm>
          <a:off x="1819361" y="6343122"/>
          <a:ext cx="260746" cy="191048"/>
          <a:chOff x="718" y="97"/>
          <a:chExt cx="23" cy="15"/>
        </a:xfrm>
      </xdr:grpSpPr>
      <xdr:sp macro="" textlink="">
        <xdr:nvSpPr>
          <xdr:cNvPr id="334" name="Freeform 406">
            <a:extLst>
              <a:ext uri="{FF2B5EF4-FFF2-40B4-BE49-F238E27FC236}">
                <a16:creationId xmlns:a16="http://schemas.microsoft.com/office/drawing/2014/main" id="{ECB558A1-7A8E-33B2-EDE8-00BF676616C2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335" name="Freeform 407">
            <a:extLst>
              <a:ext uri="{FF2B5EF4-FFF2-40B4-BE49-F238E27FC236}">
                <a16:creationId xmlns:a16="http://schemas.microsoft.com/office/drawing/2014/main" id="{D0E4CB10-9F62-2973-97CB-FF7D9B0E6391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3</xdr:col>
      <xdr:colOff>589214</xdr:colOff>
      <xdr:row>37</xdr:row>
      <xdr:rowOff>72233</xdr:rowOff>
    </xdr:from>
    <xdr:ext cx="515937" cy="246286"/>
    <xdr:sp macro="" textlink="">
      <xdr:nvSpPr>
        <xdr:cNvPr id="336" name="Text Box 1620">
          <a:extLst>
            <a:ext uri="{FF2B5EF4-FFF2-40B4-BE49-F238E27FC236}">
              <a16:creationId xmlns:a16="http://schemas.microsoft.com/office/drawing/2014/main" id="{8114D14C-7288-4B12-B65F-CDDB2FDD32B5}"/>
            </a:ext>
          </a:extLst>
        </xdr:cNvPr>
        <xdr:cNvSpPr txBox="1">
          <a:spLocks noChangeArrowheads="1"/>
        </xdr:cNvSpPr>
      </xdr:nvSpPr>
      <xdr:spPr bwMode="auto">
        <a:xfrm>
          <a:off x="1998914" y="6236813"/>
          <a:ext cx="515937" cy="24628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endParaRPr lang="en-US" altLang="ja-JP" sz="8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大路次川</a:t>
          </a:r>
          <a:endParaRPr lang="en-US" altLang="ja-JP" sz="8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oneCellAnchor>
  <xdr:twoCellAnchor>
    <xdr:from>
      <xdr:col>4</xdr:col>
      <xdr:colOff>163713</xdr:colOff>
      <xdr:row>36</xdr:row>
      <xdr:rowOff>168673</xdr:rowOff>
    </xdr:from>
    <xdr:to>
      <xdr:col>4</xdr:col>
      <xdr:colOff>333498</xdr:colOff>
      <xdr:row>37</xdr:row>
      <xdr:rowOff>134478</xdr:rowOff>
    </xdr:to>
    <xdr:sp macro="" textlink="">
      <xdr:nvSpPr>
        <xdr:cNvPr id="337" name="六角形 336">
          <a:extLst>
            <a:ext uri="{FF2B5EF4-FFF2-40B4-BE49-F238E27FC236}">
              <a16:creationId xmlns:a16="http://schemas.microsoft.com/office/drawing/2014/main" id="{279483D1-DB69-452D-9B17-49AF449F6BFC}"/>
            </a:ext>
          </a:extLst>
        </xdr:cNvPr>
        <xdr:cNvSpPr/>
      </xdr:nvSpPr>
      <xdr:spPr bwMode="auto">
        <a:xfrm>
          <a:off x="2251593" y="6165613"/>
          <a:ext cx="169785" cy="13344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731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468263</xdr:colOff>
      <xdr:row>36</xdr:row>
      <xdr:rowOff>178109</xdr:rowOff>
    </xdr:from>
    <xdr:to>
      <xdr:col>3</xdr:col>
      <xdr:colOff>588307</xdr:colOff>
      <xdr:row>37</xdr:row>
      <xdr:rowOff>117276</xdr:rowOff>
    </xdr:to>
    <xdr:sp macro="" textlink="">
      <xdr:nvSpPr>
        <xdr:cNvPr id="338" name="Oval 77">
          <a:extLst>
            <a:ext uri="{FF2B5EF4-FFF2-40B4-BE49-F238E27FC236}">
              <a16:creationId xmlns:a16="http://schemas.microsoft.com/office/drawing/2014/main" id="{E639D2B7-98CF-4778-8702-FE822CA841B1}"/>
            </a:ext>
          </a:extLst>
        </xdr:cNvPr>
        <xdr:cNvSpPr>
          <a:spLocks noChangeArrowheads="1"/>
        </xdr:cNvSpPr>
      </xdr:nvSpPr>
      <xdr:spPr bwMode="auto">
        <a:xfrm>
          <a:off x="1877963" y="6167429"/>
          <a:ext cx="120044" cy="114427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3</xdr:col>
      <xdr:colOff>42394</xdr:colOff>
      <xdr:row>39</xdr:row>
      <xdr:rowOff>120733</xdr:rowOff>
    </xdr:from>
    <xdr:ext cx="377713" cy="150305"/>
    <xdr:sp macro="" textlink="">
      <xdr:nvSpPr>
        <xdr:cNvPr id="339" name="Text Box 1620">
          <a:extLst>
            <a:ext uri="{FF2B5EF4-FFF2-40B4-BE49-F238E27FC236}">
              <a16:creationId xmlns:a16="http://schemas.microsoft.com/office/drawing/2014/main" id="{B990B43C-55E7-4EF2-A52C-5C5AD0B56510}"/>
            </a:ext>
          </a:extLst>
        </xdr:cNvPr>
        <xdr:cNvSpPr txBox="1">
          <a:spLocks noChangeArrowheads="1"/>
        </xdr:cNvSpPr>
      </xdr:nvSpPr>
      <xdr:spPr bwMode="auto">
        <a:xfrm>
          <a:off x="1452094" y="6620593"/>
          <a:ext cx="377713" cy="15030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←</a:t>
          </a:r>
          <a:endParaRPr lang="en-US" altLang="ja-JP" sz="900" b="1" i="0" u="none" strike="noStrike" baseline="0">
            <a:solidFill>
              <a:srgbClr val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園部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瑠璃渓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4</xdr:col>
      <xdr:colOff>116158</xdr:colOff>
      <xdr:row>39</xdr:row>
      <xdr:rowOff>11620</xdr:rowOff>
    </xdr:from>
    <xdr:ext cx="391068" cy="298138"/>
    <xdr:sp macro="" textlink="">
      <xdr:nvSpPr>
        <xdr:cNvPr id="340" name="Text Box 1620">
          <a:extLst>
            <a:ext uri="{FF2B5EF4-FFF2-40B4-BE49-F238E27FC236}">
              <a16:creationId xmlns:a16="http://schemas.microsoft.com/office/drawing/2014/main" id="{9CD79A47-BAE8-46A1-AB62-FB560F8F6486}"/>
            </a:ext>
          </a:extLst>
        </xdr:cNvPr>
        <xdr:cNvSpPr txBox="1">
          <a:spLocks noChangeArrowheads="1"/>
        </xdr:cNvSpPr>
      </xdr:nvSpPr>
      <xdr:spPr bwMode="auto">
        <a:xfrm>
          <a:off x="2204038" y="6511480"/>
          <a:ext cx="391068" cy="29813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marL="0" marR="0" lvl="0" indent="0" algn="ctr" defTabSz="914400" rtl="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000" b="1" i="0" baseline="0"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  <a:cs typeface="+mn-cs"/>
            </a:rPr>
            <a:t>→</a:t>
          </a:r>
          <a:endParaRPr lang="en-US" altLang="ja-JP" sz="900" b="1" i="0" u="none" strike="noStrike" baseline="0">
            <a:solidFill>
              <a:srgbClr val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亀岡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市街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3</xdr:col>
      <xdr:colOff>394748</xdr:colOff>
      <xdr:row>35</xdr:row>
      <xdr:rowOff>94863</xdr:rowOff>
    </xdr:from>
    <xdr:ext cx="369963" cy="252379"/>
    <xdr:sp macro="" textlink="">
      <xdr:nvSpPr>
        <xdr:cNvPr id="341" name="Text Box 1620">
          <a:extLst>
            <a:ext uri="{FF2B5EF4-FFF2-40B4-BE49-F238E27FC236}">
              <a16:creationId xmlns:a16="http://schemas.microsoft.com/office/drawing/2014/main" id="{71F5A290-3875-4B50-B54D-E1921B7B8C59}"/>
            </a:ext>
          </a:extLst>
        </xdr:cNvPr>
        <xdr:cNvSpPr txBox="1">
          <a:spLocks noChangeArrowheads="1"/>
        </xdr:cNvSpPr>
      </xdr:nvSpPr>
      <xdr:spPr bwMode="auto">
        <a:xfrm>
          <a:off x="1804448" y="5924163"/>
          <a:ext cx="369963" cy="25237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畑野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小学校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</xdr:col>
      <xdr:colOff>107582</xdr:colOff>
      <xdr:row>45</xdr:row>
      <xdr:rowOff>99457</xdr:rowOff>
    </xdr:from>
    <xdr:to>
      <xdr:col>2</xdr:col>
      <xdr:colOff>476244</xdr:colOff>
      <xdr:row>46</xdr:row>
      <xdr:rowOff>28982</xdr:rowOff>
    </xdr:to>
    <xdr:sp macro="" textlink="">
      <xdr:nvSpPr>
        <xdr:cNvPr id="342" name="Line 76">
          <a:extLst>
            <a:ext uri="{FF2B5EF4-FFF2-40B4-BE49-F238E27FC236}">
              <a16:creationId xmlns:a16="http://schemas.microsoft.com/office/drawing/2014/main" id="{14CEFF46-423D-45D5-B499-024E8C6B835C}"/>
            </a:ext>
          </a:extLst>
        </xdr:cNvPr>
        <xdr:cNvSpPr>
          <a:spLocks noChangeShapeType="1"/>
        </xdr:cNvSpPr>
      </xdr:nvSpPr>
      <xdr:spPr bwMode="auto">
        <a:xfrm flipH="1">
          <a:off x="839102" y="7605157"/>
          <a:ext cx="368662" cy="97165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52"/>
            <a:gd name="connsiteY0" fmla="*/ 0 h 155857"/>
            <a:gd name="connsiteX1" fmla="*/ 10052 w 10052"/>
            <a:gd name="connsiteY1" fmla="*/ 155857 h 155857"/>
            <a:gd name="connsiteX0" fmla="*/ 0 w 10052"/>
            <a:gd name="connsiteY0" fmla="*/ 0 h 155857"/>
            <a:gd name="connsiteX1" fmla="*/ 10052 w 10052"/>
            <a:gd name="connsiteY1" fmla="*/ 155857 h 15585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0052" h="155857">
              <a:moveTo>
                <a:pt x="0" y="0"/>
              </a:moveTo>
              <a:cubicBezTo>
                <a:pt x="2081" y="120653"/>
                <a:pt x="6719" y="152524"/>
                <a:pt x="10052" y="155857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124538</xdr:colOff>
      <xdr:row>43</xdr:row>
      <xdr:rowOff>158750</xdr:rowOff>
    </xdr:from>
    <xdr:to>
      <xdr:col>2</xdr:col>
      <xdr:colOff>128028</xdr:colOff>
      <xdr:row>46</xdr:row>
      <xdr:rowOff>9563</xdr:rowOff>
    </xdr:to>
    <xdr:sp macro="" textlink="">
      <xdr:nvSpPr>
        <xdr:cNvPr id="343" name="Line 76">
          <a:extLst>
            <a:ext uri="{FF2B5EF4-FFF2-40B4-BE49-F238E27FC236}">
              <a16:creationId xmlns:a16="http://schemas.microsoft.com/office/drawing/2014/main" id="{0663BFFF-7A43-4E6A-B9BF-8EC805E62551}"/>
            </a:ext>
          </a:extLst>
        </xdr:cNvPr>
        <xdr:cNvSpPr>
          <a:spLocks noChangeShapeType="1"/>
        </xdr:cNvSpPr>
      </xdr:nvSpPr>
      <xdr:spPr bwMode="auto">
        <a:xfrm flipH="1">
          <a:off x="856058" y="7329170"/>
          <a:ext cx="3490" cy="35373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338601</xdr:colOff>
      <xdr:row>43</xdr:row>
      <xdr:rowOff>61723</xdr:rowOff>
    </xdr:from>
    <xdr:to>
      <xdr:col>2</xdr:col>
      <xdr:colOff>209330</xdr:colOff>
      <xdr:row>48</xdr:row>
      <xdr:rowOff>73429</xdr:rowOff>
    </xdr:to>
    <xdr:sp macro="" textlink="">
      <xdr:nvSpPr>
        <xdr:cNvPr id="344" name="Freeform 217">
          <a:extLst>
            <a:ext uri="{FF2B5EF4-FFF2-40B4-BE49-F238E27FC236}">
              <a16:creationId xmlns:a16="http://schemas.microsoft.com/office/drawing/2014/main" id="{40A6228A-1FC5-48C6-9EF2-6D0D0A4D232B}"/>
            </a:ext>
          </a:extLst>
        </xdr:cNvPr>
        <xdr:cNvSpPr>
          <a:spLocks/>
        </xdr:cNvSpPr>
      </xdr:nvSpPr>
      <xdr:spPr bwMode="auto">
        <a:xfrm rot="14271133">
          <a:off x="241443" y="7382641"/>
          <a:ext cx="849906" cy="548909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14409 w 14409"/>
            <a:gd name="connsiteY0" fmla="*/ 7684 h 7684"/>
            <a:gd name="connsiteX1" fmla="*/ 10083 w 14409"/>
            <a:gd name="connsiteY1" fmla="*/ 7390 h 7684"/>
            <a:gd name="connsiteX2" fmla="*/ 7517 w 14409"/>
            <a:gd name="connsiteY2" fmla="*/ 7467 h 7684"/>
            <a:gd name="connsiteX3" fmla="*/ 6024 w 14409"/>
            <a:gd name="connsiteY3" fmla="*/ 1944 h 7684"/>
            <a:gd name="connsiteX4" fmla="*/ 0 w 14409"/>
            <a:gd name="connsiteY4" fmla="*/ 6974 h 7684"/>
            <a:gd name="connsiteX0" fmla="*/ 10000 w 10000"/>
            <a:gd name="connsiteY0" fmla="*/ 7132 h 7137"/>
            <a:gd name="connsiteX1" fmla="*/ 6998 w 10000"/>
            <a:gd name="connsiteY1" fmla="*/ 6749 h 7137"/>
            <a:gd name="connsiteX2" fmla="*/ 5217 w 10000"/>
            <a:gd name="connsiteY2" fmla="*/ 6850 h 7137"/>
            <a:gd name="connsiteX3" fmla="*/ 3341 w 10000"/>
            <a:gd name="connsiteY3" fmla="*/ 3011 h 7137"/>
            <a:gd name="connsiteX4" fmla="*/ 0 w 10000"/>
            <a:gd name="connsiteY4" fmla="*/ 6208 h 7137"/>
            <a:gd name="connsiteX0" fmla="*/ 10000 w 10000"/>
            <a:gd name="connsiteY0" fmla="*/ 5774 h 5782"/>
            <a:gd name="connsiteX1" fmla="*/ 6998 w 10000"/>
            <a:gd name="connsiteY1" fmla="*/ 5237 h 5782"/>
            <a:gd name="connsiteX2" fmla="*/ 5217 w 10000"/>
            <a:gd name="connsiteY2" fmla="*/ 5379 h 5782"/>
            <a:gd name="connsiteX3" fmla="*/ 3341 w 10000"/>
            <a:gd name="connsiteY3" fmla="*/ 0 h 5782"/>
            <a:gd name="connsiteX4" fmla="*/ 0 w 10000"/>
            <a:gd name="connsiteY4" fmla="*/ 4479 h 5782"/>
            <a:gd name="connsiteX0" fmla="*/ 8461 w 8461"/>
            <a:gd name="connsiteY0" fmla="*/ 22532 h 22546"/>
            <a:gd name="connsiteX1" fmla="*/ 5459 w 8461"/>
            <a:gd name="connsiteY1" fmla="*/ 21603 h 22546"/>
            <a:gd name="connsiteX2" fmla="*/ 3678 w 8461"/>
            <a:gd name="connsiteY2" fmla="*/ 21849 h 22546"/>
            <a:gd name="connsiteX3" fmla="*/ 1802 w 8461"/>
            <a:gd name="connsiteY3" fmla="*/ 12546 h 22546"/>
            <a:gd name="connsiteX4" fmla="*/ 139 w 8461"/>
            <a:gd name="connsiteY4" fmla="*/ 0 h 22546"/>
            <a:gd name="connsiteX0" fmla="*/ 9836 w 9836"/>
            <a:gd name="connsiteY0" fmla="*/ 9994 h 10000"/>
            <a:gd name="connsiteX1" fmla="*/ 6288 w 9836"/>
            <a:gd name="connsiteY1" fmla="*/ 9582 h 10000"/>
            <a:gd name="connsiteX2" fmla="*/ 4183 w 9836"/>
            <a:gd name="connsiteY2" fmla="*/ 9691 h 10000"/>
            <a:gd name="connsiteX3" fmla="*/ 1966 w 9836"/>
            <a:gd name="connsiteY3" fmla="*/ 5565 h 10000"/>
            <a:gd name="connsiteX4" fmla="*/ 0 w 9836"/>
            <a:gd name="connsiteY4" fmla="*/ 0 h 10000"/>
            <a:gd name="connsiteX0" fmla="*/ 10000 w 10000"/>
            <a:gd name="connsiteY0" fmla="*/ 9994 h 11298"/>
            <a:gd name="connsiteX1" fmla="*/ 6207 w 10000"/>
            <a:gd name="connsiteY1" fmla="*/ 11274 h 11298"/>
            <a:gd name="connsiteX2" fmla="*/ 4253 w 10000"/>
            <a:gd name="connsiteY2" fmla="*/ 9691 h 11298"/>
            <a:gd name="connsiteX3" fmla="*/ 1999 w 10000"/>
            <a:gd name="connsiteY3" fmla="*/ 5565 h 11298"/>
            <a:gd name="connsiteX4" fmla="*/ 0 w 10000"/>
            <a:gd name="connsiteY4" fmla="*/ 0 h 11298"/>
            <a:gd name="connsiteX0" fmla="*/ 7904 w 7904"/>
            <a:gd name="connsiteY0" fmla="*/ 13186 h 13186"/>
            <a:gd name="connsiteX1" fmla="*/ 6207 w 7904"/>
            <a:gd name="connsiteY1" fmla="*/ 11274 h 13186"/>
            <a:gd name="connsiteX2" fmla="*/ 4253 w 7904"/>
            <a:gd name="connsiteY2" fmla="*/ 9691 h 13186"/>
            <a:gd name="connsiteX3" fmla="*/ 1999 w 7904"/>
            <a:gd name="connsiteY3" fmla="*/ 5565 h 13186"/>
            <a:gd name="connsiteX4" fmla="*/ 0 w 7904"/>
            <a:gd name="connsiteY4" fmla="*/ 0 h 13186"/>
            <a:gd name="connsiteX0" fmla="*/ 10000 w 10000"/>
            <a:gd name="connsiteY0" fmla="*/ 10000 h 10000"/>
            <a:gd name="connsiteX1" fmla="*/ 7853 w 10000"/>
            <a:gd name="connsiteY1" fmla="*/ 8550 h 10000"/>
            <a:gd name="connsiteX2" fmla="*/ 5381 w 10000"/>
            <a:gd name="connsiteY2" fmla="*/ 7349 h 10000"/>
            <a:gd name="connsiteX3" fmla="*/ 2529 w 10000"/>
            <a:gd name="connsiteY3" fmla="*/ 4220 h 10000"/>
            <a:gd name="connsiteX4" fmla="*/ 0 w 10000"/>
            <a:gd name="connsiteY4" fmla="*/ 0 h 10000"/>
            <a:gd name="connsiteX0" fmla="*/ 10000 w 10000"/>
            <a:gd name="connsiteY0" fmla="*/ 10000 h 10000"/>
            <a:gd name="connsiteX1" fmla="*/ 7853 w 10000"/>
            <a:gd name="connsiteY1" fmla="*/ 8550 h 10000"/>
            <a:gd name="connsiteX2" fmla="*/ 7231 w 10000"/>
            <a:gd name="connsiteY2" fmla="*/ 9224 h 10000"/>
            <a:gd name="connsiteX3" fmla="*/ 5381 w 10000"/>
            <a:gd name="connsiteY3" fmla="*/ 7349 h 10000"/>
            <a:gd name="connsiteX4" fmla="*/ 2529 w 10000"/>
            <a:gd name="connsiteY4" fmla="*/ 4220 h 10000"/>
            <a:gd name="connsiteX5" fmla="*/ 0 w 10000"/>
            <a:gd name="connsiteY5" fmla="*/ 0 h 10000"/>
            <a:gd name="connsiteX0" fmla="*/ 10000 w 10000"/>
            <a:gd name="connsiteY0" fmla="*/ 10000 h 10000"/>
            <a:gd name="connsiteX1" fmla="*/ 7989 w 10000"/>
            <a:gd name="connsiteY1" fmla="*/ 9835 h 10000"/>
            <a:gd name="connsiteX2" fmla="*/ 7231 w 10000"/>
            <a:gd name="connsiteY2" fmla="*/ 9224 h 10000"/>
            <a:gd name="connsiteX3" fmla="*/ 5381 w 10000"/>
            <a:gd name="connsiteY3" fmla="*/ 7349 h 10000"/>
            <a:gd name="connsiteX4" fmla="*/ 2529 w 10000"/>
            <a:gd name="connsiteY4" fmla="*/ 4220 h 10000"/>
            <a:gd name="connsiteX5" fmla="*/ 0 w 10000"/>
            <a:gd name="connsiteY5" fmla="*/ 0 h 10000"/>
            <a:gd name="connsiteX0" fmla="*/ 10396 w 10396"/>
            <a:gd name="connsiteY0" fmla="*/ 8983 h 9837"/>
            <a:gd name="connsiteX1" fmla="*/ 7989 w 10396"/>
            <a:gd name="connsiteY1" fmla="*/ 9835 h 9837"/>
            <a:gd name="connsiteX2" fmla="*/ 7231 w 10396"/>
            <a:gd name="connsiteY2" fmla="*/ 9224 h 9837"/>
            <a:gd name="connsiteX3" fmla="*/ 5381 w 10396"/>
            <a:gd name="connsiteY3" fmla="*/ 7349 h 9837"/>
            <a:gd name="connsiteX4" fmla="*/ 2529 w 10396"/>
            <a:gd name="connsiteY4" fmla="*/ 4220 h 9837"/>
            <a:gd name="connsiteX5" fmla="*/ 0 w 10396"/>
            <a:gd name="connsiteY5" fmla="*/ 0 h 9837"/>
            <a:gd name="connsiteX0" fmla="*/ 10000 w 10000"/>
            <a:gd name="connsiteY0" fmla="*/ 9132 h 9844"/>
            <a:gd name="connsiteX1" fmla="*/ 7968 w 10000"/>
            <a:gd name="connsiteY1" fmla="*/ 9841 h 9844"/>
            <a:gd name="connsiteX2" fmla="*/ 6956 w 10000"/>
            <a:gd name="connsiteY2" fmla="*/ 9377 h 9844"/>
            <a:gd name="connsiteX3" fmla="*/ 5176 w 10000"/>
            <a:gd name="connsiteY3" fmla="*/ 7471 h 9844"/>
            <a:gd name="connsiteX4" fmla="*/ 2433 w 10000"/>
            <a:gd name="connsiteY4" fmla="*/ 4290 h 9844"/>
            <a:gd name="connsiteX5" fmla="*/ 0 w 10000"/>
            <a:gd name="connsiteY5" fmla="*/ 0 h 9844"/>
            <a:gd name="connsiteX0" fmla="*/ 11093 w 11093"/>
            <a:gd name="connsiteY0" fmla="*/ 6610 h 10157"/>
            <a:gd name="connsiteX1" fmla="*/ 7968 w 11093"/>
            <a:gd name="connsiteY1" fmla="*/ 9997 h 10157"/>
            <a:gd name="connsiteX2" fmla="*/ 6956 w 11093"/>
            <a:gd name="connsiteY2" fmla="*/ 9526 h 10157"/>
            <a:gd name="connsiteX3" fmla="*/ 5176 w 11093"/>
            <a:gd name="connsiteY3" fmla="*/ 7589 h 10157"/>
            <a:gd name="connsiteX4" fmla="*/ 2433 w 11093"/>
            <a:gd name="connsiteY4" fmla="*/ 4358 h 10157"/>
            <a:gd name="connsiteX5" fmla="*/ 0 w 11093"/>
            <a:gd name="connsiteY5" fmla="*/ 0 h 10157"/>
            <a:gd name="connsiteX0" fmla="*/ 11093 w 11093"/>
            <a:gd name="connsiteY0" fmla="*/ 6610 h 10157"/>
            <a:gd name="connsiteX1" fmla="*/ 7968 w 11093"/>
            <a:gd name="connsiteY1" fmla="*/ 9997 h 10157"/>
            <a:gd name="connsiteX2" fmla="*/ 6956 w 11093"/>
            <a:gd name="connsiteY2" fmla="*/ 9526 h 10157"/>
            <a:gd name="connsiteX3" fmla="*/ 5176 w 11093"/>
            <a:gd name="connsiteY3" fmla="*/ 7589 h 10157"/>
            <a:gd name="connsiteX4" fmla="*/ 2433 w 11093"/>
            <a:gd name="connsiteY4" fmla="*/ 4358 h 10157"/>
            <a:gd name="connsiteX5" fmla="*/ 0 w 11093"/>
            <a:gd name="connsiteY5" fmla="*/ 0 h 10157"/>
            <a:gd name="connsiteX0" fmla="*/ 10762 w 10762"/>
            <a:gd name="connsiteY0" fmla="*/ 13647 h 14022"/>
            <a:gd name="connsiteX1" fmla="*/ 7968 w 10762"/>
            <a:gd name="connsiteY1" fmla="*/ 9997 h 14022"/>
            <a:gd name="connsiteX2" fmla="*/ 6956 w 10762"/>
            <a:gd name="connsiteY2" fmla="*/ 9526 h 14022"/>
            <a:gd name="connsiteX3" fmla="*/ 5176 w 10762"/>
            <a:gd name="connsiteY3" fmla="*/ 7589 h 14022"/>
            <a:gd name="connsiteX4" fmla="*/ 2433 w 10762"/>
            <a:gd name="connsiteY4" fmla="*/ 4358 h 14022"/>
            <a:gd name="connsiteX5" fmla="*/ 0 w 10762"/>
            <a:gd name="connsiteY5" fmla="*/ 0 h 14022"/>
            <a:gd name="connsiteX0" fmla="*/ 10762 w 10762"/>
            <a:gd name="connsiteY0" fmla="*/ 13647 h 13647"/>
            <a:gd name="connsiteX1" fmla="*/ 7968 w 10762"/>
            <a:gd name="connsiteY1" fmla="*/ 9997 h 13647"/>
            <a:gd name="connsiteX2" fmla="*/ 6956 w 10762"/>
            <a:gd name="connsiteY2" fmla="*/ 9526 h 13647"/>
            <a:gd name="connsiteX3" fmla="*/ 5176 w 10762"/>
            <a:gd name="connsiteY3" fmla="*/ 7589 h 13647"/>
            <a:gd name="connsiteX4" fmla="*/ 2433 w 10762"/>
            <a:gd name="connsiteY4" fmla="*/ 4358 h 13647"/>
            <a:gd name="connsiteX5" fmla="*/ 0 w 10762"/>
            <a:gd name="connsiteY5" fmla="*/ 0 h 13647"/>
            <a:gd name="connsiteX0" fmla="*/ 10235 w 10235"/>
            <a:gd name="connsiteY0" fmla="*/ 15691 h 15691"/>
            <a:gd name="connsiteX1" fmla="*/ 7968 w 10235"/>
            <a:gd name="connsiteY1" fmla="*/ 9997 h 15691"/>
            <a:gd name="connsiteX2" fmla="*/ 6956 w 10235"/>
            <a:gd name="connsiteY2" fmla="*/ 9526 h 15691"/>
            <a:gd name="connsiteX3" fmla="*/ 5176 w 10235"/>
            <a:gd name="connsiteY3" fmla="*/ 7589 h 15691"/>
            <a:gd name="connsiteX4" fmla="*/ 2433 w 10235"/>
            <a:gd name="connsiteY4" fmla="*/ 4358 h 15691"/>
            <a:gd name="connsiteX5" fmla="*/ 0 w 10235"/>
            <a:gd name="connsiteY5" fmla="*/ 0 h 15691"/>
            <a:gd name="connsiteX0" fmla="*/ 10272 w 10272"/>
            <a:gd name="connsiteY0" fmla="*/ 14154 h 14154"/>
            <a:gd name="connsiteX1" fmla="*/ 7968 w 10272"/>
            <a:gd name="connsiteY1" fmla="*/ 9997 h 14154"/>
            <a:gd name="connsiteX2" fmla="*/ 6956 w 10272"/>
            <a:gd name="connsiteY2" fmla="*/ 9526 h 14154"/>
            <a:gd name="connsiteX3" fmla="*/ 5176 w 10272"/>
            <a:gd name="connsiteY3" fmla="*/ 7589 h 14154"/>
            <a:gd name="connsiteX4" fmla="*/ 2433 w 10272"/>
            <a:gd name="connsiteY4" fmla="*/ 4358 h 14154"/>
            <a:gd name="connsiteX5" fmla="*/ 0 w 10272"/>
            <a:gd name="connsiteY5" fmla="*/ 0 h 14154"/>
            <a:gd name="connsiteX0" fmla="*/ 10272 w 10272"/>
            <a:gd name="connsiteY0" fmla="*/ 14154 h 14154"/>
            <a:gd name="connsiteX1" fmla="*/ 7968 w 10272"/>
            <a:gd name="connsiteY1" fmla="*/ 9997 h 14154"/>
            <a:gd name="connsiteX2" fmla="*/ 6956 w 10272"/>
            <a:gd name="connsiteY2" fmla="*/ 9526 h 14154"/>
            <a:gd name="connsiteX3" fmla="*/ 5176 w 10272"/>
            <a:gd name="connsiteY3" fmla="*/ 7589 h 14154"/>
            <a:gd name="connsiteX4" fmla="*/ 2539 w 10272"/>
            <a:gd name="connsiteY4" fmla="*/ 3978 h 14154"/>
            <a:gd name="connsiteX5" fmla="*/ 0 w 10272"/>
            <a:gd name="connsiteY5" fmla="*/ 0 h 14154"/>
            <a:gd name="connsiteX0" fmla="*/ 10330 w 10330"/>
            <a:gd name="connsiteY0" fmla="*/ 13067 h 13067"/>
            <a:gd name="connsiteX1" fmla="*/ 8026 w 10330"/>
            <a:gd name="connsiteY1" fmla="*/ 8910 h 13067"/>
            <a:gd name="connsiteX2" fmla="*/ 7014 w 10330"/>
            <a:gd name="connsiteY2" fmla="*/ 8439 h 13067"/>
            <a:gd name="connsiteX3" fmla="*/ 5234 w 10330"/>
            <a:gd name="connsiteY3" fmla="*/ 6502 h 13067"/>
            <a:gd name="connsiteX4" fmla="*/ 2597 w 10330"/>
            <a:gd name="connsiteY4" fmla="*/ 2891 h 13067"/>
            <a:gd name="connsiteX5" fmla="*/ 0 w 10330"/>
            <a:gd name="connsiteY5" fmla="*/ 244 h 130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0330" h="13067">
              <a:moveTo>
                <a:pt x="10330" y="13067"/>
              </a:moveTo>
              <a:cubicBezTo>
                <a:pt x="8421" y="10653"/>
                <a:pt x="8579" y="9681"/>
                <a:pt x="8026" y="8910"/>
              </a:cubicBezTo>
              <a:cubicBezTo>
                <a:pt x="7473" y="8139"/>
                <a:pt x="7410" y="8645"/>
                <a:pt x="7014" y="8439"/>
              </a:cubicBezTo>
              <a:cubicBezTo>
                <a:pt x="6617" y="8232"/>
                <a:pt x="5970" y="7427"/>
                <a:pt x="5234" y="6502"/>
              </a:cubicBezTo>
              <a:cubicBezTo>
                <a:pt x="4498" y="5577"/>
                <a:pt x="3369" y="3394"/>
                <a:pt x="2597" y="2891"/>
              </a:cubicBezTo>
              <a:cubicBezTo>
                <a:pt x="413" y="-1439"/>
                <a:pt x="239" y="434"/>
                <a:pt x="0" y="244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</xdr:col>
      <xdr:colOff>492771</xdr:colOff>
      <xdr:row>45</xdr:row>
      <xdr:rowOff>103768</xdr:rowOff>
    </xdr:from>
    <xdr:to>
      <xdr:col>2</xdr:col>
      <xdr:colOff>38513</xdr:colOff>
      <xdr:row>46</xdr:row>
      <xdr:rowOff>81125</xdr:rowOff>
    </xdr:to>
    <xdr:sp macro="" textlink="">
      <xdr:nvSpPr>
        <xdr:cNvPr id="345" name="Text Box 1620">
          <a:extLst>
            <a:ext uri="{FF2B5EF4-FFF2-40B4-BE49-F238E27FC236}">
              <a16:creationId xmlns:a16="http://schemas.microsoft.com/office/drawing/2014/main" id="{AB688847-26F1-4147-9CF0-C3CA6318E7BE}"/>
            </a:ext>
          </a:extLst>
        </xdr:cNvPr>
        <xdr:cNvSpPr txBox="1">
          <a:spLocks noChangeArrowheads="1"/>
        </xdr:cNvSpPr>
      </xdr:nvSpPr>
      <xdr:spPr bwMode="auto">
        <a:xfrm rot="21321804">
          <a:off x="546111" y="7609468"/>
          <a:ext cx="223922" cy="14499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175604</xdr:colOff>
      <xdr:row>44</xdr:row>
      <xdr:rowOff>9028</xdr:rowOff>
    </xdr:from>
    <xdr:to>
      <xdr:col>2</xdr:col>
      <xdr:colOff>132857</xdr:colOff>
      <xdr:row>48</xdr:row>
      <xdr:rowOff>108381</xdr:rowOff>
    </xdr:to>
    <xdr:sp macro="" textlink="">
      <xdr:nvSpPr>
        <xdr:cNvPr id="346" name="Freeform 601">
          <a:extLst>
            <a:ext uri="{FF2B5EF4-FFF2-40B4-BE49-F238E27FC236}">
              <a16:creationId xmlns:a16="http://schemas.microsoft.com/office/drawing/2014/main" id="{9330F410-5DC3-4005-9C21-C4D306D84F69}"/>
            </a:ext>
          </a:extLst>
        </xdr:cNvPr>
        <xdr:cNvSpPr>
          <a:spLocks/>
        </xdr:cNvSpPr>
      </xdr:nvSpPr>
      <xdr:spPr bwMode="auto">
        <a:xfrm>
          <a:off x="228944" y="7347088"/>
          <a:ext cx="635433" cy="769913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594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285 h 10000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15437 w 15843"/>
            <a:gd name="connsiteY0" fmla="*/ 15763 h 15763"/>
            <a:gd name="connsiteX1" fmla="*/ 15843 w 15843"/>
            <a:gd name="connsiteY1" fmla="*/ 5763 h 15763"/>
            <a:gd name="connsiteX2" fmla="*/ 0 w 15843"/>
            <a:gd name="connsiteY2" fmla="*/ 0 h 15763"/>
            <a:gd name="connsiteX0" fmla="*/ 15437 w 15843"/>
            <a:gd name="connsiteY0" fmla="*/ 15763 h 15763"/>
            <a:gd name="connsiteX1" fmla="*/ 15843 w 15843"/>
            <a:gd name="connsiteY1" fmla="*/ 5763 h 15763"/>
            <a:gd name="connsiteX2" fmla="*/ 2488 w 15843"/>
            <a:gd name="connsiteY2" fmla="*/ 6489 h 15763"/>
            <a:gd name="connsiteX3" fmla="*/ 0 w 15843"/>
            <a:gd name="connsiteY3" fmla="*/ 0 h 15763"/>
            <a:gd name="connsiteX0" fmla="*/ 15437 w 15843"/>
            <a:gd name="connsiteY0" fmla="*/ 15763 h 15763"/>
            <a:gd name="connsiteX1" fmla="*/ 15843 w 15843"/>
            <a:gd name="connsiteY1" fmla="*/ 5763 h 15763"/>
            <a:gd name="connsiteX2" fmla="*/ 3377 w 15843"/>
            <a:gd name="connsiteY2" fmla="*/ 6612 h 15763"/>
            <a:gd name="connsiteX3" fmla="*/ 0 w 15843"/>
            <a:gd name="connsiteY3" fmla="*/ 0 h 15763"/>
            <a:gd name="connsiteX0" fmla="*/ 13077 w 13483"/>
            <a:gd name="connsiteY0" fmla="*/ 17846 h 17846"/>
            <a:gd name="connsiteX1" fmla="*/ 13483 w 13483"/>
            <a:gd name="connsiteY1" fmla="*/ 7846 h 17846"/>
            <a:gd name="connsiteX2" fmla="*/ 1017 w 13483"/>
            <a:gd name="connsiteY2" fmla="*/ 8695 h 17846"/>
            <a:gd name="connsiteX3" fmla="*/ 435 w 13483"/>
            <a:gd name="connsiteY3" fmla="*/ 0 h 17846"/>
            <a:gd name="connsiteX0" fmla="*/ 12642 w 13048"/>
            <a:gd name="connsiteY0" fmla="*/ 17846 h 17846"/>
            <a:gd name="connsiteX1" fmla="*/ 13048 w 13048"/>
            <a:gd name="connsiteY1" fmla="*/ 7846 h 17846"/>
            <a:gd name="connsiteX2" fmla="*/ 582 w 13048"/>
            <a:gd name="connsiteY2" fmla="*/ 8695 h 17846"/>
            <a:gd name="connsiteX3" fmla="*/ 0 w 13048"/>
            <a:gd name="connsiteY3" fmla="*/ 0 h 17846"/>
            <a:gd name="connsiteX0" fmla="*/ 12642 w 13048"/>
            <a:gd name="connsiteY0" fmla="*/ 17846 h 17846"/>
            <a:gd name="connsiteX1" fmla="*/ 13048 w 13048"/>
            <a:gd name="connsiteY1" fmla="*/ 7846 h 17846"/>
            <a:gd name="connsiteX2" fmla="*/ 582 w 13048"/>
            <a:gd name="connsiteY2" fmla="*/ 8695 h 17846"/>
            <a:gd name="connsiteX3" fmla="*/ 0 w 13048"/>
            <a:gd name="connsiteY3" fmla="*/ 0 h 17846"/>
            <a:gd name="connsiteX0" fmla="*/ 12642 w 13048"/>
            <a:gd name="connsiteY0" fmla="*/ 17846 h 17846"/>
            <a:gd name="connsiteX1" fmla="*/ 13048 w 13048"/>
            <a:gd name="connsiteY1" fmla="*/ 7846 h 17846"/>
            <a:gd name="connsiteX2" fmla="*/ 582 w 13048"/>
            <a:gd name="connsiteY2" fmla="*/ 8695 h 17846"/>
            <a:gd name="connsiteX3" fmla="*/ 0 w 13048"/>
            <a:gd name="connsiteY3" fmla="*/ 0 h 17846"/>
            <a:gd name="connsiteX0" fmla="*/ 13277 w 13287"/>
            <a:gd name="connsiteY0" fmla="*/ 17233 h 17233"/>
            <a:gd name="connsiteX1" fmla="*/ 13048 w 13287"/>
            <a:gd name="connsiteY1" fmla="*/ 7846 h 17233"/>
            <a:gd name="connsiteX2" fmla="*/ 582 w 13287"/>
            <a:gd name="connsiteY2" fmla="*/ 8695 h 17233"/>
            <a:gd name="connsiteX3" fmla="*/ 0 w 13287"/>
            <a:gd name="connsiteY3" fmla="*/ 0 h 17233"/>
            <a:gd name="connsiteX0" fmla="*/ 13277 w 13287"/>
            <a:gd name="connsiteY0" fmla="*/ 17233 h 17233"/>
            <a:gd name="connsiteX1" fmla="*/ 13048 w 13287"/>
            <a:gd name="connsiteY1" fmla="*/ 7846 h 17233"/>
            <a:gd name="connsiteX2" fmla="*/ 582 w 13287"/>
            <a:gd name="connsiteY2" fmla="*/ 8695 h 17233"/>
            <a:gd name="connsiteX3" fmla="*/ 0 w 13287"/>
            <a:gd name="connsiteY3" fmla="*/ 0 h 17233"/>
            <a:gd name="connsiteX0" fmla="*/ 13099 w 13109"/>
            <a:gd name="connsiteY0" fmla="*/ 17176 h 17176"/>
            <a:gd name="connsiteX1" fmla="*/ 12870 w 13109"/>
            <a:gd name="connsiteY1" fmla="*/ 7789 h 17176"/>
            <a:gd name="connsiteX2" fmla="*/ 404 w 13109"/>
            <a:gd name="connsiteY2" fmla="*/ 8638 h 17176"/>
            <a:gd name="connsiteX3" fmla="*/ 0 w 13109"/>
            <a:gd name="connsiteY3" fmla="*/ 0 h 17176"/>
            <a:gd name="connsiteX0" fmla="*/ 13099 w 13109"/>
            <a:gd name="connsiteY0" fmla="*/ 17176 h 17176"/>
            <a:gd name="connsiteX1" fmla="*/ 12870 w 13109"/>
            <a:gd name="connsiteY1" fmla="*/ 7789 h 17176"/>
            <a:gd name="connsiteX2" fmla="*/ 404 w 13109"/>
            <a:gd name="connsiteY2" fmla="*/ 8122 h 17176"/>
            <a:gd name="connsiteX3" fmla="*/ 0 w 13109"/>
            <a:gd name="connsiteY3" fmla="*/ 0 h 1717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3109" h="17176">
              <a:moveTo>
                <a:pt x="13099" y="17176"/>
              </a:moveTo>
              <a:cubicBezTo>
                <a:pt x="13185" y="14675"/>
                <a:pt x="12734" y="11486"/>
                <a:pt x="12870" y="7789"/>
              </a:cubicBezTo>
              <a:lnTo>
                <a:pt x="404" y="8122"/>
              </a:lnTo>
              <a:cubicBezTo>
                <a:pt x="178" y="7775"/>
                <a:pt x="55" y="3880"/>
                <a:pt x="0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461886</xdr:colOff>
      <xdr:row>45</xdr:row>
      <xdr:rowOff>97276</xdr:rowOff>
    </xdr:from>
    <xdr:to>
      <xdr:col>2</xdr:col>
      <xdr:colOff>38344</xdr:colOff>
      <xdr:row>46</xdr:row>
      <xdr:rowOff>118210</xdr:rowOff>
    </xdr:to>
    <xdr:grpSp>
      <xdr:nvGrpSpPr>
        <xdr:cNvPr id="347" name="Group 405">
          <a:extLst>
            <a:ext uri="{FF2B5EF4-FFF2-40B4-BE49-F238E27FC236}">
              <a16:creationId xmlns:a16="http://schemas.microsoft.com/office/drawing/2014/main" id="{933F1958-4BF2-411B-808C-64037D351ED1}"/>
            </a:ext>
          </a:extLst>
        </xdr:cNvPr>
        <xdr:cNvGrpSpPr>
          <a:grpSpLocks/>
        </xdr:cNvGrpSpPr>
      </xdr:nvGrpSpPr>
      <xdr:grpSpPr bwMode="auto">
        <a:xfrm rot="5214043">
          <a:off x="546830" y="7527558"/>
          <a:ext cx="187621" cy="252733"/>
          <a:chOff x="718" y="97"/>
          <a:chExt cx="23" cy="15"/>
        </a:xfrm>
      </xdr:grpSpPr>
      <xdr:sp macro="" textlink="">
        <xdr:nvSpPr>
          <xdr:cNvPr id="348" name="Freeform 406">
            <a:extLst>
              <a:ext uri="{FF2B5EF4-FFF2-40B4-BE49-F238E27FC236}">
                <a16:creationId xmlns:a16="http://schemas.microsoft.com/office/drawing/2014/main" id="{17A73ECA-3616-504C-698D-AF9E8406A3C0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349" name="Freeform 407">
            <a:extLst>
              <a:ext uri="{FF2B5EF4-FFF2-40B4-BE49-F238E27FC236}">
                <a16:creationId xmlns:a16="http://schemas.microsoft.com/office/drawing/2014/main" id="{46433508-F295-E065-5295-99926B464F2E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1</xdr:col>
      <xdr:colOff>278824</xdr:colOff>
      <xdr:row>27</xdr:row>
      <xdr:rowOff>18489</xdr:rowOff>
    </xdr:from>
    <xdr:ext cx="515937" cy="246286"/>
    <xdr:sp macro="" textlink="">
      <xdr:nvSpPr>
        <xdr:cNvPr id="350" name="Text Box 1620">
          <a:extLst>
            <a:ext uri="{FF2B5EF4-FFF2-40B4-BE49-F238E27FC236}">
              <a16:creationId xmlns:a16="http://schemas.microsoft.com/office/drawing/2014/main" id="{170DE436-E17F-4360-BED8-3E296F78F138}"/>
            </a:ext>
          </a:extLst>
        </xdr:cNvPr>
        <xdr:cNvSpPr txBox="1">
          <a:spLocks noChangeArrowheads="1"/>
        </xdr:cNvSpPr>
      </xdr:nvSpPr>
      <xdr:spPr bwMode="auto">
        <a:xfrm>
          <a:off x="332164" y="4506669"/>
          <a:ext cx="515937" cy="24628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endParaRPr lang="en-US" altLang="ja-JP" sz="8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大路次川</a:t>
          </a:r>
          <a:endParaRPr lang="en-US" altLang="ja-JP" sz="8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oneCellAnchor>
  <xdr:twoCellAnchor>
    <xdr:from>
      <xdr:col>2</xdr:col>
      <xdr:colOff>366762</xdr:colOff>
      <xdr:row>44</xdr:row>
      <xdr:rowOff>174002</xdr:rowOff>
    </xdr:from>
    <xdr:to>
      <xdr:col>2</xdr:col>
      <xdr:colOff>553065</xdr:colOff>
      <xdr:row>45</xdr:row>
      <xdr:rowOff>146354</xdr:rowOff>
    </xdr:to>
    <xdr:sp macro="" textlink="">
      <xdr:nvSpPr>
        <xdr:cNvPr id="351" name="六角形 350">
          <a:extLst>
            <a:ext uri="{FF2B5EF4-FFF2-40B4-BE49-F238E27FC236}">
              <a16:creationId xmlns:a16="http://schemas.microsoft.com/office/drawing/2014/main" id="{BDAB0AA5-F014-4562-855A-55489ED094B8}"/>
            </a:ext>
          </a:extLst>
        </xdr:cNvPr>
        <xdr:cNvSpPr/>
      </xdr:nvSpPr>
      <xdr:spPr bwMode="auto">
        <a:xfrm>
          <a:off x="1098282" y="7504442"/>
          <a:ext cx="186303" cy="14761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453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</xdr:col>
      <xdr:colOff>369404</xdr:colOff>
      <xdr:row>42</xdr:row>
      <xdr:rowOff>118112</xdr:rowOff>
    </xdr:from>
    <xdr:ext cx="191595" cy="451470"/>
    <xdr:sp macro="" textlink="">
      <xdr:nvSpPr>
        <xdr:cNvPr id="352" name="Text Box 1620">
          <a:extLst>
            <a:ext uri="{FF2B5EF4-FFF2-40B4-BE49-F238E27FC236}">
              <a16:creationId xmlns:a16="http://schemas.microsoft.com/office/drawing/2014/main" id="{76EDF01C-6474-4605-9029-C359D3FB4A82}"/>
            </a:ext>
          </a:extLst>
        </xdr:cNvPr>
        <xdr:cNvSpPr txBox="1">
          <a:spLocks noChangeArrowheads="1"/>
        </xdr:cNvSpPr>
      </xdr:nvSpPr>
      <xdr:spPr bwMode="auto">
        <a:xfrm>
          <a:off x="422744" y="7120892"/>
          <a:ext cx="191595" cy="451470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endParaRPr lang="en-US" altLang="ja-JP" sz="8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園部川</a:t>
          </a:r>
          <a:endParaRPr lang="en-US" altLang="ja-JP" sz="8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oneCellAnchor>
  <xdr:twoCellAnchor>
    <xdr:from>
      <xdr:col>1</xdr:col>
      <xdr:colOff>194593</xdr:colOff>
      <xdr:row>46</xdr:row>
      <xdr:rowOff>40974</xdr:rowOff>
    </xdr:from>
    <xdr:to>
      <xdr:col>1</xdr:col>
      <xdr:colOff>198083</xdr:colOff>
      <xdr:row>48</xdr:row>
      <xdr:rowOff>81263</xdr:rowOff>
    </xdr:to>
    <xdr:sp macro="" textlink="">
      <xdr:nvSpPr>
        <xdr:cNvPr id="353" name="Line 76">
          <a:extLst>
            <a:ext uri="{FF2B5EF4-FFF2-40B4-BE49-F238E27FC236}">
              <a16:creationId xmlns:a16="http://schemas.microsoft.com/office/drawing/2014/main" id="{C7829DD9-CD1A-40BD-B99C-30DE4D02EF71}"/>
            </a:ext>
          </a:extLst>
        </xdr:cNvPr>
        <xdr:cNvSpPr>
          <a:spLocks noChangeShapeType="1"/>
        </xdr:cNvSpPr>
      </xdr:nvSpPr>
      <xdr:spPr bwMode="auto">
        <a:xfrm flipH="1">
          <a:off x="247933" y="7714314"/>
          <a:ext cx="3490" cy="37556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136901</xdr:colOff>
      <xdr:row>46</xdr:row>
      <xdr:rowOff>138274</xdr:rowOff>
    </xdr:from>
    <xdr:ext cx="454574" cy="171548"/>
    <xdr:sp macro="" textlink="">
      <xdr:nvSpPr>
        <xdr:cNvPr id="354" name="Text Box 1620">
          <a:extLst>
            <a:ext uri="{FF2B5EF4-FFF2-40B4-BE49-F238E27FC236}">
              <a16:creationId xmlns:a16="http://schemas.microsoft.com/office/drawing/2014/main" id="{577B01E9-2FC1-4539-B158-F0322B13A34F}"/>
            </a:ext>
          </a:extLst>
        </xdr:cNvPr>
        <xdr:cNvSpPr txBox="1">
          <a:spLocks noChangeArrowheads="1"/>
        </xdr:cNvSpPr>
      </xdr:nvSpPr>
      <xdr:spPr bwMode="auto">
        <a:xfrm>
          <a:off x="868421" y="7811614"/>
          <a:ext cx="454574" cy="17154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亀岡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itchFamily="50" charset="-128"/>
              <a:ea typeface="ふみゴシック" pitchFamily="65" charset="-128"/>
            </a:rPr>
            <a:t>→</a:t>
          </a:r>
          <a:endParaRPr lang="en-US" altLang="ja-JP" sz="900" b="1" i="0" u="none" strike="noStrike" baseline="0">
            <a:solidFill>
              <a:srgbClr val="000000"/>
            </a:solidFill>
            <a:latin typeface="HGP創英角ﾎﾟｯﾌﾟ体" pitchFamily="50" charset="-128"/>
            <a:ea typeface="ふみゴシック" pitchFamily="65" charset="-128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baseline="0">
              <a:effectLst/>
              <a:latin typeface="+mn-lt"/>
              <a:ea typeface="+mn-ea"/>
              <a:cs typeface="+mn-cs"/>
            </a:rPr>
            <a:t>園部</a:t>
          </a:r>
          <a:r>
            <a:rPr lang="ja-JP" altLang="en-US" sz="800" b="1" i="0" baseline="0">
              <a:effectLst/>
              <a:latin typeface="+mn-lt"/>
              <a:ea typeface="+mn-ea"/>
              <a:cs typeface="+mn-cs"/>
            </a:rPr>
            <a:t>市街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</xdr:col>
      <xdr:colOff>321676</xdr:colOff>
      <xdr:row>46</xdr:row>
      <xdr:rowOff>134496</xdr:rowOff>
    </xdr:from>
    <xdr:ext cx="363454" cy="128695"/>
    <xdr:sp macro="" textlink="">
      <xdr:nvSpPr>
        <xdr:cNvPr id="355" name="Text Box 1620">
          <a:extLst>
            <a:ext uri="{FF2B5EF4-FFF2-40B4-BE49-F238E27FC236}">
              <a16:creationId xmlns:a16="http://schemas.microsoft.com/office/drawing/2014/main" id="{357B0BD5-4634-4E9D-AD33-AC8788577BA8}"/>
            </a:ext>
          </a:extLst>
        </xdr:cNvPr>
        <xdr:cNvSpPr txBox="1">
          <a:spLocks noChangeArrowheads="1"/>
        </xdr:cNvSpPr>
      </xdr:nvSpPr>
      <xdr:spPr bwMode="auto">
        <a:xfrm>
          <a:off x="375016" y="7807836"/>
          <a:ext cx="363454" cy="128695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36000" rIns="0" bIns="0" anchor="t" anchorCtr="0" upright="1">
          <a:noAutofit/>
        </a:bodyPr>
        <a:lstStyle/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←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篠山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</xdr:col>
      <xdr:colOff>207401</xdr:colOff>
      <xdr:row>47</xdr:row>
      <xdr:rowOff>139480</xdr:rowOff>
    </xdr:from>
    <xdr:to>
      <xdr:col>2</xdr:col>
      <xdr:colOff>377186</xdr:colOff>
      <xdr:row>48</xdr:row>
      <xdr:rowOff>120169</xdr:rowOff>
    </xdr:to>
    <xdr:sp macro="" textlink="">
      <xdr:nvSpPr>
        <xdr:cNvPr id="356" name="六角形 355">
          <a:extLst>
            <a:ext uri="{FF2B5EF4-FFF2-40B4-BE49-F238E27FC236}">
              <a16:creationId xmlns:a16="http://schemas.microsoft.com/office/drawing/2014/main" id="{74F38D15-76B6-44A6-920C-F9C3655ED6BA}"/>
            </a:ext>
          </a:extLst>
        </xdr:cNvPr>
        <xdr:cNvSpPr/>
      </xdr:nvSpPr>
      <xdr:spPr bwMode="auto">
        <a:xfrm>
          <a:off x="938921" y="7980460"/>
          <a:ext cx="169785" cy="14832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54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48987</xdr:colOff>
      <xdr:row>47</xdr:row>
      <xdr:rowOff>28324</xdr:rowOff>
    </xdr:from>
    <xdr:to>
      <xdr:col>2</xdr:col>
      <xdr:colOff>213419</xdr:colOff>
      <xdr:row>48</xdr:row>
      <xdr:rowOff>15929</xdr:rowOff>
    </xdr:to>
    <xdr:sp macro="" textlink="">
      <xdr:nvSpPr>
        <xdr:cNvPr id="357" name="AutoShape 605">
          <a:extLst>
            <a:ext uri="{FF2B5EF4-FFF2-40B4-BE49-F238E27FC236}">
              <a16:creationId xmlns:a16="http://schemas.microsoft.com/office/drawing/2014/main" id="{2246C5C8-1715-4CAF-9AE8-FDFF30318533}"/>
            </a:ext>
          </a:extLst>
        </xdr:cNvPr>
        <xdr:cNvSpPr>
          <a:spLocks noChangeArrowheads="1"/>
        </xdr:cNvSpPr>
      </xdr:nvSpPr>
      <xdr:spPr bwMode="auto">
        <a:xfrm>
          <a:off x="780507" y="7869304"/>
          <a:ext cx="164432" cy="15524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240679</xdr:colOff>
      <xdr:row>45</xdr:row>
      <xdr:rowOff>15362</xdr:rowOff>
    </xdr:from>
    <xdr:to>
      <xdr:col>1</xdr:col>
      <xdr:colOff>410464</xdr:colOff>
      <xdr:row>45</xdr:row>
      <xdr:rowOff>159922</xdr:rowOff>
    </xdr:to>
    <xdr:sp macro="" textlink="">
      <xdr:nvSpPr>
        <xdr:cNvPr id="358" name="六角形 357">
          <a:extLst>
            <a:ext uri="{FF2B5EF4-FFF2-40B4-BE49-F238E27FC236}">
              <a16:creationId xmlns:a16="http://schemas.microsoft.com/office/drawing/2014/main" id="{6EFFD2BC-2A98-43F1-B60C-8C1B92F1E4F2}"/>
            </a:ext>
          </a:extLst>
        </xdr:cNvPr>
        <xdr:cNvSpPr/>
      </xdr:nvSpPr>
      <xdr:spPr bwMode="auto">
        <a:xfrm>
          <a:off x="294019" y="7521062"/>
          <a:ext cx="169785" cy="14456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54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4</xdr:col>
      <xdr:colOff>103287</xdr:colOff>
      <xdr:row>44</xdr:row>
      <xdr:rowOff>108720</xdr:rowOff>
    </xdr:from>
    <xdr:to>
      <xdr:col>4</xdr:col>
      <xdr:colOff>401660</xdr:colOff>
      <xdr:row>44</xdr:row>
      <xdr:rowOff>112546</xdr:rowOff>
    </xdr:to>
    <xdr:sp macro="" textlink="">
      <xdr:nvSpPr>
        <xdr:cNvPr id="359" name="Line 76">
          <a:extLst>
            <a:ext uri="{FF2B5EF4-FFF2-40B4-BE49-F238E27FC236}">
              <a16:creationId xmlns:a16="http://schemas.microsoft.com/office/drawing/2014/main" id="{8A35AD59-0BAD-4923-B5C2-BFD928143D54}"/>
            </a:ext>
          </a:extLst>
        </xdr:cNvPr>
        <xdr:cNvSpPr>
          <a:spLocks noChangeShapeType="1"/>
        </xdr:cNvSpPr>
      </xdr:nvSpPr>
      <xdr:spPr bwMode="auto">
        <a:xfrm flipH="1" flipV="1">
          <a:off x="2191167" y="7446780"/>
          <a:ext cx="298373" cy="382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91860</xdr:colOff>
      <xdr:row>44</xdr:row>
      <xdr:rowOff>85840</xdr:rowOff>
    </xdr:from>
    <xdr:to>
      <xdr:col>4</xdr:col>
      <xdr:colOff>304302</xdr:colOff>
      <xdr:row>46</xdr:row>
      <xdr:rowOff>50718</xdr:rowOff>
    </xdr:to>
    <xdr:sp macro="" textlink="">
      <xdr:nvSpPr>
        <xdr:cNvPr id="360" name="Freeform 217">
          <a:extLst>
            <a:ext uri="{FF2B5EF4-FFF2-40B4-BE49-F238E27FC236}">
              <a16:creationId xmlns:a16="http://schemas.microsoft.com/office/drawing/2014/main" id="{F84A2B9E-8609-4DF9-86AB-A999BE5A6872}"/>
            </a:ext>
          </a:extLst>
        </xdr:cNvPr>
        <xdr:cNvSpPr>
          <a:spLocks/>
        </xdr:cNvSpPr>
      </xdr:nvSpPr>
      <xdr:spPr bwMode="auto">
        <a:xfrm rot="1195060" flipV="1">
          <a:off x="1501560" y="7423900"/>
          <a:ext cx="890622" cy="300158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14409 w 14409"/>
            <a:gd name="connsiteY0" fmla="*/ 7684 h 7684"/>
            <a:gd name="connsiteX1" fmla="*/ 10083 w 14409"/>
            <a:gd name="connsiteY1" fmla="*/ 7390 h 7684"/>
            <a:gd name="connsiteX2" fmla="*/ 7517 w 14409"/>
            <a:gd name="connsiteY2" fmla="*/ 7467 h 7684"/>
            <a:gd name="connsiteX3" fmla="*/ 6024 w 14409"/>
            <a:gd name="connsiteY3" fmla="*/ 1944 h 7684"/>
            <a:gd name="connsiteX4" fmla="*/ 0 w 14409"/>
            <a:gd name="connsiteY4" fmla="*/ 6974 h 7684"/>
            <a:gd name="connsiteX0" fmla="*/ 10000 w 10000"/>
            <a:gd name="connsiteY0" fmla="*/ 7132 h 7137"/>
            <a:gd name="connsiteX1" fmla="*/ 6998 w 10000"/>
            <a:gd name="connsiteY1" fmla="*/ 6749 h 7137"/>
            <a:gd name="connsiteX2" fmla="*/ 5217 w 10000"/>
            <a:gd name="connsiteY2" fmla="*/ 6850 h 7137"/>
            <a:gd name="connsiteX3" fmla="*/ 3341 w 10000"/>
            <a:gd name="connsiteY3" fmla="*/ 3011 h 7137"/>
            <a:gd name="connsiteX4" fmla="*/ 0 w 10000"/>
            <a:gd name="connsiteY4" fmla="*/ 6208 h 7137"/>
            <a:gd name="connsiteX0" fmla="*/ 10000 w 10000"/>
            <a:gd name="connsiteY0" fmla="*/ 5774 h 5782"/>
            <a:gd name="connsiteX1" fmla="*/ 6998 w 10000"/>
            <a:gd name="connsiteY1" fmla="*/ 5237 h 5782"/>
            <a:gd name="connsiteX2" fmla="*/ 5217 w 10000"/>
            <a:gd name="connsiteY2" fmla="*/ 5379 h 5782"/>
            <a:gd name="connsiteX3" fmla="*/ 3341 w 10000"/>
            <a:gd name="connsiteY3" fmla="*/ 0 h 5782"/>
            <a:gd name="connsiteX4" fmla="*/ 0 w 10000"/>
            <a:gd name="connsiteY4" fmla="*/ 4479 h 5782"/>
            <a:gd name="connsiteX0" fmla="*/ 8461 w 8461"/>
            <a:gd name="connsiteY0" fmla="*/ 22532 h 22546"/>
            <a:gd name="connsiteX1" fmla="*/ 5459 w 8461"/>
            <a:gd name="connsiteY1" fmla="*/ 21603 h 22546"/>
            <a:gd name="connsiteX2" fmla="*/ 3678 w 8461"/>
            <a:gd name="connsiteY2" fmla="*/ 21849 h 22546"/>
            <a:gd name="connsiteX3" fmla="*/ 1802 w 8461"/>
            <a:gd name="connsiteY3" fmla="*/ 12546 h 22546"/>
            <a:gd name="connsiteX4" fmla="*/ 139 w 8461"/>
            <a:gd name="connsiteY4" fmla="*/ 0 h 22546"/>
            <a:gd name="connsiteX0" fmla="*/ 9836 w 9836"/>
            <a:gd name="connsiteY0" fmla="*/ 9994 h 10000"/>
            <a:gd name="connsiteX1" fmla="*/ 6288 w 9836"/>
            <a:gd name="connsiteY1" fmla="*/ 9582 h 10000"/>
            <a:gd name="connsiteX2" fmla="*/ 4183 w 9836"/>
            <a:gd name="connsiteY2" fmla="*/ 9691 h 10000"/>
            <a:gd name="connsiteX3" fmla="*/ 1966 w 9836"/>
            <a:gd name="connsiteY3" fmla="*/ 5565 h 10000"/>
            <a:gd name="connsiteX4" fmla="*/ 0 w 9836"/>
            <a:gd name="connsiteY4" fmla="*/ 0 h 10000"/>
            <a:gd name="connsiteX0" fmla="*/ 10000 w 10000"/>
            <a:gd name="connsiteY0" fmla="*/ 9994 h 11298"/>
            <a:gd name="connsiteX1" fmla="*/ 6207 w 10000"/>
            <a:gd name="connsiteY1" fmla="*/ 11274 h 11298"/>
            <a:gd name="connsiteX2" fmla="*/ 4253 w 10000"/>
            <a:gd name="connsiteY2" fmla="*/ 9691 h 11298"/>
            <a:gd name="connsiteX3" fmla="*/ 1999 w 10000"/>
            <a:gd name="connsiteY3" fmla="*/ 5565 h 11298"/>
            <a:gd name="connsiteX4" fmla="*/ 0 w 10000"/>
            <a:gd name="connsiteY4" fmla="*/ 0 h 11298"/>
            <a:gd name="connsiteX0" fmla="*/ 7904 w 7904"/>
            <a:gd name="connsiteY0" fmla="*/ 13186 h 13186"/>
            <a:gd name="connsiteX1" fmla="*/ 6207 w 7904"/>
            <a:gd name="connsiteY1" fmla="*/ 11274 h 13186"/>
            <a:gd name="connsiteX2" fmla="*/ 4253 w 7904"/>
            <a:gd name="connsiteY2" fmla="*/ 9691 h 13186"/>
            <a:gd name="connsiteX3" fmla="*/ 1999 w 7904"/>
            <a:gd name="connsiteY3" fmla="*/ 5565 h 13186"/>
            <a:gd name="connsiteX4" fmla="*/ 0 w 7904"/>
            <a:gd name="connsiteY4" fmla="*/ 0 h 13186"/>
            <a:gd name="connsiteX0" fmla="*/ 10000 w 10000"/>
            <a:gd name="connsiteY0" fmla="*/ 10000 h 10000"/>
            <a:gd name="connsiteX1" fmla="*/ 7853 w 10000"/>
            <a:gd name="connsiteY1" fmla="*/ 8550 h 10000"/>
            <a:gd name="connsiteX2" fmla="*/ 5381 w 10000"/>
            <a:gd name="connsiteY2" fmla="*/ 7349 h 10000"/>
            <a:gd name="connsiteX3" fmla="*/ 2529 w 10000"/>
            <a:gd name="connsiteY3" fmla="*/ 4220 h 10000"/>
            <a:gd name="connsiteX4" fmla="*/ 0 w 10000"/>
            <a:gd name="connsiteY4" fmla="*/ 0 h 10000"/>
            <a:gd name="connsiteX0" fmla="*/ 10000 w 10000"/>
            <a:gd name="connsiteY0" fmla="*/ 10000 h 10000"/>
            <a:gd name="connsiteX1" fmla="*/ 7853 w 10000"/>
            <a:gd name="connsiteY1" fmla="*/ 8550 h 10000"/>
            <a:gd name="connsiteX2" fmla="*/ 7231 w 10000"/>
            <a:gd name="connsiteY2" fmla="*/ 9224 h 10000"/>
            <a:gd name="connsiteX3" fmla="*/ 5381 w 10000"/>
            <a:gd name="connsiteY3" fmla="*/ 7349 h 10000"/>
            <a:gd name="connsiteX4" fmla="*/ 2529 w 10000"/>
            <a:gd name="connsiteY4" fmla="*/ 4220 h 10000"/>
            <a:gd name="connsiteX5" fmla="*/ 0 w 10000"/>
            <a:gd name="connsiteY5" fmla="*/ 0 h 10000"/>
            <a:gd name="connsiteX0" fmla="*/ 10000 w 10000"/>
            <a:gd name="connsiteY0" fmla="*/ 10000 h 10000"/>
            <a:gd name="connsiteX1" fmla="*/ 7989 w 10000"/>
            <a:gd name="connsiteY1" fmla="*/ 9835 h 10000"/>
            <a:gd name="connsiteX2" fmla="*/ 7231 w 10000"/>
            <a:gd name="connsiteY2" fmla="*/ 9224 h 10000"/>
            <a:gd name="connsiteX3" fmla="*/ 5381 w 10000"/>
            <a:gd name="connsiteY3" fmla="*/ 7349 h 10000"/>
            <a:gd name="connsiteX4" fmla="*/ 2529 w 10000"/>
            <a:gd name="connsiteY4" fmla="*/ 4220 h 10000"/>
            <a:gd name="connsiteX5" fmla="*/ 0 w 10000"/>
            <a:gd name="connsiteY5" fmla="*/ 0 h 10000"/>
            <a:gd name="connsiteX0" fmla="*/ 10396 w 10396"/>
            <a:gd name="connsiteY0" fmla="*/ 8983 h 9837"/>
            <a:gd name="connsiteX1" fmla="*/ 7989 w 10396"/>
            <a:gd name="connsiteY1" fmla="*/ 9835 h 9837"/>
            <a:gd name="connsiteX2" fmla="*/ 7231 w 10396"/>
            <a:gd name="connsiteY2" fmla="*/ 9224 h 9837"/>
            <a:gd name="connsiteX3" fmla="*/ 5381 w 10396"/>
            <a:gd name="connsiteY3" fmla="*/ 7349 h 9837"/>
            <a:gd name="connsiteX4" fmla="*/ 2529 w 10396"/>
            <a:gd name="connsiteY4" fmla="*/ 4220 h 9837"/>
            <a:gd name="connsiteX5" fmla="*/ 0 w 10396"/>
            <a:gd name="connsiteY5" fmla="*/ 0 h 9837"/>
            <a:gd name="connsiteX0" fmla="*/ 10000 w 10000"/>
            <a:gd name="connsiteY0" fmla="*/ 9132 h 9844"/>
            <a:gd name="connsiteX1" fmla="*/ 7968 w 10000"/>
            <a:gd name="connsiteY1" fmla="*/ 9841 h 9844"/>
            <a:gd name="connsiteX2" fmla="*/ 6956 w 10000"/>
            <a:gd name="connsiteY2" fmla="*/ 9377 h 9844"/>
            <a:gd name="connsiteX3" fmla="*/ 5176 w 10000"/>
            <a:gd name="connsiteY3" fmla="*/ 7471 h 9844"/>
            <a:gd name="connsiteX4" fmla="*/ 2433 w 10000"/>
            <a:gd name="connsiteY4" fmla="*/ 4290 h 9844"/>
            <a:gd name="connsiteX5" fmla="*/ 0 w 10000"/>
            <a:gd name="connsiteY5" fmla="*/ 0 h 9844"/>
            <a:gd name="connsiteX0" fmla="*/ 11093 w 11093"/>
            <a:gd name="connsiteY0" fmla="*/ 6610 h 10157"/>
            <a:gd name="connsiteX1" fmla="*/ 7968 w 11093"/>
            <a:gd name="connsiteY1" fmla="*/ 9997 h 10157"/>
            <a:gd name="connsiteX2" fmla="*/ 6956 w 11093"/>
            <a:gd name="connsiteY2" fmla="*/ 9526 h 10157"/>
            <a:gd name="connsiteX3" fmla="*/ 5176 w 11093"/>
            <a:gd name="connsiteY3" fmla="*/ 7589 h 10157"/>
            <a:gd name="connsiteX4" fmla="*/ 2433 w 11093"/>
            <a:gd name="connsiteY4" fmla="*/ 4358 h 10157"/>
            <a:gd name="connsiteX5" fmla="*/ 0 w 11093"/>
            <a:gd name="connsiteY5" fmla="*/ 0 h 10157"/>
            <a:gd name="connsiteX0" fmla="*/ 11093 w 11093"/>
            <a:gd name="connsiteY0" fmla="*/ 6610 h 10157"/>
            <a:gd name="connsiteX1" fmla="*/ 7968 w 11093"/>
            <a:gd name="connsiteY1" fmla="*/ 9997 h 10157"/>
            <a:gd name="connsiteX2" fmla="*/ 6956 w 11093"/>
            <a:gd name="connsiteY2" fmla="*/ 9526 h 10157"/>
            <a:gd name="connsiteX3" fmla="*/ 5176 w 11093"/>
            <a:gd name="connsiteY3" fmla="*/ 7589 h 10157"/>
            <a:gd name="connsiteX4" fmla="*/ 2433 w 11093"/>
            <a:gd name="connsiteY4" fmla="*/ 4358 h 10157"/>
            <a:gd name="connsiteX5" fmla="*/ 0 w 11093"/>
            <a:gd name="connsiteY5" fmla="*/ 0 h 10157"/>
            <a:gd name="connsiteX0" fmla="*/ 12696 w 12696"/>
            <a:gd name="connsiteY0" fmla="*/ 9930 h 10725"/>
            <a:gd name="connsiteX1" fmla="*/ 7968 w 12696"/>
            <a:gd name="connsiteY1" fmla="*/ 9997 h 10725"/>
            <a:gd name="connsiteX2" fmla="*/ 6956 w 12696"/>
            <a:gd name="connsiteY2" fmla="*/ 9526 h 10725"/>
            <a:gd name="connsiteX3" fmla="*/ 5176 w 12696"/>
            <a:gd name="connsiteY3" fmla="*/ 7589 h 10725"/>
            <a:gd name="connsiteX4" fmla="*/ 2433 w 12696"/>
            <a:gd name="connsiteY4" fmla="*/ 4358 h 10725"/>
            <a:gd name="connsiteX5" fmla="*/ 0 w 12696"/>
            <a:gd name="connsiteY5" fmla="*/ 0 h 10725"/>
            <a:gd name="connsiteX0" fmla="*/ 13021 w 13021"/>
            <a:gd name="connsiteY0" fmla="*/ 10438 h 11127"/>
            <a:gd name="connsiteX1" fmla="*/ 7968 w 13021"/>
            <a:gd name="connsiteY1" fmla="*/ 9997 h 11127"/>
            <a:gd name="connsiteX2" fmla="*/ 6956 w 13021"/>
            <a:gd name="connsiteY2" fmla="*/ 9526 h 11127"/>
            <a:gd name="connsiteX3" fmla="*/ 5176 w 13021"/>
            <a:gd name="connsiteY3" fmla="*/ 7589 h 11127"/>
            <a:gd name="connsiteX4" fmla="*/ 2433 w 13021"/>
            <a:gd name="connsiteY4" fmla="*/ 4358 h 11127"/>
            <a:gd name="connsiteX5" fmla="*/ 0 w 13021"/>
            <a:gd name="connsiteY5" fmla="*/ 0 h 11127"/>
            <a:gd name="connsiteX0" fmla="*/ 13021 w 13021"/>
            <a:gd name="connsiteY0" fmla="*/ 10438 h 12159"/>
            <a:gd name="connsiteX1" fmla="*/ 10275 w 13021"/>
            <a:gd name="connsiteY1" fmla="*/ 12110 h 12159"/>
            <a:gd name="connsiteX2" fmla="*/ 6956 w 13021"/>
            <a:gd name="connsiteY2" fmla="*/ 9526 h 12159"/>
            <a:gd name="connsiteX3" fmla="*/ 5176 w 13021"/>
            <a:gd name="connsiteY3" fmla="*/ 7589 h 12159"/>
            <a:gd name="connsiteX4" fmla="*/ 2433 w 13021"/>
            <a:gd name="connsiteY4" fmla="*/ 4358 h 12159"/>
            <a:gd name="connsiteX5" fmla="*/ 0 w 13021"/>
            <a:gd name="connsiteY5" fmla="*/ 0 h 12159"/>
            <a:gd name="connsiteX0" fmla="*/ 12740 w 12740"/>
            <a:gd name="connsiteY0" fmla="*/ 12790 h 13502"/>
            <a:gd name="connsiteX1" fmla="*/ 10275 w 12740"/>
            <a:gd name="connsiteY1" fmla="*/ 12110 h 13502"/>
            <a:gd name="connsiteX2" fmla="*/ 6956 w 12740"/>
            <a:gd name="connsiteY2" fmla="*/ 9526 h 13502"/>
            <a:gd name="connsiteX3" fmla="*/ 5176 w 12740"/>
            <a:gd name="connsiteY3" fmla="*/ 7589 h 13502"/>
            <a:gd name="connsiteX4" fmla="*/ 2433 w 12740"/>
            <a:gd name="connsiteY4" fmla="*/ 4358 h 13502"/>
            <a:gd name="connsiteX5" fmla="*/ 0 w 12740"/>
            <a:gd name="connsiteY5" fmla="*/ 0 h 13502"/>
            <a:gd name="connsiteX0" fmla="*/ 12740 w 12740"/>
            <a:gd name="connsiteY0" fmla="*/ 12790 h 12790"/>
            <a:gd name="connsiteX1" fmla="*/ 10275 w 12740"/>
            <a:gd name="connsiteY1" fmla="*/ 12110 h 12790"/>
            <a:gd name="connsiteX2" fmla="*/ 6956 w 12740"/>
            <a:gd name="connsiteY2" fmla="*/ 9526 h 12790"/>
            <a:gd name="connsiteX3" fmla="*/ 5176 w 12740"/>
            <a:gd name="connsiteY3" fmla="*/ 7589 h 12790"/>
            <a:gd name="connsiteX4" fmla="*/ 2433 w 12740"/>
            <a:gd name="connsiteY4" fmla="*/ 4358 h 12790"/>
            <a:gd name="connsiteX5" fmla="*/ 0 w 12740"/>
            <a:gd name="connsiteY5" fmla="*/ 0 h 12790"/>
            <a:gd name="connsiteX0" fmla="*/ 12654 w 12654"/>
            <a:gd name="connsiteY0" fmla="*/ 13514 h 13514"/>
            <a:gd name="connsiteX1" fmla="*/ 10275 w 12654"/>
            <a:gd name="connsiteY1" fmla="*/ 12110 h 13514"/>
            <a:gd name="connsiteX2" fmla="*/ 6956 w 12654"/>
            <a:gd name="connsiteY2" fmla="*/ 9526 h 13514"/>
            <a:gd name="connsiteX3" fmla="*/ 5176 w 12654"/>
            <a:gd name="connsiteY3" fmla="*/ 7589 h 13514"/>
            <a:gd name="connsiteX4" fmla="*/ 2433 w 12654"/>
            <a:gd name="connsiteY4" fmla="*/ 4358 h 13514"/>
            <a:gd name="connsiteX5" fmla="*/ 0 w 12654"/>
            <a:gd name="connsiteY5" fmla="*/ 0 h 13514"/>
            <a:gd name="connsiteX0" fmla="*/ 12486 w 12486"/>
            <a:gd name="connsiteY0" fmla="*/ 14353 h 14353"/>
            <a:gd name="connsiteX1" fmla="*/ 10275 w 12486"/>
            <a:gd name="connsiteY1" fmla="*/ 12110 h 14353"/>
            <a:gd name="connsiteX2" fmla="*/ 6956 w 12486"/>
            <a:gd name="connsiteY2" fmla="*/ 9526 h 14353"/>
            <a:gd name="connsiteX3" fmla="*/ 5176 w 12486"/>
            <a:gd name="connsiteY3" fmla="*/ 7589 h 14353"/>
            <a:gd name="connsiteX4" fmla="*/ 2433 w 12486"/>
            <a:gd name="connsiteY4" fmla="*/ 4358 h 14353"/>
            <a:gd name="connsiteX5" fmla="*/ 0 w 12486"/>
            <a:gd name="connsiteY5" fmla="*/ 0 h 1435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2486" h="14353">
              <a:moveTo>
                <a:pt x="12486" y="14353"/>
              </a:moveTo>
              <a:cubicBezTo>
                <a:pt x="11045" y="13388"/>
                <a:pt x="11197" y="12914"/>
                <a:pt x="10275" y="12110"/>
              </a:cubicBezTo>
              <a:cubicBezTo>
                <a:pt x="9353" y="11306"/>
                <a:pt x="7352" y="9732"/>
                <a:pt x="6956" y="9526"/>
              </a:cubicBezTo>
              <a:cubicBezTo>
                <a:pt x="6559" y="9319"/>
                <a:pt x="5930" y="8451"/>
                <a:pt x="5176" y="7589"/>
              </a:cubicBezTo>
              <a:cubicBezTo>
                <a:pt x="4422" y="6728"/>
                <a:pt x="3205" y="4861"/>
                <a:pt x="2433" y="4358"/>
              </a:cubicBezTo>
              <a:cubicBezTo>
                <a:pt x="249" y="28"/>
                <a:pt x="239" y="190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607481</xdr:colOff>
      <xdr:row>44</xdr:row>
      <xdr:rowOff>150576</xdr:rowOff>
    </xdr:from>
    <xdr:to>
      <xdr:col>4</xdr:col>
      <xdr:colOff>153424</xdr:colOff>
      <xdr:row>45</xdr:row>
      <xdr:rowOff>115400</xdr:rowOff>
    </xdr:to>
    <xdr:sp macro="" textlink="">
      <xdr:nvSpPr>
        <xdr:cNvPr id="361" name="Text Box 1620">
          <a:extLst>
            <a:ext uri="{FF2B5EF4-FFF2-40B4-BE49-F238E27FC236}">
              <a16:creationId xmlns:a16="http://schemas.microsoft.com/office/drawing/2014/main" id="{0BEB7EEE-DFE4-4CF7-8734-893D5CB6ACBC}"/>
            </a:ext>
          </a:extLst>
        </xdr:cNvPr>
        <xdr:cNvSpPr txBox="1">
          <a:spLocks noChangeArrowheads="1"/>
        </xdr:cNvSpPr>
      </xdr:nvSpPr>
      <xdr:spPr bwMode="auto">
        <a:xfrm rot="21321804">
          <a:off x="2017181" y="7488636"/>
          <a:ext cx="224123" cy="132464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255628</xdr:colOff>
      <xdr:row>44</xdr:row>
      <xdr:rowOff>91033</xdr:rowOff>
    </xdr:from>
    <xdr:to>
      <xdr:col>4</xdr:col>
      <xdr:colOff>260234</xdr:colOff>
      <xdr:row>48</xdr:row>
      <xdr:rowOff>7451</xdr:rowOff>
    </xdr:to>
    <xdr:sp macro="" textlink="">
      <xdr:nvSpPr>
        <xdr:cNvPr id="362" name="Freeform 601">
          <a:extLst>
            <a:ext uri="{FF2B5EF4-FFF2-40B4-BE49-F238E27FC236}">
              <a16:creationId xmlns:a16="http://schemas.microsoft.com/office/drawing/2014/main" id="{458166FD-C3A3-411A-82CE-C53C75B3FC73}"/>
            </a:ext>
          </a:extLst>
        </xdr:cNvPr>
        <xdr:cNvSpPr>
          <a:spLocks/>
        </xdr:cNvSpPr>
      </xdr:nvSpPr>
      <xdr:spPr bwMode="auto">
        <a:xfrm>
          <a:off x="1665328" y="7429093"/>
          <a:ext cx="682786" cy="586978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594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285 h 10000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10035 w 10441"/>
            <a:gd name="connsiteY0" fmla="*/ 10313 h 10313"/>
            <a:gd name="connsiteX1" fmla="*/ 10441 w 10441"/>
            <a:gd name="connsiteY1" fmla="*/ 313 h 10313"/>
            <a:gd name="connsiteX2" fmla="*/ 0 w 10441"/>
            <a:gd name="connsiteY2" fmla="*/ 0 h 10313"/>
            <a:gd name="connsiteX0" fmla="*/ 10035 w 10441"/>
            <a:gd name="connsiteY0" fmla="*/ 10317 h 10317"/>
            <a:gd name="connsiteX1" fmla="*/ 10441 w 10441"/>
            <a:gd name="connsiteY1" fmla="*/ 317 h 10317"/>
            <a:gd name="connsiteX2" fmla="*/ 0 w 10441"/>
            <a:gd name="connsiteY2" fmla="*/ 4 h 10317"/>
            <a:gd name="connsiteX0" fmla="*/ 10035 w 10441"/>
            <a:gd name="connsiteY0" fmla="*/ 10313 h 10313"/>
            <a:gd name="connsiteX1" fmla="*/ 10441 w 10441"/>
            <a:gd name="connsiteY1" fmla="*/ 313 h 10313"/>
            <a:gd name="connsiteX2" fmla="*/ 0 w 10441"/>
            <a:gd name="connsiteY2" fmla="*/ 0 h 10313"/>
            <a:gd name="connsiteX0" fmla="*/ 10035 w 10441"/>
            <a:gd name="connsiteY0" fmla="*/ 10313 h 10313"/>
            <a:gd name="connsiteX1" fmla="*/ 10441 w 10441"/>
            <a:gd name="connsiteY1" fmla="*/ 313 h 10313"/>
            <a:gd name="connsiteX2" fmla="*/ 0 w 10441"/>
            <a:gd name="connsiteY2" fmla="*/ 0 h 10313"/>
            <a:gd name="connsiteX0" fmla="*/ 14183 w 14184"/>
            <a:gd name="connsiteY0" fmla="*/ 13178 h 13178"/>
            <a:gd name="connsiteX1" fmla="*/ 10441 w 14184"/>
            <a:gd name="connsiteY1" fmla="*/ 313 h 13178"/>
            <a:gd name="connsiteX2" fmla="*/ 0 w 14184"/>
            <a:gd name="connsiteY2" fmla="*/ 0 h 13178"/>
            <a:gd name="connsiteX0" fmla="*/ 14183 w 14183"/>
            <a:gd name="connsiteY0" fmla="*/ 13178 h 13178"/>
            <a:gd name="connsiteX1" fmla="*/ 10441 w 14183"/>
            <a:gd name="connsiteY1" fmla="*/ 313 h 13178"/>
            <a:gd name="connsiteX2" fmla="*/ 0 w 14183"/>
            <a:gd name="connsiteY2" fmla="*/ 0 h 13178"/>
            <a:gd name="connsiteX0" fmla="*/ 14183 w 14183"/>
            <a:gd name="connsiteY0" fmla="*/ 13178 h 13178"/>
            <a:gd name="connsiteX1" fmla="*/ 10441 w 14183"/>
            <a:gd name="connsiteY1" fmla="*/ 313 h 13178"/>
            <a:gd name="connsiteX2" fmla="*/ 0 w 14183"/>
            <a:gd name="connsiteY2" fmla="*/ 0 h 131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4183" h="13178">
              <a:moveTo>
                <a:pt x="14183" y="13178"/>
              </a:moveTo>
              <a:cubicBezTo>
                <a:pt x="9547" y="12815"/>
                <a:pt x="10305" y="4010"/>
                <a:pt x="10441" y="313"/>
              </a:cubicBezTo>
              <a:cubicBezTo>
                <a:pt x="7020" y="80"/>
                <a:pt x="6775" y="318"/>
                <a:pt x="0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r>
            <a:rPr lang="ja-JP" altLang="en-US"/>
            <a:t> </a:t>
          </a:r>
        </a:p>
      </xdr:txBody>
    </xdr:sp>
    <xdr:clientData/>
  </xdr:twoCellAnchor>
  <xdr:twoCellAnchor>
    <xdr:from>
      <xdr:col>4</xdr:col>
      <xdr:colOff>5292</xdr:colOff>
      <xdr:row>46</xdr:row>
      <xdr:rowOff>27598</xdr:rowOff>
    </xdr:from>
    <xdr:to>
      <xdr:col>4</xdr:col>
      <xdr:colOff>169724</xdr:colOff>
      <xdr:row>47</xdr:row>
      <xdr:rowOff>15203</xdr:rowOff>
    </xdr:to>
    <xdr:sp macro="" textlink="">
      <xdr:nvSpPr>
        <xdr:cNvPr id="363" name="AutoShape 605">
          <a:extLst>
            <a:ext uri="{FF2B5EF4-FFF2-40B4-BE49-F238E27FC236}">
              <a16:creationId xmlns:a16="http://schemas.microsoft.com/office/drawing/2014/main" id="{0E9D42F4-CAB5-49D2-9996-F0B599247C4C}"/>
            </a:ext>
          </a:extLst>
        </xdr:cNvPr>
        <xdr:cNvSpPr>
          <a:spLocks noChangeArrowheads="1"/>
        </xdr:cNvSpPr>
      </xdr:nvSpPr>
      <xdr:spPr bwMode="auto">
        <a:xfrm>
          <a:off x="2093172" y="7700938"/>
          <a:ext cx="164432" cy="15524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641296</xdr:colOff>
      <xdr:row>44</xdr:row>
      <xdr:rowOff>143782</xdr:rowOff>
    </xdr:from>
    <xdr:to>
      <xdr:col>4</xdr:col>
      <xdr:colOff>216784</xdr:colOff>
      <xdr:row>45</xdr:row>
      <xdr:rowOff>153354</xdr:rowOff>
    </xdr:to>
    <xdr:grpSp>
      <xdr:nvGrpSpPr>
        <xdr:cNvPr id="364" name="Group 405">
          <a:extLst>
            <a:ext uri="{FF2B5EF4-FFF2-40B4-BE49-F238E27FC236}">
              <a16:creationId xmlns:a16="http://schemas.microsoft.com/office/drawing/2014/main" id="{82C995FC-270A-4E5F-8D5E-437A5C675203}"/>
            </a:ext>
          </a:extLst>
        </xdr:cNvPr>
        <xdr:cNvGrpSpPr>
          <a:grpSpLocks/>
        </xdr:cNvGrpSpPr>
      </xdr:nvGrpSpPr>
      <xdr:grpSpPr bwMode="auto">
        <a:xfrm>
          <a:off x="2046234" y="7439932"/>
          <a:ext cx="251763" cy="176260"/>
          <a:chOff x="718" y="97"/>
          <a:chExt cx="23" cy="15"/>
        </a:xfrm>
      </xdr:grpSpPr>
      <xdr:sp macro="" textlink="">
        <xdr:nvSpPr>
          <xdr:cNvPr id="365" name="Freeform 406">
            <a:extLst>
              <a:ext uri="{FF2B5EF4-FFF2-40B4-BE49-F238E27FC236}">
                <a16:creationId xmlns:a16="http://schemas.microsoft.com/office/drawing/2014/main" id="{B98599B2-1BBF-0D31-F652-335AFC819F13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366" name="Freeform 407">
            <a:extLst>
              <a:ext uri="{FF2B5EF4-FFF2-40B4-BE49-F238E27FC236}">
                <a16:creationId xmlns:a16="http://schemas.microsoft.com/office/drawing/2014/main" id="{57F2453F-3D9C-A759-FC46-8E80F31CBD7F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3</xdr:col>
      <xdr:colOff>319476</xdr:colOff>
      <xdr:row>44</xdr:row>
      <xdr:rowOff>101852</xdr:rowOff>
    </xdr:from>
    <xdr:ext cx="273507" cy="204501"/>
    <xdr:grpSp>
      <xdr:nvGrpSpPr>
        <xdr:cNvPr id="367" name="Group 6672">
          <a:extLst>
            <a:ext uri="{FF2B5EF4-FFF2-40B4-BE49-F238E27FC236}">
              <a16:creationId xmlns:a16="http://schemas.microsoft.com/office/drawing/2014/main" id="{65AF4DF8-2B65-4EC2-B605-21A4B1225320}"/>
            </a:ext>
          </a:extLst>
        </xdr:cNvPr>
        <xdr:cNvGrpSpPr>
          <a:grpSpLocks/>
        </xdr:cNvGrpSpPr>
      </xdr:nvGrpSpPr>
      <xdr:grpSpPr bwMode="auto">
        <a:xfrm>
          <a:off x="1724414" y="7398002"/>
          <a:ext cx="273507" cy="204501"/>
          <a:chOff x="536" y="109"/>
          <a:chExt cx="46" cy="44"/>
        </a:xfrm>
      </xdr:grpSpPr>
      <xdr:pic>
        <xdr:nvPicPr>
          <xdr:cNvPr id="368" name="Picture 6673" descr="route2">
            <a:extLst>
              <a:ext uri="{FF2B5EF4-FFF2-40B4-BE49-F238E27FC236}">
                <a16:creationId xmlns:a16="http://schemas.microsoft.com/office/drawing/2014/main" id="{809C5F4B-DCF0-D3F6-C957-C113E1ED025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69" name="Text Box 6674">
            <a:extLst>
              <a:ext uri="{FF2B5EF4-FFF2-40B4-BE49-F238E27FC236}">
                <a16:creationId xmlns:a16="http://schemas.microsoft.com/office/drawing/2014/main" id="{EE9C3EE2-7765-7D3D-4764-5D72173D1C8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372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4</xdr:col>
      <xdr:colOff>180093</xdr:colOff>
      <xdr:row>45</xdr:row>
      <xdr:rowOff>9169</xdr:rowOff>
    </xdr:from>
    <xdr:to>
      <xdr:col>4</xdr:col>
      <xdr:colOff>513396</xdr:colOff>
      <xdr:row>47</xdr:row>
      <xdr:rowOff>106117</xdr:rowOff>
    </xdr:to>
    <xdr:sp macro="" textlink="">
      <xdr:nvSpPr>
        <xdr:cNvPr id="370" name="Freeform 217">
          <a:extLst>
            <a:ext uri="{FF2B5EF4-FFF2-40B4-BE49-F238E27FC236}">
              <a16:creationId xmlns:a16="http://schemas.microsoft.com/office/drawing/2014/main" id="{D7F3294B-B10F-47D2-AAE4-3265457A311B}"/>
            </a:ext>
          </a:extLst>
        </xdr:cNvPr>
        <xdr:cNvSpPr>
          <a:spLocks/>
        </xdr:cNvSpPr>
      </xdr:nvSpPr>
      <xdr:spPr bwMode="auto">
        <a:xfrm rot="18244678" flipV="1">
          <a:off x="2218511" y="7564331"/>
          <a:ext cx="432228" cy="333303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14409 w 14409"/>
            <a:gd name="connsiteY0" fmla="*/ 7684 h 7684"/>
            <a:gd name="connsiteX1" fmla="*/ 10083 w 14409"/>
            <a:gd name="connsiteY1" fmla="*/ 7390 h 7684"/>
            <a:gd name="connsiteX2" fmla="*/ 7517 w 14409"/>
            <a:gd name="connsiteY2" fmla="*/ 7467 h 7684"/>
            <a:gd name="connsiteX3" fmla="*/ 6024 w 14409"/>
            <a:gd name="connsiteY3" fmla="*/ 1944 h 7684"/>
            <a:gd name="connsiteX4" fmla="*/ 0 w 14409"/>
            <a:gd name="connsiteY4" fmla="*/ 6974 h 7684"/>
            <a:gd name="connsiteX0" fmla="*/ 10000 w 10000"/>
            <a:gd name="connsiteY0" fmla="*/ 7132 h 7137"/>
            <a:gd name="connsiteX1" fmla="*/ 6998 w 10000"/>
            <a:gd name="connsiteY1" fmla="*/ 6749 h 7137"/>
            <a:gd name="connsiteX2" fmla="*/ 5217 w 10000"/>
            <a:gd name="connsiteY2" fmla="*/ 6850 h 7137"/>
            <a:gd name="connsiteX3" fmla="*/ 3341 w 10000"/>
            <a:gd name="connsiteY3" fmla="*/ 3011 h 7137"/>
            <a:gd name="connsiteX4" fmla="*/ 0 w 10000"/>
            <a:gd name="connsiteY4" fmla="*/ 6208 h 7137"/>
            <a:gd name="connsiteX0" fmla="*/ 10000 w 10000"/>
            <a:gd name="connsiteY0" fmla="*/ 5774 h 5782"/>
            <a:gd name="connsiteX1" fmla="*/ 6998 w 10000"/>
            <a:gd name="connsiteY1" fmla="*/ 5237 h 5782"/>
            <a:gd name="connsiteX2" fmla="*/ 5217 w 10000"/>
            <a:gd name="connsiteY2" fmla="*/ 5379 h 5782"/>
            <a:gd name="connsiteX3" fmla="*/ 3341 w 10000"/>
            <a:gd name="connsiteY3" fmla="*/ 0 h 5782"/>
            <a:gd name="connsiteX4" fmla="*/ 0 w 10000"/>
            <a:gd name="connsiteY4" fmla="*/ 4479 h 5782"/>
            <a:gd name="connsiteX0" fmla="*/ 8461 w 8461"/>
            <a:gd name="connsiteY0" fmla="*/ 22532 h 22546"/>
            <a:gd name="connsiteX1" fmla="*/ 5459 w 8461"/>
            <a:gd name="connsiteY1" fmla="*/ 21603 h 22546"/>
            <a:gd name="connsiteX2" fmla="*/ 3678 w 8461"/>
            <a:gd name="connsiteY2" fmla="*/ 21849 h 22546"/>
            <a:gd name="connsiteX3" fmla="*/ 1802 w 8461"/>
            <a:gd name="connsiteY3" fmla="*/ 12546 h 22546"/>
            <a:gd name="connsiteX4" fmla="*/ 139 w 8461"/>
            <a:gd name="connsiteY4" fmla="*/ 0 h 22546"/>
            <a:gd name="connsiteX0" fmla="*/ 9836 w 9836"/>
            <a:gd name="connsiteY0" fmla="*/ 9994 h 10000"/>
            <a:gd name="connsiteX1" fmla="*/ 6288 w 9836"/>
            <a:gd name="connsiteY1" fmla="*/ 9582 h 10000"/>
            <a:gd name="connsiteX2" fmla="*/ 4183 w 9836"/>
            <a:gd name="connsiteY2" fmla="*/ 9691 h 10000"/>
            <a:gd name="connsiteX3" fmla="*/ 1966 w 9836"/>
            <a:gd name="connsiteY3" fmla="*/ 5565 h 10000"/>
            <a:gd name="connsiteX4" fmla="*/ 0 w 9836"/>
            <a:gd name="connsiteY4" fmla="*/ 0 h 10000"/>
            <a:gd name="connsiteX0" fmla="*/ 10000 w 10000"/>
            <a:gd name="connsiteY0" fmla="*/ 9994 h 11298"/>
            <a:gd name="connsiteX1" fmla="*/ 6207 w 10000"/>
            <a:gd name="connsiteY1" fmla="*/ 11274 h 11298"/>
            <a:gd name="connsiteX2" fmla="*/ 4253 w 10000"/>
            <a:gd name="connsiteY2" fmla="*/ 9691 h 11298"/>
            <a:gd name="connsiteX3" fmla="*/ 1999 w 10000"/>
            <a:gd name="connsiteY3" fmla="*/ 5565 h 11298"/>
            <a:gd name="connsiteX4" fmla="*/ 0 w 10000"/>
            <a:gd name="connsiteY4" fmla="*/ 0 h 11298"/>
            <a:gd name="connsiteX0" fmla="*/ 7904 w 7904"/>
            <a:gd name="connsiteY0" fmla="*/ 13186 h 13186"/>
            <a:gd name="connsiteX1" fmla="*/ 6207 w 7904"/>
            <a:gd name="connsiteY1" fmla="*/ 11274 h 13186"/>
            <a:gd name="connsiteX2" fmla="*/ 4253 w 7904"/>
            <a:gd name="connsiteY2" fmla="*/ 9691 h 13186"/>
            <a:gd name="connsiteX3" fmla="*/ 1999 w 7904"/>
            <a:gd name="connsiteY3" fmla="*/ 5565 h 13186"/>
            <a:gd name="connsiteX4" fmla="*/ 0 w 7904"/>
            <a:gd name="connsiteY4" fmla="*/ 0 h 13186"/>
            <a:gd name="connsiteX0" fmla="*/ 10000 w 10000"/>
            <a:gd name="connsiteY0" fmla="*/ 10000 h 10000"/>
            <a:gd name="connsiteX1" fmla="*/ 7853 w 10000"/>
            <a:gd name="connsiteY1" fmla="*/ 8550 h 10000"/>
            <a:gd name="connsiteX2" fmla="*/ 5381 w 10000"/>
            <a:gd name="connsiteY2" fmla="*/ 7349 h 10000"/>
            <a:gd name="connsiteX3" fmla="*/ 2529 w 10000"/>
            <a:gd name="connsiteY3" fmla="*/ 4220 h 10000"/>
            <a:gd name="connsiteX4" fmla="*/ 0 w 10000"/>
            <a:gd name="connsiteY4" fmla="*/ 0 h 10000"/>
            <a:gd name="connsiteX0" fmla="*/ 10000 w 10000"/>
            <a:gd name="connsiteY0" fmla="*/ 10000 h 10000"/>
            <a:gd name="connsiteX1" fmla="*/ 7853 w 10000"/>
            <a:gd name="connsiteY1" fmla="*/ 8550 h 10000"/>
            <a:gd name="connsiteX2" fmla="*/ 7231 w 10000"/>
            <a:gd name="connsiteY2" fmla="*/ 9224 h 10000"/>
            <a:gd name="connsiteX3" fmla="*/ 5381 w 10000"/>
            <a:gd name="connsiteY3" fmla="*/ 7349 h 10000"/>
            <a:gd name="connsiteX4" fmla="*/ 2529 w 10000"/>
            <a:gd name="connsiteY4" fmla="*/ 4220 h 10000"/>
            <a:gd name="connsiteX5" fmla="*/ 0 w 10000"/>
            <a:gd name="connsiteY5" fmla="*/ 0 h 10000"/>
            <a:gd name="connsiteX0" fmla="*/ 10000 w 10000"/>
            <a:gd name="connsiteY0" fmla="*/ 10000 h 10000"/>
            <a:gd name="connsiteX1" fmla="*/ 7989 w 10000"/>
            <a:gd name="connsiteY1" fmla="*/ 9835 h 10000"/>
            <a:gd name="connsiteX2" fmla="*/ 7231 w 10000"/>
            <a:gd name="connsiteY2" fmla="*/ 9224 h 10000"/>
            <a:gd name="connsiteX3" fmla="*/ 5381 w 10000"/>
            <a:gd name="connsiteY3" fmla="*/ 7349 h 10000"/>
            <a:gd name="connsiteX4" fmla="*/ 2529 w 10000"/>
            <a:gd name="connsiteY4" fmla="*/ 4220 h 10000"/>
            <a:gd name="connsiteX5" fmla="*/ 0 w 10000"/>
            <a:gd name="connsiteY5" fmla="*/ 0 h 10000"/>
            <a:gd name="connsiteX0" fmla="*/ 10396 w 10396"/>
            <a:gd name="connsiteY0" fmla="*/ 8983 h 9837"/>
            <a:gd name="connsiteX1" fmla="*/ 7989 w 10396"/>
            <a:gd name="connsiteY1" fmla="*/ 9835 h 9837"/>
            <a:gd name="connsiteX2" fmla="*/ 7231 w 10396"/>
            <a:gd name="connsiteY2" fmla="*/ 9224 h 9837"/>
            <a:gd name="connsiteX3" fmla="*/ 5381 w 10396"/>
            <a:gd name="connsiteY3" fmla="*/ 7349 h 9837"/>
            <a:gd name="connsiteX4" fmla="*/ 2529 w 10396"/>
            <a:gd name="connsiteY4" fmla="*/ 4220 h 9837"/>
            <a:gd name="connsiteX5" fmla="*/ 0 w 10396"/>
            <a:gd name="connsiteY5" fmla="*/ 0 h 9837"/>
            <a:gd name="connsiteX0" fmla="*/ 10000 w 10000"/>
            <a:gd name="connsiteY0" fmla="*/ 9132 h 9844"/>
            <a:gd name="connsiteX1" fmla="*/ 7968 w 10000"/>
            <a:gd name="connsiteY1" fmla="*/ 9841 h 9844"/>
            <a:gd name="connsiteX2" fmla="*/ 6956 w 10000"/>
            <a:gd name="connsiteY2" fmla="*/ 9377 h 9844"/>
            <a:gd name="connsiteX3" fmla="*/ 5176 w 10000"/>
            <a:gd name="connsiteY3" fmla="*/ 7471 h 9844"/>
            <a:gd name="connsiteX4" fmla="*/ 2433 w 10000"/>
            <a:gd name="connsiteY4" fmla="*/ 4290 h 9844"/>
            <a:gd name="connsiteX5" fmla="*/ 0 w 10000"/>
            <a:gd name="connsiteY5" fmla="*/ 0 h 9844"/>
            <a:gd name="connsiteX0" fmla="*/ 11093 w 11093"/>
            <a:gd name="connsiteY0" fmla="*/ 6610 h 10157"/>
            <a:gd name="connsiteX1" fmla="*/ 7968 w 11093"/>
            <a:gd name="connsiteY1" fmla="*/ 9997 h 10157"/>
            <a:gd name="connsiteX2" fmla="*/ 6956 w 11093"/>
            <a:gd name="connsiteY2" fmla="*/ 9526 h 10157"/>
            <a:gd name="connsiteX3" fmla="*/ 5176 w 11093"/>
            <a:gd name="connsiteY3" fmla="*/ 7589 h 10157"/>
            <a:gd name="connsiteX4" fmla="*/ 2433 w 11093"/>
            <a:gd name="connsiteY4" fmla="*/ 4358 h 10157"/>
            <a:gd name="connsiteX5" fmla="*/ 0 w 11093"/>
            <a:gd name="connsiteY5" fmla="*/ 0 h 10157"/>
            <a:gd name="connsiteX0" fmla="*/ 11093 w 11093"/>
            <a:gd name="connsiteY0" fmla="*/ 6610 h 10157"/>
            <a:gd name="connsiteX1" fmla="*/ 7968 w 11093"/>
            <a:gd name="connsiteY1" fmla="*/ 9997 h 10157"/>
            <a:gd name="connsiteX2" fmla="*/ 6956 w 11093"/>
            <a:gd name="connsiteY2" fmla="*/ 9526 h 10157"/>
            <a:gd name="connsiteX3" fmla="*/ 5176 w 11093"/>
            <a:gd name="connsiteY3" fmla="*/ 7589 h 10157"/>
            <a:gd name="connsiteX4" fmla="*/ 2433 w 11093"/>
            <a:gd name="connsiteY4" fmla="*/ 4358 h 10157"/>
            <a:gd name="connsiteX5" fmla="*/ 0 w 11093"/>
            <a:gd name="connsiteY5" fmla="*/ 0 h 10157"/>
            <a:gd name="connsiteX0" fmla="*/ 10778 w 10778"/>
            <a:gd name="connsiteY0" fmla="*/ 564 h 10593"/>
            <a:gd name="connsiteX1" fmla="*/ 7968 w 10778"/>
            <a:gd name="connsiteY1" fmla="*/ 9997 h 10593"/>
            <a:gd name="connsiteX2" fmla="*/ 6956 w 10778"/>
            <a:gd name="connsiteY2" fmla="*/ 9526 h 10593"/>
            <a:gd name="connsiteX3" fmla="*/ 5176 w 10778"/>
            <a:gd name="connsiteY3" fmla="*/ 7589 h 10593"/>
            <a:gd name="connsiteX4" fmla="*/ 2433 w 10778"/>
            <a:gd name="connsiteY4" fmla="*/ 4358 h 10593"/>
            <a:gd name="connsiteX5" fmla="*/ 0 w 10778"/>
            <a:gd name="connsiteY5" fmla="*/ 0 h 10593"/>
            <a:gd name="connsiteX0" fmla="*/ 10778 w 10778"/>
            <a:gd name="connsiteY0" fmla="*/ 564 h 10593"/>
            <a:gd name="connsiteX1" fmla="*/ 7968 w 10778"/>
            <a:gd name="connsiteY1" fmla="*/ 9997 h 10593"/>
            <a:gd name="connsiteX2" fmla="*/ 6956 w 10778"/>
            <a:gd name="connsiteY2" fmla="*/ 9526 h 10593"/>
            <a:gd name="connsiteX3" fmla="*/ 5176 w 10778"/>
            <a:gd name="connsiteY3" fmla="*/ 7589 h 10593"/>
            <a:gd name="connsiteX4" fmla="*/ 2433 w 10778"/>
            <a:gd name="connsiteY4" fmla="*/ 4358 h 10593"/>
            <a:gd name="connsiteX5" fmla="*/ 0 w 10778"/>
            <a:gd name="connsiteY5" fmla="*/ 0 h 10593"/>
            <a:gd name="connsiteX0" fmla="*/ 9002 w 9002"/>
            <a:gd name="connsiteY0" fmla="*/ 0 h 10929"/>
            <a:gd name="connsiteX1" fmla="*/ 7968 w 9002"/>
            <a:gd name="connsiteY1" fmla="*/ 10272 h 10929"/>
            <a:gd name="connsiteX2" fmla="*/ 6956 w 9002"/>
            <a:gd name="connsiteY2" fmla="*/ 9801 h 10929"/>
            <a:gd name="connsiteX3" fmla="*/ 5176 w 9002"/>
            <a:gd name="connsiteY3" fmla="*/ 7864 h 10929"/>
            <a:gd name="connsiteX4" fmla="*/ 2433 w 9002"/>
            <a:gd name="connsiteY4" fmla="*/ 4633 h 10929"/>
            <a:gd name="connsiteX5" fmla="*/ 0 w 9002"/>
            <a:gd name="connsiteY5" fmla="*/ 275 h 10929"/>
            <a:gd name="connsiteX0" fmla="*/ 10000 w 10569"/>
            <a:gd name="connsiteY0" fmla="*/ 0 h 10000"/>
            <a:gd name="connsiteX1" fmla="*/ 8851 w 10569"/>
            <a:gd name="connsiteY1" fmla="*/ 9399 h 10000"/>
            <a:gd name="connsiteX2" fmla="*/ 7727 w 10569"/>
            <a:gd name="connsiteY2" fmla="*/ 8968 h 10000"/>
            <a:gd name="connsiteX3" fmla="*/ 5750 w 10569"/>
            <a:gd name="connsiteY3" fmla="*/ 7196 h 10000"/>
            <a:gd name="connsiteX4" fmla="*/ 2703 w 10569"/>
            <a:gd name="connsiteY4" fmla="*/ 4239 h 10000"/>
            <a:gd name="connsiteX5" fmla="*/ 0 w 10569"/>
            <a:gd name="connsiteY5" fmla="*/ 252 h 10000"/>
            <a:gd name="connsiteX0" fmla="*/ 10000 w 11715"/>
            <a:gd name="connsiteY0" fmla="*/ 0 h 9062"/>
            <a:gd name="connsiteX1" fmla="*/ 11569 w 11715"/>
            <a:gd name="connsiteY1" fmla="*/ 4315 h 9062"/>
            <a:gd name="connsiteX2" fmla="*/ 7727 w 11715"/>
            <a:gd name="connsiteY2" fmla="*/ 8968 h 9062"/>
            <a:gd name="connsiteX3" fmla="*/ 5750 w 11715"/>
            <a:gd name="connsiteY3" fmla="*/ 7196 h 9062"/>
            <a:gd name="connsiteX4" fmla="*/ 2703 w 11715"/>
            <a:gd name="connsiteY4" fmla="*/ 4239 h 9062"/>
            <a:gd name="connsiteX5" fmla="*/ 0 w 11715"/>
            <a:gd name="connsiteY5" fmla="*/ 252 h 9062"/>
            <a:gd name="connsiteX0" fmla="*/ 8536 w 10000"/>
            <a:gd name="connsiteY0" fmla="*/ 0 h 9997"/>
            <a:gd name="connsiteX1" fmla="*/ 9875 w 10000"/>
            <a:gd name="connsiteY1" fmla="*/ 4762 h 9997"/>
            <a:gd name="connsiteX2" fmla="*/ 6596 w 10000"/>
            <a:gd name="connsiteY2" fmla="*/ 9896 h 9997"/>
            <a:gd name="connsiteX3" fmla="*/ 4908 w 10000"/>
            <a:gd name="connsiteY3" fmla="*/ 7941 h 9997"/>
            <a:gd name="connsiteX4" fmla="*/ 2154 w 10000"/>
            <a:gd name="connsiteY4" fmla="*/ 5001 h 9997"/>
            <a:gd name="connsiteX5" fmla="*/ 0 w 10000"/>
            <a:gd name="connsiteY5" fmla="*/ 278 h 9997"/>
            <a:gd name="connsiteX0" fmla="*/ 7828 w 9292"/>
            <a:gd name="connsiteY0" fmla="*/ 293 h 10293"/>
            <a:gd name="connsiteX1" fmla="*/ 9167 w 9292"/>
            <a:gd name="connsiteY1" fmla="*/ 5056 h 10293"/>
            <a:gd name="connsiteX2" fmla="*/ 5888 w 9292"/>
            <a:gd name="connsiteY2" fmla="*/ 10192 h 10293"/>
            <a:gd name="connsiteX3" fmla="*/ 4200 w 9292"/>
            <a:gd name="connsiteY3" fmla="*/ 8236 h 10293"/>
            <a:gd name="connsiteX4" fmla="*/ 1446 w 9292"/>
            <a:gd name="connsiteY4" fmla="*/ 5296 h 10293"/>
            <a:gd name="connsiteX5" fmla="*/ 0 w 9292"/>
            <a:gd name="connsiteY5" fmla="*/ 0 h 10293"/>
            <a:gd name="connsiteX0" fmla="*/ 8424 w 10000"/>
            <a:gd name="connsiteY0" fmla="*/ 285 h 10093"/>
            <a:gd name="connsiteX1" fmla="*/ 9865 w 10000"/>
            <a:gd name="connsiteY1" fmla="*/ 4912 h 10093"/>
            <a:gd name="connsiteX2" fmla="*/ 6337 w 10000"/>
            <a:gd name="connsiteY2" fmla="*/ 9902 h 10093"/>
            <a:gd name="connsiteX3" fmla="*/ 2510 w 10000"/>
            <a:gd name="connsiteY3" fmla="*/ 8686 h 10093"/>
            <a:gd name="connsiteX4" fmla="*/ 1556 w 10000"/>
            <a:gd name="connsiteY4" fmla="*/ 5145 h 10093"/>
            <a:gd name="connsiteX5" fmla="*/ 0 w 10000"/>
            <a:gd name="connsiteY5" fmla="*/ 0 h 10093"/>
            <a:gd name="connsiteX0" fmla="*/ 8424 w 10404"/>
            <a:gd name="connsiteY0" fmla="*/ 285 h 10093"/>
            <a:gd name="connsiteX1" fmla="*/ 9865 w 10404"/>
            <a:gd name="connsiteY1" fmla="*/ 4912 h 10093"/>
            <a:gd name="connsiteX2" fmla="*/ 6337 w 10404"/>
            <a:gd name="connsiteY2" fmla="*/ 9902 h 10093"/>
            <a:gd name="connsiteX3" fmla="*/ 2510 w 10404"/>
            <a:gd name="connsiteY3" fmla="*/ 8686 h 10093"/>
            <a:gd name="connsiteX4" fmla="*/ 1556 w 10404"/>
            <a:gd name="connsiteY4" fmla="*/ 5145 h 10093"/>
            <a:gd name="connsiteX5" fmla="*/ 0 w 10404"/>
            <a:gd name="connsiteY5" fmla="*/ 0 h 10093"/>
            <a:gd name="connsiteX0" fmla="*/ 8424 w 9921"/>
            <a:gd name="connsiteY0" fmla="*/ 285 h 10093"/>
            <a:gd name="connsiteX1" fmla="*/ 9865 w 9921"/>
            <a:gd name="connsiteY1" fmla="*/ 4912 h 10093"/>
            <a:gd name="connsiteX2" fmla="*/ 6337 w 9921"/>
            <a:gd name="connsiteY2" fmla="*/ 9902 h 10093"/>
            <a:gd name="connsiteX3" fmla="*/ 2510 w 9921"/>
            <a:gd name="connsiteY3" fmla="*/ 8686 h 10093"/>
            <a:gd name="connsiteX4" fmla="*/ 1556 w 9921"/>
            <a:gd name="connsiteY4" fmla="*/ 5145 h 10093"/>
            <a:gd name="connsiteX5" fmla="*/ 0 w 9921"/>
            <a:gd name="connsiteY5" fmla="*/ 0 h 10093"/>
            <a:gd name="connsiteX0" fmla="*/ 8491 w 10172"/>
            <a:gd name="connsiteY0" fmla="*/ 282 h 10001"/>
            <a:gd name="connsiteX1" fmla="*/ 9944 w 10172"/>
            <a:gd name="connsiteY1" fmla="*/ 4867 h 10001"/>
            <a:gd name="connsiteX2" fmla="*/ 6387 w 10172"/>
            <a:gd name="connsiteY2" fmla="*/ 9811 h 10001"/>
            <a:gd name="connsiteX3" fmla="*/ 2530 w 10172"/>
            <a:gd name="connsiteY3" fmla="*/ 8606 h 10001"/>
            <a:gd name="connsiteX4" fmla="*/ 1568 w 10172"/>
            <a:gd name="connsiteY4" fmla="*/ 5098 h 10001"/>
            <a:gd name="connsiteX5" fmla="*/ 0 w 10172"/>
            <a:gd name="connsiteY5" fmla="*/ 0 h 1000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0172" h="10001">
              <a:moveTo>
                <a:pt x="8491" y="282"/>
              </a:moveTo>
              <a:cubicBezTo>
                <a:pt x="10019" y="4825"/>
                <a:pt x="10511" y="3768"/>
                <a:pt x="9944" y="4867"/>
              </a:cubicBezTo>
              <a:cubicBezTo>
                <a:pt x="9377" y="5966"/>
                <a:pt x="7623" y="9188"/>
                <a:pt x="6387" y="9811"/>
              </a:cubicBezTo>
              <a:cubicBezTo>
                <a:pt x="5152" y="10434"/>
                <a:pt x="3332" y="9392"/>
                <a:pt x="2530" y="8606"/>
              </a:cubicBezTo>
              <a:cubicBezTo>
                <a:pt x="1728" y="7820"/>
                <a:pt x="2363" y="5586"/>
                <a:pt x="1568" y="5098"/>
              </a:cubicBezTo>
              <a:cubicBezTo>
                <a:pt x="-678" y="888"/>
                <a:pt x="245" y="184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4</xdr:col>
      <xdr:colOff>384353</xdr:colOff>
      <xdr:row>44</xdr:row>
      <xdr:rowOff>175451</xdr:rowOff>
    </xdr:from>
    <xdr:ext cx="213053" cy="451470"/>
    <xdr:sp macro="" textlink="">
      <xdr:nvSpPr>
        <xdr:cNvPr id="371" name="Text Box 1620">
          <a:extLst>
            <a:ext uri="{FF2B5EF4-FFF2-40B4-BE49-F238E27FC236}">
              <a16:creationId xmlns:a16="http://schemas.microsoft.com/office/drawing/2014/main" id="{6F4E748F-4756-48D8-A83A-73E48EC30D4E}"/>
            </a:ext>
          </a:extLst>
        </xdr:cNvPr>
        <xdr:cNvSpPr txBox="1">
          <a:spLocks noChangeArrowheads="1"/>
        </xdr:cNvSpPr>
      </xdr:nvSpPr>
      <xdr:spPr bwMode="auto">
        <a:xfrm>
          <a:off x="2472233" y="7505891"/>
          <a:ext cx="213053" cy="451470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endParaRPr lang="en-US" altLang="ja-JP" sz="8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園部川</a:t>
          </a:r>
          <a:endParaRPr lang="en-US" altLang="ja-JP" sz="8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oneCellAnchor>
  <xdr:twoCellAnchor>
    <xdr:from>
      <xdr:col>4</xdr:col>
      <xdr:colOff>20890</xdr:colOff>
      <xdr:row>47</xdr:row>
      <xdr:rowOff>137862</xdr:rowOff>
    </xdr:from>
    <xdr:to>
      <xdr:col>4</xdr:col>
      <xdr:colOff>190675</xdr:colOff>
      <xdr:row>48</xdr:row>
      <xdr:rowOff>118551</xdr:rowOff>
    </xdr:to>
    <xdr:sp macro="" textlink="">
      <xdr:nvSpPr>
        <xdr:cNvPr id="372" name="六角形 371">
          <a:extLst>
            <a:ext uri="{FF2B5EF4-FFF2-40B4-BE49-F238E27FC236}">
              <a16:creationId xmlns:a16="http://schemas.microsoft.com/office/drawing/2014/main" id="{BF538CFC-B339-4AE2-847E-B9AE73E21C62}"/>
            </a:ext>
          </a:extLst>
        </xdr:cNvPr>
        <xdr:cNvSpPr/>
      </xdr:nvSpPr>
      <xdr:spPr bwMode="auto">
        <a:xfrm>
          <a:off x="2108770" y="7978842"/>
          <a:ext cx="169785" cy="14832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54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3</xdr:col>
      <xdr:colOff>238130</xdr:colOff>
      <xdr:row>46</xdr:row>
      <xdr:rowOff>8358</xdr:rowOff>
    </xdr:from>
    <xdr:ext cx="359277" cy="266558"/>
    <xdr:sp macro="" textlink="">
      <xdr:nvSpPr>
        <xdr:cNvPr id="373" name="Text Box 1620">
          <a:extLst>
            <a:ext uri="{FF2B5EF4-FFF2-40B4-BE49-F238E27FC236}">
              <a16:creationId xmlns:a16="http://schemas.microsoft.com/office/drawing/2014/main" id="{069B1EBE-9BBF-4112-8FC1-9572579BFB4D}"/>
            </a:ext>
          </a:extLst>
        </xdr:cNvPr>
        <xdr:cNvSpPr txBox="1">
          <a:spLocks noChangeArrowheads="1"/>
        </xdr:cNvSpPr>
      </xdr:nvSpPr>
      <xdr:spPr bwMode="auto">
        <a:xfrm>
          <a:off x="1647830" y="7681698"/>
          <a:ext cx="359277" cy="26655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36000" rIns="0" bIns="0" anchor="t" anchorCtr="0" upright="1">
          <a:noAutofit/>
        </a:bodyPr>
        <a:lstStyle/>
        <a:p>
          <a:pPr algn="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←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社　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篠山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4</xdr:col>
      <xdr:colOff>200748</xdr:colOff>
      <xdr:row>46</xdr:row>
      <xdr:rowOff>4238</xdr:rowOff>
    </xdr:from>
    <xdr:ext cx="226813" cy="264579"/>
    <xdr:sp macro="" textlink="">
      <xdr:nvSpPr>
        <xdr:cNvPr id="374" name="Text Box 1620">
          <a:extLst>
            <a:ext uri="{FF2B5EF4-FFF2-40B4-BE49-F238E27FC236}">
              <a16:creationId xmlns:a16="http://schemas.microsoft.com/office/drawing/2014/main" id="{324D3D5C-53FD-4D02-B65B-B7E9D7D75DDC}"/>
            </a:ext>
          </a:extLst>
        </xdr:cNvPr>
        <xdr:cNvSpPr txBox="1">
          <a:spLocks noChangeArrowheads="1"/>
        </xdr:cNvSpPr>
      </xdr:nvSpPr>
      <xdr:spPr bwMode="auto">
        <a:xfrm>
          <a:off x="2288628" y="7677578"/>
          <a:ext cx="226813" cy="26457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marL="0" marR="0" lvl="0" indent="0" algn="ctr" defTabSz="914400" rtl="0" eaLnBrk="1" fontAlgn="auto" latinLnBrk="0" hangingPunct="1">
            <a:lnSpc>
              <a:spcPts val="6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000" b="1" i="1" baseline="0">
              <a:effectLst/>
              <a:latin typeface="HG創英角ﾎﾟｯﾌﾟ体" panose="040B0A09000000000000" pitchFamily="49" charset="-128"/>
              <a:ea typeface="HG創英角ﾎﾟｯﾌﾟ体" panose="040B0A09000000000000" pitchFamily="49" charset="-128"/>
              <a:cs typeface="+mn-cs"/>
            </a:rPr>
            <a:t>→</a:t>
          </a:r>
          <a:endParaRPr lang="ja-JP" altLang="ja-JP" i="1">
            <a:effectLst/>
            <a:latin typeface="HG創英角ﾎﾟｯﾌﾟ体" panose="040B0A09000000000000" pitchFamily="49" charset="-128"/>
            <a:ea typeface="HG創英角ﾎﾟｯﾌﾟ体" panose="040B0A09000000000000" pitchFamily="49" charset="-128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ja-JP" sz="800" b="1" i="0" baseline="0">
              <a:effectLst/>
              <a:latin typeface="+mn-ea"/>
              <a:ea typeface="+mn-ea"/>
              <a:cs typeface="+mn-cs"/>
            </a:rPr>
            <a:t>園部</a:t>
          </a:r>
          <a:endParaRPr lang="en-US" altLang="ja-JP" sz="800" b="1" i="0" baseline="0">
            <a:effectLst/>
            <a:latin typeface="+mn-ea"/>
            <a:ea typeface="+mn-ea"/>
            <a:cs typeface="+mn-cs"/>
          </a:endParaRPr>
        </a:p>
        <a:p>
          <a:pPr algn="ctr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+mn-ea"/>
              <a:ea typeface="+mn-ea"/>
            </a:rPr>
            <a:t>亀岡</a:t>
          </a:r>
          <a:endParaRPr lang="en-US" altLang="ja-JP" sz="800" b="1" i="0" u="none" strike="noStrike" baseline="0">
            <a:solidFill>
              <a:srgbClr val="000000"/>
            </a:solidFill>
            <a:latin typeface="+mn-ea"/>
            <a:ea typeface="+mn-ea"/>
          </a:endParaRPr>
        </a:p>
      </xdr:txBody>
    </xdr:sp>
    <xdr:clientData/>
  </xdr:oneCellAnchor>
  <xdr:oneCellAnchor>
    <xdr:from>
      <xdr:col>4</xdr:col>
      <xdr:colOff>188164</xdr:colOff>
      <xdr:row>44</xdr:row>
      <xdr:rowOff>119053</xdr:rowOff>
    </xdr:from>
    <xdr:ext cx="227651" cy="186253"/>
    <xdr:grpSp>
      <xdr:nvGrpSpPr>
        <xdr:cNvPr id="375" name="Group 6672">
          <a:extLst>
            <a:ext uri="{FF2B5EF4-FFF2-40B4-BE49-F238E27FC236}">
              <a16:creationId xmlns:a16="http://schemas.microsoft.com/office/drawing/2014/main" id="{CD5DC247-1415-4A87-8C0D-AC9CC8E3C7F6}"/>
            </a:ext>
          </a:extLst>
        </xdr:cNvPr>
        <xdr:cNvGrpSpPr>
          <a:grpSpLocks/>
        </xdr:cNvGrpSpPr>
      </xdr:nvGrpSpPr>
      <xdr:grpSpPr bwMode="auto">
        <a:xfrm>
          <a:off x="2269377" y="7415203"/>
          <a:ext cx="227651" cy="186253"/>
          <a:chOff x="536" y="109"/>
          <a:chExt cx="46" cy="44"/>
        </a:xfrm>
      </xdr:grpSpPr>
      <xdr:pic>
        <xdr:nvPicPr>
          <xdr:cNvPr id="376" name="Picture 6673" descr="route2">
            <a:extLst>
              <a:ext uri="{FF2B5EF4-FFF2-40B4-BE49-F238E27FC236}">
                <a16:creationId xmlns:a16="http://schemas.microsoft.com/office/drawing/2014/main" id="{253C5F58-11CA-154E-BE04-65AAD072192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77" name="Text Box 6674">
            <a:extLst>
              <a:ext uri="{FF2B5EF4-FFF2-40B4-BE49-F238E27FC236}">
                <a16:creationId xmlns:a16="http://schemas.microsoft.com/office/drawing/2014/main" id="{1EDA8A1B-50FE-8D57-CB1D-D1C9595A76FD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372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4</xdr:col>
      <xdr:colOff>83556</xdr:colOff>
      <xdr:row>43</xdr:row>
      <xdr:rowOff>87726</xdr:rowOff>
    </xdr:from>
    <xdr:to>
      <xdr:col>4</xdr:col>
      <xdr:colOff>87046</xdr:colOff>
      <xdr:row>45</xdr:row>
      <xdr:rowOff>105644</xdr:rowOff>
    </xdr:to>
    <xdr:sp macro="" textlink="">
      <xdr:nvSpPr>
        <xdr:cNvPr id="378" name="Line 76">
          <a:extLst>
            <a:ext uri="{FF2B5EF4-FFF2-40B4-BE49-F238E27FC236}">
              <a16:creationId xmlns:a16="http://schemas.microsoft.com/office/drawing/2014/main" id="{22CB3D45-0D05-4C3A-B230-64D6A0EF563D}"/>
            </a:ext>
          </a:extLst>
        </xdr:cNvPr>
        <xdr:cNvSpPr>
          <a:spLocks noChangeShapeType="1"/>
        </xdr:cNvSpPr>
      </xdr:nvSpPr>
      <xdr:spPr bwMode="auto">
        <a:xfrm flipH="1">
          <a:off x="2171436" y="7258146"/>
          <a:ext cx="3490" cy="35319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104443</xdr:colOff>
      <xdr:row>43</xdr:row>
      <xdr:rowOff>126531</xdr:rowOff>
    </xdr:from>
    <xdr:to>
      <xdr:col>4</xdr:col>
      <xdr:colOff>75200</xdr:colOff>
      <xdr:row>43</xdr:row>
      <xdr:rowOff>137856</xdr:rowOff>
    </xdr:to>
    <xdr:sp macro="" textlink="">
      <xdr:nvSpPr>
        <xdr:cNvPr id="379" name="Line 76">
          <a:extLst>
            <a:ext uri="{FF2B5EF4-FFF2-40B4-BE49-F238E27FC236}">
              <a16:creationId xmlns:a16="http://schemas.microsoft.com/office/drawing/2014/main" id="{A02DA330-9B0F-41AC-930C-4BC4D34CA956}"/>
            </a:ext>
          </a:extLst>
        </xdr:cNvPr>
        <xdr:cNvSpPr>
          <a:spLocks noChangeShapeType="1"/>
        </xdr:cNvSpPr>
      </xdr:nvSpPr>
      <xdr:spPr bwMode="auto">
        <a:xfrm flipH="1" flipV="1">
          <a:off x="1514143" y="7296951"/>
          <a:ext cx="648937" cy="113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112794</xdr:colOff>
      <xdr:row>43</xdr:row>
      <xdr:rowOff>20887</xdr:rowOff>
    </xdr:from>
    <xdr:to>
      <xdr:col>4</xdr:col>
      <xdr:colOff>484603</xdr:colOff>
      <xdr:row>43</xdr:row>
      <xdr:rowOff>71019</xdr:rowOff>
    </xdr:to>
    <xdr:sp macro="" textlink="">
      <xdr:nvSpPr>
        <xdr:cNvPr id="380" name="Line 76">
          <a:extLst>
            <a:ext uri="{FF2B5EF4-FFF2-40B4-BE49-F238E27FC236}">
              <a16:creationId xmlns:a16="http://schemas.microsoft.com/office/drawing/2014/main" id="{34C1DED0-4131-42D2-B2E6-7B17844CE9D2}"/>
            </a:ext>
          </a:extLst>
        </xdr:cNvPr>
        <xdr:cNvSpPr>
          <a:spLocks noChangeShapeType="1"/>
        </xdr:cNvSpPr>
      </xdr:nvSpPr>
      <xdr:spPr bwMode="auto">
        <a:xfrm flipH="1">
          <a:off x="2200674" y="7191307"/>
          <a:ext cx="371809" cy="5013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271551</xdr:colOff>
      <xdr:row>42</xdr:row>
      <xdr:rowOff>168303</xdr:rowOff>
    </xdr:from>
    <xdr:ext cx="363454" cy="128695"/>
    <xdr:sp macro="" textlink="">
      <xdr:nvSpPr>
        <xdr:cNvPr id="381" name="Text Box 1620">
          <a:extLst>
            <a:ext uri="{FF2B5EF4-FFF2-40B4-BE49-F238E27FC236}">
              <a16:creationId xmlns:a16="http://schemas.microsoft.com/office/drawing/2014/main" id="{D9822E40-70E6-42FC-A07C-773970685A55}"/>
            </a:ext>
          </a:extLst>
        </xdr:cNvPr>
        <xdr:cNvSpPr txBox="1">
          <a:spLocks noChangeArrowheads="1"/>
        </xdr:cNvSpPr>
      </xdr:nvSpPr>
      <xdr:spPr bwMode="auto">
        <a:xfrm>
          <a:off x="1681251" y="7171083"/>
          <a:ext cx="363454" cy="128695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36000" rIns="0" bIns="0" anchor="t" anchorCtr="0" upright="1">
          <a:noAutofit/>
        </a:bodyPr>
        <a:lstStyle/>
        <a:p>
          <a:pPr algn="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篠山街道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5</xdr:col>
      <xdr:colOff>206679</xdr:colOff>
      <xdr:row>46</xdr:row>
      <xdr:rowOff>2321</xdr:rowOff>
    </xdr:from>
    <xdr:to>
      <xdr:col>6</xdr:col>
      <xdr:colOff>538945</xdr:colOff>
      <xdr:row>48</xdr:row>
      <xdr:rowOff>142608</xdr:rowOff>
    </xdr:to>
    <xdr:sp macro="" textlink="">
      <xdr:nvSpPr>
        <xdr:cNvPr id="382" name="Freeform 184">
          <a:extLst>
            <a:ext uri="{FF2B5EF4-FFF2-40B4-BE49-F238E27FC236}">
              <a16:creationId xmlns:a16="http://schemas.microsoft.com/office/drawing/2014/main" id="{3E05BF88-C538-44F4-81D9-839930199F97}"/>
            </a:ext>
          </a:extLst>
        </xdr:cNvPr>
        <xdr:cNvSpPr>
          <a:spLocks/>
        </xdr:cNvSpPr>
      </xdr:nvSpPr>
      <xdr:spPr bwMode="auto">
        <a:xfrm rot="-5400000">
          <a:off x="3240178" y="7408222"/>
          <a:ext cx="475567" cy="1010446"/>
        </a:xfrm>
        <a:custGeom>
          <a:avLst/>
          <a:gdLst>
            <a:gd name="T0" fmla="*/ 2147483647 w 10137"/>
            <a:gd name="T1" fmla="*/ 2147483647 h 13600"/>
            <a:gd name="T2" fmla="*/ 2147483647 w 10137"/>
            <a:gd name="T3" fmla="*/ 2147483647 h 13600"/>
            <a:gd name="T4" fmla="*/ 2147483647 w 10137"/>
            <a:gd name="T5" fmla="*/ 2147483647 h 13600"/>
            <a:gd name="T6" fmla="*/ 2147483647 w 10137"/>
            <a:gd name="T7" fmla="*/ 2147483647 h 13600"/>
            <a:gd name="T8" fmla="*/ 0 w 10137"/>
            <a:gd name="T9" fmla="*/ 0 h 13600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49 w 10049"/>
            <a:gd name="connsiteY0" fmla="*/ 17925 h 17925"/>
            <a:gd name="connsiteX1" fmla="*/ 10000 w 10049"/>
            <a:gd name="connsiteY1" fmla="*/ 4133 h 17925"/>
            <a:gd name="connsiteX2" fmla="*/ 7808 w 10049"/>
            <a:gd name="connsiteY2" fmla="*/ 4133 h 17925"/>
            <a:gd name="connsiteX3" fmla="*/ 5342 w 10049"/>
            <a:gd name="connsiteY3" fmla="*/ 3333 h 17925"/>
            <a:gd name="connsiteX4" fmla="*/ 0 w 10049"/>
            <a:gd name="connsiteY4" fmla="*/ 0 h 17925"/>
            <a:gd name="connsiteX0" fmla="*/ 8024 w 10000"/>
            <a:gd name="connsiteY0" fmla="*/ 18258 h 18258"/>
            <a:gd name="connsiteX1" fmla="*/ 10000 w 10000"/>
            <a:gd name="connsiteY1" fmla="*/ 4133 h 18258"/>
            <a:gd name="connsiteX2" fmla="*/ 7808 w 10000"/>
            <a:gd name="connsiteY2" fmla="*/ 4133 h 18258"/>
            <a:gd name="connsiteX3" fmla="*/ 5342 w 10000"/>
            <a:gd name="connsiteY3" fmla="*/ 3333 h 18258"/>
            <a:gd name="connsiteX4" fmla="*/ 0 w 10000"/>
            <a:gd name="connsiteY4" fmla="*/ 0 h 18258"/>
            <a:gd name="connsiteX0" fmla="*/ 8024 w 10013"/>
            <a:gd name="connsiteY0" fmla="*/ 18258 h 18258"/>
            <a:gd name="connsiteX1" fmla="*/ 10000 w 10013"/>
            <a:gd name="connsiteY1" fmla="*/ 4133 h 18258"/>
            <a:gd name="connsiteX2" fmla="*/ 7808 w 10013"/>
            <a:gd name="connsiteY2" fmla="*/ 4133 h 18258"/>
            <a:gd name="connsiteX3" fmla="*/ 5342 w 10013"/>
            <a:gd name="connsiteY3" fmla="*/ 3333 h 18258"/>
            <a:gd name="connsiteX4" fmla="*/ 0 w 10013"/>
            <a:gd name="connsiteY4" fmla="*/ 0 h 18258"/>
            <a:gd name="connsiteX0" fmla="*/ 8024 w 10019"/>
            <a:gd name="connsiteY0" fmla="*/ 18258 h 18258"/>
            <a:gd name="connsiteX1" fmla="*/ 10000 w 10019"/>
            <a:gd name="connsiteY1" fmla="*/ 4133 h 18258"/>
            <a:gd name="connsiteX2" fmla="*/ 7808 w 10019"/>
            <a:gd name="connsiteY2" fmla="*/ 4133 h 18258"/>
            <a:gd name="connsiteX3" fmla="*/ 5342 w 10019"/>
            <a:gd name="connsiteY3" fmla="*/ 3333 h 18258"/>
            <a:gd name="connsiteX4" fmla="*/ 0 w 10019"/>
            <a:gd name="connsiteY4" fmla="*/ 0 h 18258"/>
            <a:gd name="connsiteX0" fmla="*/ 8024 w 10225"/>
            <a:gd name="connsiteY0" fmla="*/ 18258 h 18258"/>
            <a:gd name="connsiteX1" fmla="*/ 10000 w 10225"/>
            <a:gd name="connsiteY1" fmla="*/ 4133 h 18258"/>
            <a:gd name="connsiteX2" fmla="*/ 7808 w 10225"/>
            <a:gd name="connsiteY2" fmla="*/ 4133 h 18258"/>
            <a:gd name="connsiteX3" fmla="*/ 5342 w 10225"/>
            <a:gd name="connsiteY3" fmla="*/ 3333 h 18258"/>
            <a:gd name="connsiteX4" fmla="*/ 0 w 10225"/>
            <a:gd name="connsiteY4" fmla="*/ 0 h 18258"/>
            <a:gd name="connsiteX0" fmla="*/ 8024 w 10187"/>
            <a:gd name="connsiteY0" fmla="*/ 18258 h 18258"/>
            <a:gd name="connsiteX1" fmla="*/ 10000 w 10187"/>
            <a:gd name="connsiteY1" fmla="*/ 4133 h 18258"/>
            <a:gd name="connsiteX2" fmla="*/ 7808 w 10187"/>
            <a:gd name="connsiteY2" fmla="*/ 4133 h 18258"/>
            <a:gd name="connsiteX3" fmla="*/ 5342 w 10187"/>
            <a:gd name="connsiteY3" fmla="*/ 3333 h 18258"/>
            <a:gd name="connsiteX4" fmla="*/ 0 w 10187"/>
            <a:gd name="connsiteY4" fmla="*/ 0 h 18258"/>
            <a:gd name="connsiteX0" fmla="*/ 7232 w 10000"/>
            <a:gd name="connsiteY0" fmla="*/ 18757 h 18757"/>
            <a:gd name="connsiteX1" fmla="*/ 10000 w 10000"/>
            <a:gd name="connsiteY1" fmla="*/ 4133 h 18757"/>
            <a:gd name="connsiteX2" fmla="*/ 7808 w 10000"/>
            <a:gd name="connsiteY2" fmla="*/ 4133 h 18757"/>
            <a:gd name="connsiteX3" fmla="*/ 5342 w 10000"/>
            <a:gd name="connsiteY3" fmla="*/ 3333 h 18757"/>
            <a:gd name="connsiteX4" fmla="*/ 0 w 10000"/>
            <a:gd name="connsiteY4" fmla="*/ 0 h 1875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000" h="18757">
              <a:moveTo>
                <a:pt x="7232" y="18757"/>
              </a:moveTo>
              <a:cubicBezTo>
                <a:pt x="10355" y="15518"/>
                <a:pt x="9958" y="14441"/>
                <a:pt x="10000" y="4133"/>
              </a:cubicBezTo>
              <a:lnTo>
                <a:pt x="7808" y="4133"/>
              </a:lnTo>
              <a:lnTo>
                <a:pt x="5342" y="3333"/>
              </a:lnTo>
              <a:lnTo>
                <a:pt x="0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371006</xdr:colOff>
      <xdr:row>46</xdr:row>
      <xdr:rowOff>70931</xdr:rowOff>
    </xdr:from>
    <xdr:to>
      <xdr:col>5</xdr:col>
      <xdr:colOff>491067</xdr:colOff>
      <xdr:row>47</xdr:row>
      <xdr:rowOff>19050</xdr:rowOff>
    </xdr:to>
    <xdr:sp macro="" textlink="">
      <xdr:nvSpPr>
        <xdr:cNvPr id="383" name="AutoShape 393">
          <a:extLst>
            <a:ext uri="{FF2B5EF4-FFF2-40B4-BE49-F238E27FC236}">
              <a16:creationId xmlns:a16="http://schemas.microsoft.com/office/drawing/2014/main" id="{85203162-1368-42A8-903F-F62F4F0BC919}"/>
            </a:ext>
          </a:extLst>
        </xdr:cNvPr>
        <xdr:cNvSpPr>
          <a:spLocks noChangeArrowheads="1"/>
        </xdr:cNvSpPr>
      </xdr:nvSpPr>
      <xdr:spPr bwMode="auto">
        <a:xfrm>
          <a:off x="3137066" y="7744271"/>
          <a:ext cx="120061" cy="11575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293933</xdr:colOff>
      <xdr:row>47</xdr:row>
      <xdr:rowOff>28935</xdr:rowOff>
    </xdr:from>
    <xdr:to>
      <xdr:col>5</xdr:col>
      <xdr:colOff>644609</xdr:colOff>
      <xdr:row>48</xdr:row>
      <xdr:rowOff>104440</xdr:rowOff>
    </xdr:to>
    <xdr:grpSp>
      <xdr:nvGrpSpPr>
        <xdr:cNvPr id="384" name="Group 6672">
          <a:extLst>
            <a:ext uri="{FF2B5EF4-FFF2-40B4-BE49-F238E27FC236}">
              <a16:creationId xmlns:a16="http://schemas.microsoft.com/office/drawing/2014/main" id="{7DE7D26C-B876-4019-83CD-69CF4DDEF6FF}"/>
            </a:ext>
          </a:extLst>
        </xdr:cNvPr>
        <xdr:cNvGrpSpPr>
          <a:grpSpLocks/>
        </xdr:cNvGrpSpPr>
      </xdr:nvGrpSpPr>
      <xdr:grpSpPr bwMode="auto">
        <a:xfrm>
          <a:off x="3051421" y="7825148"/>
          <a:ext cx="350676" cy="242192"/>
          <a:chOff x="536" y="110"/>
          <a:chExt cx="46" cy="44"/>
        </a:xfrm>
      </xdr:grpSpPr>
      <xdr:pic>
        <xdr:nvPicPr>
          <xdr:cNvPr id="385" name="Picture 6673" descr="route2">
            <a:extLst>
              <a:ext uri="{FF2B5EF4-FFF2-40B4-BE49-F238E27FC236}">
                <a16:creationId xmlns:a16="http://schemas.microsoft.com/office/drawing/2014/main" id="{BA5138E8-D5D0-5A5F-7B5F-C97C06E8C3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86" name="Text Box 6674">
            <a:extLst>
              <a:ext uri="{FF2B5EF4-FFF2-40B4-BE49-F238E27FC236}">
                <a16:creationId xmlns:a16="http://schemas.microsoft.com/office/drawing/2014/main" id="{B4F71CD3-6475-2AB4-8B2D-7E04E35210C5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372</a:t>
            </a:r>
          </a:p>
        </xdr:txBody>
      </xdr:sp>
    </xdr:grpSp>
    <xdr:clientData/>
  </xdr:twoCellAnchor>
  <xdr:twoCellAnchor editAs="oneCell">
    <xdr:from>
      <xdr:col>5</xdr:col>
      <xdr:colOff>55525</xdr:colOff>
      <xdr:row>44</xdr:row>
      <xdr:rowOff>84842</xdr:rowOff>
    </xdr:from>
    <xdr:to>
      <xdr:col>5</xdr:col>
      <xdr:colOff>375987</xdr:colOff>
      <xdr:row>45</xdr:row>
      <xdr:rowOff>162302</xdr:rowOff>
    </xdr:to>
    <xdr:grpSp>
      <xdr:nvGrpSpPr>
        <xdr:cNvPr id="387" name="Group 6672">
          <a:extLst>
            <a:ext uri="{FF2B5EF4-FFF2-40B4-BE49-F238E27FC236}">
              <a16:creationId xmlns:a16="http://schemas.microsoft.com/office/drawing/2014/main" id="{470CE980-1CB6-4C13-97EA-A9AE3E724C16}"/>
            </a:ext>
          </a:extLst>
        </xdr:cNvPr>
        <xdr:cNvGrpSpPr>
          <a:grpSpLocks/>
        </xdr:cNvGrpSpPr>
      </xdr:nvGrpSpPr>
      <xdr:grpSpPr bwMode="auto">
        <a:xfrm>
          <a:off x="2813013" y="7380992"/>
          <a:ext cx="320462" cy="244148"/>
          <a:chOff x="536" y="110"/>
          <a:chExt cx="46" cy="44"/>
        </a:xfrm>
      </xdr:grpSpPr>
      <xdr:pic>
        <xdr:nvPicPr>
          <xdr:cNvPr id="388" name="Picture 6673" descr="route2">
            <a:extLst>
              <a:ext uri="{FF2B5EF4-FFF2-40B4-BE49-F238E27FC236}">
                <a16:creationId xmlns:a16="http://schemas.microsoft.com/office/drawing/2014/main" id="{843DB772-A128-322C-DF57-2B4120D9470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89" name="Text Box 6674">
            <a:extLst>
              <a:ext uri="{FF2B5EF4-FFF2-40B4-BE49-F238E27FC236}">
                <a16:creationId xmlns:a16="http://schemas.microsoft.com/office/drawing/2014/main" id="{D040D017-7989-F4EE-B1D4-F7F0C4DBE2E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173</a:t>
            </a:r>
            <a:endParaRPr lang="en-US" altLang="ja-JP" sz="1000" b="0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5</xdr:col>
      <xdr:colOff>104443</xdr:colOff>
      <xdr:row>45</xdr:row>
      <xdr:rowOff>161594</xdr:rowOff>
    </xdr:from>
    <xdr:to>
      <xdr:col>6</xdr:col>
      <xdr:colOff>74589</xdr:colOff>
      <xdr:row>46</xdr:row>
      <xdr:rowOff>2968</xdr:rowOff>
    </xdr:to>
    <xdr:sp macro="" textlink="">
      <xdr:nvSpPr>
        <xdr:cNvPr id="390" name="Line 76">
          <a:extLst>
            <a:ext uri="{FF2B5EF4-FFF2-40B4-BE49-F238E27FC236}">
              <a16:creationId xmlns:a16="http://schemas.microsoft.com/office/drawing/2014/main" id="{A5028ABE-3B65-400F-8A00-2CEE65F9C211}"/>
            </a:ext>
          </a:extLst>
        </xdr:cNvPr>
        <xdr:cNvSpPr>
          <a:spLocks noChangeShapeType="1"/>
        </xdr:cNvSpPr>
      </xdr:nvSpPr>
      <xdr:spPr bwMode="auto">
        <a:xfrm flipH="1" flipV="1">
          <a:off x="2870503" y="7667294"/>
          <a:ext cx="648326" cy="901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376331</xdr:colOff>
      <xdr:row>45</xdr:row>
      <xdr:rowOff>109145</xdr:rowOff>
    </xdr:from>
    <xdr:to>
      <xdr:col>5</xdr:col>
      <xdr:colOff>501315</xdr:colOff>
      <xdr:row>46</xdr:row>
      <xdr:rowOff>62667</xdr:rowOff>
    </xdr:to>
    <xdr:sp macro="" textlink="">
      <xdr:nvSpPr>
        <xdr:cNvPr id="391" name="Oval 140">
          <a:extLst>
            <a:ext uri="{FF2B5EF4-FFF2-40B4-BE49-F238E27FC236}">
              <a16:creationId xmlns:a16="http://schemas.microsoft.com/office/drawing/2014/main" id="{01988561-5D60-4C69-B452-DF438802B6E1}"/>
            </a:ext>
          </a:extLst>
        </xdr:cNvPr>
        <xdr:cNvSpPr>
          <a:spLocks noChangeArrowheads="1"/>
        </xdr:cNvSpPr>
      </xdr:nvSpPr>
      <xdr:spPr bwMode="auto">
        <a:xfrm rot="-5400000">
          <a:off x="3144302" y="7612934"/>
          <a:ext cx="121162" cy="124984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6</xdr:col>
      <xdr:colOff>164909</xdr:colOff>
      <xdr:row>45</xdr:row>
      <xdr:rowOff>127647</xdr:rowOff>
    </xdr:from>
    <xdr:to>
      <xdr:col>6</xdr:col>
      <xdr:colOff>291213</xdr:colOff>
      <xdr:row>46</xdr:row>
      <xdr:rowOff>73164</xdr:rowOff>
    </xdr:to>
    <xdr:sp macro="" textlink="">
      <xdr:nvSpPr>
        <xdr:cNvPr id="392" name="Oval 77">
          <a:extLst>
            <a:ext uri="{FF2B5EF4-FFF2-40B4-BE49-F238E27FC236}">
              <a16:creationId xmlns:a16="http://schemas.microsoft.com/office/drawing/2014/main" id="{F321E9DF-F9A8-45A0-8AE4-A135251EC6DB}"/>
            </a:ext>
          </a:extLst>
        </xdr:cNvPr>
        <xdr:cNvSpPr>
          <a:spLocks noChangeArrowheads="1"/>
        </xdr:cNvSpPr>
      </xdr:nvSpPr>
      <xdr:spPr bwMode="auto">
        <a:xfrm>
          <a:off x="3609149" y="7633347"/>
          <a:ext cx="126304" cy="113157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 editAs="oneCell">
    <xdr:from>
      <xdr:col>6</xdr:col>
      <xdr:colOff>217689</xdr:colOff>
      <xdr:row>46</xdr:row>
      <xdr:rowOff>113248</xdr:rowOff>
    </xdr:from>
    <xdr:to>
      <xdr:col>6</xdr:col>
      <xdr:colOff>538151</xdr:colOff>
      <xdr:row>48</xdr:row>
      <xdr:rowOff>26232</xdr:rowOff>
    </xdr:to>
    <xdr:grpSp>
      <xdr:nvGrpSpPr>
        <xdr:cNvPr id="393" name="Group 6672">
          <a:extLst>
            <a:ext uri="{FF2B5EF4-FFF2-40B4-BE49-F238E27FC236}">
              <a16:creationId xmlns:a16="http://schemas.microsoft.com/office/drawing/2014/main" id="{3A3286F3-725C-4A62-9822-8F9BB3838FF4}"/>
            </a:ext>
          </a:extLst>
        </xdr:cNvPr>
        <xdr:cNvGrpSpPr>
          <a:grpSpLocks/>
        </xdr:cNvGrpSpPr>
      </xdr:nvGrpSpPr>
      <xdr:grpSpPr bwMode="auto">
        <a:xfrm>
          <a:off x="3651452" y="7742773"/>
          <a:ext cx="320462" cy="246359"/>
          <a:chOff x="536" y="110"/>
          <a:chExt cx="46" cy="44"/>
        </a:xfrm>
      </xdr:grpSpPr>
      <xdr:pic>
        <xdr:nvPicPr>
          <xdr:cNvPr id="394" name="Picture 6673" descr="route2">
            <a:extLst>
              <a:ext uri="{FF2B5EF4-FFF2-40B4-BE49-F238E27FC236}">
                <a16:creationId xmlns:a16="http://schemas.microsoft.com/office/drawing/2014/main" id="{D326BCFF-B631-CCAD-58EE-3F5F9FA1134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95" name="Text Box 6674">
            <a:extLst>
              <a:ext uri="{FF2B5EF4-FFF2-40B4-BE49-F238E27FC236}">
                <a16:creationId xmlns:a16="http://schemas.microsoft.com/office/drawing/2014/main" id="{9F017A07-370D-5E63-C155-B0075AB320B6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173</a:t>
            </a:r>
            <a:endParaRPr lang="en-US" altLang="ja-JP" sz="1000" b="0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oneCellAnchor>
    <xdr:from>
      <xdr:col>6</xdr:col>
      <xdr:colOff>292444</xdr:colOff>
      <xdr:row>44</xdr:row>
      <xdr:rowOff>112794</xdr:rowOff>
    </xdr:from>
    <xdr:ext cx="273507" cy="204501"/>
    <xdr:grpSp>
      <xdr:nvGrpSpPr>
        <xdr:cNvPr id="396" name="Group 6672">
          <a:extLst>
            <a:ext uri="{FF2B5EF4-FFF2-40B4-BE49-F238E27FC236}">
              <a16:creationId xmlns:a16="http://schemas.microsoft.com/office/drawing/2014/main" id="{B32C5D6D-97CA-40B4-9FA4-5F746934AB67}"/>
            </a:ext>
          </a:extLst>
        </xdr:cNvPr>
        <xdr:cNvGrpSpPr>
          <a:grpSpLocks/>
        </xdr:cNvGrpSpPr>
      </xdr:nvGrpSpPr>
      <xdr:grpSpPr bwMode="auto">
        <a:xfrm>
          <a:off x="3726207" y="7408944"/>
          <a:ext cx="273507" cy="204501"/>
          <a:chOff x="536" y="109"/>
          <a:chExt cx="46" cy="44"/>
        </a:xfrm>
      </xdr:grpSpPr>
      <xdr:pic>
        <xdr:nvPicPr>
          <xdr:cNvPr id="397" name="Picture 6673" descr="route2">
            <a:extLst>
              <a:ext uri="{FF2B5EF4-FFF2-40B4-BE49-F238E27FC236}">
                <a16:creationId xmlns:a16="http://schemas.microsoft.com/office/drawing/2014/main" id="{9C35C48F-1AA2-2F93-C043-88365D37BAC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98" name="Text Box 6674">
            <a:extLst>
              <a:ext uri="{FF2B5EF4-FFF2-40B4-BE49-F238E27FC236}">
                <a16:creationId xmlns:a16="http://schemas.microsoft.com/office/drawing/2014/main" id="{0BCB7150-07FF-33BE-1081-91122D666C1F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372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8</xdr:col>
      <xdr:colOff>64558</xdr:colOff>
      <xdr:row>41</xdr:row>
      <xdr:rowOff>27211</xdr:rowOff>
    </xdr:from>
    <xdr:to>
      <xdr:col>8</xdr:col>
      <xdr:colOff>111726</xdr:colOff>
      <xdr:row>46</xdr:row>
      <xdr:rowOff>63884</xdr:rowOff>
    </xdr:to>
    <xdr:sp macro="" textlink="">
      <xdr:nvSpPr>
        <xdr:cNvPr id="399" name="Line 120">
          <a:extLst>
            <a:ext uri="{FF2B5EF4-FFF2-40B4-BE49-F238E27FC236}">
              <a16:creationId xmlns:a16="http://schemas.microsoft.com/office/drawing/2014/main" id="{B4AE66E1-DDE5-4F1E-B476-52BEFE7BB832}"/>
            </a:ext>
          </a:extLst>
        </xdr:cNvPr>
        <xdr:cNvSpPr>
          <a:spLocks noChangeShapeType="1"/>
        </xdr:cNvSpPr>
      </xdr:nvSpPr>
      <xdr:spPr bwMode="auto">
        <a:xfrm>
          <a:off x="4865158" y="6862351"/>
          <a:ext cx="47168" cy="874873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174927 w 174973"/>
            <a:gd name="connsiteY0" fmla="*/ 0 h 11300"/>
            <a:gd name="connsiteX1" fmla="*/ 47 w 174973"/>
            <a:gd name="connsiteY1" fmla="*/ 11300 h 11300"/>
            <a:gd name="connsiteX0" fmla="*/ 183106 w 183106"/>
            <a:gd name="connsiteY0" fmla="*/ 0 h 11300"/>
            <a:gd name="connsiteX1" fmla="*/ 8226 w 183106"/>
            <a:gd name="connsiteY1" fmla="*/ 11300 h 113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83106" h="11300">
              <a:moveTo>
                <a:pt x="183106" y="0"/>
              </a:moveTo>
              <a:cubicBezTo>
                <a:pt x="-51262" y="2380"/>
                <a:pt x="4893" y="7967"/>
                <a:pt x="8226" y="1130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438285</xdr:colOff>
      <xdr:row>41</xdr:row>
      <xdr:rowOff>163286</xdr:rowOff>
    </xdr:from>
    <xdr:to>
      <xdr:col>8</xdr:col>
      <xdr:colOff>62838</xdr:colOff>
      <xdr:row>48</xdr:row>
      <xdr:rowOff>66555</xdr:rowOff>
    </xdr:to>
    <xdr:sp macro="" textlink="">
      <xdr:nvSpPr>
        <xdr:cNvPr id="400" name="Freeform 527">
          <a:extLst>
            <a:ext uri="{FF2B5EF4-FFF2-40B4-BE49-F238E27FC236}">
              <a16:creationId xmlns:a16="http://schemas.microsoft.com/office/drawing/2014/main" id="{A8DF449D-5E34-4A18-8932-A8671452EC2A}"/>
            </a:ext>
          </a:extLst>
        </xdr:cNvPr>
        <xdr:cNvSpPr>
          <a:spLocks/>
        </xdr:cNvSpPr>
      </xdr:nvSpPr>
      <xdr:spPr bwMode="auto">
        <a:xfrm flipH="1">
          <a:off x="4560705" y="6998426"/>
          <a:ext cx="302733" cy="1076749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2555"/>
            <a:gd name="connsiteY0" fmla="*/ 9600 h 9600"/>
            <a:gd name="connsiteX1" fmla="*/ 2555 w 12555"/>
            <a:gd name="connsiteY1" fmla="*/ 0 h 9600"/>
            <a:gd name="connsiteX2" fmla="*/ 12555 w 12555"/>
            <a:gd name="connsiteY2" fmla="*/ 0 h 9600"/>
            <a:gd name="connsiteX0" fmla="*/ 0 w 10000"/>
            <a:gd name="connsiteY0" fmla="*/ 10000 h 10000"/>
            <a:gd name="connsiteX1" fmla="*/ 2035 w 10000"/>
            <a:gd name="connsiteY1" fmla="*/ 0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2035 w 10000"/>
            <a:gd name="connsiteY1" fmla="*/ 0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2035 w 10000"/>
            <a:gd name="connsiteY1" fmla="*/ 0 h 10000"/>
            <a:gd name="connsiteX2" fmla="*/ 10000 w 10000"/>
            <a:gd name="connsiteY2" fmla="*/ 0 h 10000"/>
            <a:gd name="connsiteX0" fmla="*/ 0 w 6372"/>
            <a:gd name="connsiteY0" fmla="*/ 16459 h 16459"/>
            <a:gd name="connsiteX1" fmla="*/ 2035 w 6372"/>
            <a:gd name="connsiteY1" fmla="*/ 6459 h 16459"/>
            <a:gd name="connsiteX2" fmla="*/ 6372 w 6372"/>
            <a:gd name="connsiteY2" fmla="*/ 0 h 16459"/>
            <a:gd name="connsiteX0" fmla="*/ 0 w 12143"/>
            <a:gd name="connsiteY0" fmla="*/ 9543 h 9543"/>
            <a:gd name="connsiteX1" fmla="*/ 3194 w 12143"/>
            <a:gd name="connsiteY1" fmla="*/ 3467 h 9543"/>
            <a:gd name="connsiteX2" fmla="*/ 12143 w 12143"/>
            <a:gd name="connsiteY2" fmla="*/ 0 h 9543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148 w 12631"/>
            <a:gd name="connsiteY1" fmla="*/ 9025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5148 w 12631"/>
            <a:gd name="connsiteY1" fmla="*/ 9025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5148 w 12631"/>
            <a:gd name="connsiteY1" fmla="*/ 9025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5148 w 12631"/>
            <a:gd name="connsiteY1" fmla="*/ 9025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5148 w 12631"/>
            <a:gd name="connsiteY1" fmla="*/ 9025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584 w 12631"/>
            <a:gd name="connsiteY1" fmla="*/ 9170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584 w 12631"/>
            <a:gd name="connsiteY1" fmla="*/ 9170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584 w 12631"/>
            <a:gd name="connsiteY1" fmla="*/ 9170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584 w 12631"/>
            <a:gd name="connsiteY1" fmla="*/ 9170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584 w 12631"/>
            <a:gd name="connsiteY1" fmla="*/ 9170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584 w 12631"/>
            <a:gd name="connsiteY1" fmla="*/ 9170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114 w 12631"/>
            <a:gd name="connsiteY1" fmla="*/ 9218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76 w 12631"/>
            <a:gd name="connsiteY1" fmla="*/ 10705 h 11062"/>
            <a:gd name="connsiteX2" fmla="*/ 4114 w 12631"/>
            <a:gd name="connsiteY2" fmla="*/ 9218 h 11062"/>
            <a:gd name="connsiteX3" fmla="*/ 5261 w 12631"/>
            <a:gd name="connsiteY3" fmla="*/ 3633 h 11062"/>
            <a:gd name="connsiteX4" fmla="*/ 12631 w 12631"/>
            <a:gd name="connsiteY4" fmla="*/ 0 h 11062"/>
            <a:gd name="connsiteX0" fmla="*/ 0 w 12631"/>
            <a:gd name="connsiteY0" fmla="*/ 11062 h 11062"/>
            <a:gd name="connsiteX1" fmla="*/ 476 w 12631"/>
            <a:gd name="connsiteY1" fmla="*/ 10705 h 11062"/>
            <a:gd name="connsiteX2" fmla="*/ 4114 w 12631"/>
            <a:gd name="connsiteY2" fmla="*/ 9218 h 11062"/>
            <a:gd name="connsiteX3" fmla="*/ 5261 w 12631"/>
            <a:gd name="connsiteY3" fmla="*/ 3633 h 11062"/>
            <a:gd name="connsiteX4" fmla="*/ 12631 w 12631"/>
            <a:gd name="connsiteY4" fmla="*/ 0 h 11062"/>
            <a:gd name="connsiteX0" fmla="*/ 0 w 14772"/>
            <a:gd name="connsiteY0" fmla="*/ 8326 h 10728"/>
            <a:gd name="connsiteX1" fmla="*/ 2617 w 14772"/>
            <a:gd name="connsiteY1" fmla="*/ 10705 h 10728"/>
            <a:gd name="connsiteX2" fmla="*/ 6255 w 14772"/>
            <a:gd name="connsiteY2" fmla="*/ 9218 h 10728"/>
            <a:gd name="connsiteX3" fmla="*/ 7402 w 14772"/>
            <a:gd name="connsiteY3" fmla="*/ 3633 h 10728"/>
            <a:gd name="connsiteX4" fmla="*/ 14772 w 14772"/>
            <a:gd name="connsiteY4" fmla="*/ 0 h 10728"/>
            <a:gd name="connsiteX0" fmla="*/ 0 w 12155"/>
            <a:gd name="connsiteY0" fmla="*/ 10705 h 10705"/>
            <a:gd name="connsiteX1" fmla="*/ 3638 w 12155"/>
            <a:gd name="connsiteY1" fmla="*/ 9218 h 10705"/>
            <a:gd name="connsiteX2" fmla="*/ 4785 w 12155"/>
            <a:gd name="connsiteY2" fmla="*/ 3633 h 10705"/>
            <a:gd name="connsiteX3" fmla="*/ 12155 w 12155"/>
            <a:gd name="connsiteY3" fmla="*/ 0 h 10705"/>
            <a:gd name="connsiteX0" fmla="*/ 0 w 8517"/>
            <a:gd name="connsiteY0" fmla="*/ 9218 h 9218"/>
            <a:gd name="connsiteX1" fmla="*/ 1147 w 8517"/>
            <a:gd name="connsiteY1" fmla="*/ 3633 h 9218"/>
            <a:gd name="connsiteX2" fmla="*/ 8517 w 8517"/>
            <a:gd name="connsiteY2" fmla="*/ 0 h 9218"/>
            <a:gd name="connsiteX0" fmla="*/ 888 w 8654"/>
            <a:gd name="connsiteY0" fmla="*/ 9419 h 9419"/>
            <a:gd name="connsiteX1" fmla="*/ 1 w 8654"/>
            <a:gd name="connsiteY1" fmla="*/ 3941 h 9419"/>
            <a:gd name="connsiteX2" fmla="*/ 8654 w 8654"/>
            <a:gd name="connsiteY2" fmla="*/ 0 h 9419"/>
            <a:gd name="connsiteX0" fmla="*/ 1026 w 10000"/>
            <a:gd name="connsiteY0" fmla="*/ 10000 h 10000"/>
            <a:gd name="connsiteX1" fmla="*/ 1 w 10000"/>
            <a:gd name="connsiteY1" fmla="*/ 4184 h 10000"/>
            <a:gd name="connsiteX2" fmla="*/ 10000 w 10000"/>
            <a:gd name="connsiteY2" fmla="*/ 0 h 10000"/>
            <a:gd name="connsiteX0" fmla="*/ 221 w 10002"/>
            <a:gd name="connsiteY0" fmla="*/ 10069 h 10069"/>
            <a:gd name="connsiteX1" fmla="*/ 3 w 10002"/>
            <a:gd name="connsiteY1" fmla="*/ 4184 h 10069"/>
            <a:gd name="connsiteX2" fmla="*/ 10002 w 10002"/>
            <a:gd name="connsiteY2" fmla="*/ 0 h 10069"/>
            <a:gd name="connsiteX0" fmla="*/ 0 w 9781"/>
            <a:gd name="connsiteY0" fmla="*/ 10069 h 10069"/>
            <a:gd name="connsiteX1" fmla="*/ 105 w 9781"/>
            <a:gd name="connsiteY1" fmla="*/ 4801 h 10069"/>
            <a:gd name="connsiteX2" fmla="*/ 9781 w 9781"/>
            <a:gd name="connsiteY2" fmla="*/ 0 h 10069"/>
            <a:gd name="connsiteX0" fmla="*/ 0 w 10000"/>
            <a:gd name="connsiteY0" fmla="*/ 10000 h 10000"/>
            <a:gd name="connsiteX1" fmla="*/ 107 w 10000"/>
            <a:gd name="connsiteY1" fmla="*/ 4768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107 w 10000"/>
            <a:gd name="connsiteY1" fmla="*/ 4768 h 10000"/>
            <a:gd name="connsiteX2" fmla="*/ 2212 w 10000"/>
            <a:gd name="connsiteY2" fmla="*/ 6054 h 10000"/>
            <a:gd name="connsiteX3" fmla="*/ 10000 w 10000"/>
            <a:gd name="connsiteY3" fmla="*/ 0 h 10000"/>
            <a:gd name="connsiteX0" fmla="*/ 226 w 10226"/>
            <a:gd name="connsiteY0" fmla="*/ 10000 h 10000"/>
            <a:gd name="connsiteX1" fmla="*/ 3 w 10226"/>
            <a:gd name="connsiteY1" fmla="*/ 5925 h 10000"/>
            <a:gd name="connsiteX2" fmla="*/ 2438 w 10226"/>
            <a:gd name="connsiteY2" fmla="*/ 6054 h 10000"/>
            <a:gd name="connsiteX3" fmla="*/ 10226 w 10226"/>
            <a:gd name="connsiteY3" fmla="*/ 0 h 10000"/>
            <a:gd name="connsiteX0" fmla="*/ 226 w 10226"/>
            <a:gd name="connsiteY0" fmla="*/ 10000 h 10000"/>
            <a:gd name="connsiteX1" fmla="*/ 3 w 10226"/>
            <a:gd name="connsiteY1" fmla="*/ 5925 h 10000"/>
            <a:gd name="connsiteX2" fmla="*/ 10226 w 10226"/>
            <a:gd name="connsiteY2" fmla="*/ 0 h 10000"/>
            <a:gd name="connsiteX0" fmla="*/ 226 w 10226"/>
            <a:gd name="connsiteY0" fmla="*/ 10000 h 10000"/>
            <a:gd name="connsiteX1" fmla="*/ 3 w 10226"/>
            <a:gd name="connsiteY1" fmla="*/ 5925 h 10000"/>
            <a:gd name="connsiteX2" fmla="*/ 10226 w 10226"/>
            <a:gd name="connsiteY2" fmla="*/ 0 h 10000"/>
            <a:gd name="connsiteX0" fmla="*/ 226 w 12041"/>
            <a:gd name="connsiteY0" fmla="*/ 11701 h 11701"/>
            <a:gd name="connsiteX1" fmla="*/ 3 w 12041"/>
            <a:gd name="connsiteY1" fmla="*/ 7626 h 11701"/>
            <a:gd name="connsiteX2" fmla="*/ 12041 w 12041"/>
            <a:gd name="connsiteY2" fmla="*/ 0 h 11701"/>
            <a:gd name="connsiteX0" fmla="*/ 226 w 12041"/>
            <a:gd name="connsiteY0" fmla="*/ 11706 h 11706"/>
            <a:gd name="connsiteX1" fmla="*/ 3 w 12041"/>
            <a:gd name="connsiteY1" fmla="*/ 7631 h 11706"/>
            <a:gd name="connsiteX2" fmla="*/ 12041 w 12041"/>
            <a:gd name="connsiteY2" fmla="*/ 5 h 11706"/>
            <a:gd name="connsiteX0" fmla="*/ 39 w 12047"/>
            <a:gd name="connsiteY0" fmla="*/ 11839 h 11839"/>
            <a:gd name="connsiteX1" fmla="*/ 9 w 12047"/>
            <a:gd name="connsiteY1" fmla="*/ 7631 h 11839"/>
            <a:gd name="connsiteX2" fmla="*/ 12047 w 12047"/>
            <a:gd name="connsiteY2" fmla="*/ 5 h 1183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047" h="11839">
              <a:moveTo>
                <a:pt x="39" y="11839"/>
              </a:moveTo>
              <a:cubicBezTo>
                <a:pt x="49" y="10968"/>
                <a:pt x="-27" y="12951"/>
                <a:pt x="9" y="7631"/>
              </a:cubicBezTo>
              <a:cubicBezTo>
                <a:pt x="7450" y="8277"/>
                <a:pt x="844" y="-257"/>
                <a:pt x="12047" y="5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677459</xdr:colOff>
      <xdr:row>46</xdr:row>
      <xdr:rowOff>46465</xdr:rowOff>
    </xdr:from>
    <xdr:to>
      <xdr:col>8</xdr:col>
      <xdr:colOff>115098</xdr:colOff>
      <xdr:row>47</xdr:row>
      <xdr:rowOff>7938</xdr:rowOff>
    </xdr:to>
    <xdr:sp macro="" textlink="">
      <xdr:nvSpPr>
        <xdr:cNvPr id="401" name="AutoShape 138">
          <a:extLst>
            <a:ext uri="{FF2B5EF4-FFF2-40B4-BE49-F238E27FC236}">
              <a16:creationId xmlns:a16="http://schemas.microsoft.com/office/drawing/2014/main" id="{060EC583-389E-4FF6-806C-E560784A8EAB}"/>
            </a:ext>
          </a:extLst>
        </xdr:cNvPr>
        <xdr:cNvSpPr>
          <a:spLocks noChangeArrowheads="1"/>
        </xdr:cNvSpPr>
      </xdr:nvSpPr>
      <xdr:spPr bwMode="auto">
        <a:xfrm>
          <a:off x="4799879" y="7719805"/>
          <a:ext cx="115819" cy="129113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8</xdr:col>
      <xdr:colOff>88653</xdr:colOff>
      <xdr:row>47</xdr:row>
      <xdr:rowOff>312</xdr:rowOff>
    </xdr:from>
    <xdr:ext cx="302079" cy="305168"/>
    <xdr:grpSp>
      <xdr:nvGrpSpPr>
        <xdr:cNvPr id="402" name="Group 6672">
          <a:extLst>
            <a:ext uri="{FF2B5EF4-FFF2-40B4-BE49-F238E27FC236}">
              <a16:creationId xmlns:a16="http://schemas.microsoft.com/office/drawing/2014/main" id="{46893D5E-AEFF-4474-A275-F5B37505385D}"/>
            </a:ext>
          </a:extLst>
        </xdr:cNvPr>
        <xdr:cNvGrpSpPr>
          <a:grpSpLocks/>
        </xdr:cNvGrpSpPr>
      </xdr:nvGrpSpPr>
      <xdr:grpSpPr bwMode="auto">
        <a:xfrm>
          <a:off x="4874966" y="7796525"/>
          <a:ext cx="302079" cy="305168"/>
          <a:chOff x="536" y="109"/>
          <a:chExt cx="46" cy="44"/>
        </a:xfrm>
      </xdr:grpSpPr>
      <xdr:pic>
        <xdr:nvPicPr>
          <xdr:cNvPr id="403" name="Picture 6673" descr="route2">
            <a:extLst>
              <a:ext uri="{FF2B5EF4-FFF2-40B4-BE49-F238E27FC236}">
                <a16:creationId xmlns:a16="http://schemas.microsoft.com/office/drawing/2014/main" id="{35FA637F-8C29-3C83-0C0B-0850762D329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04" name="Text Box 6674">
            <a:extLst>
              <a:ext uri="{FF2B5EF4-FFF2-40B4-BE49-F238E27FC236}">
                <a16:creationId xmlns:a16="http://schemas.microsoft.com/office/drawing/2014/main" id="{79B16D48-18DE-BB16-196A-48DAC2A2B71E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5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173</a:t>
            </a:r>
            <a:endParaRPr lang="ja-JP" altLang="en-US" sz="105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8</xdr:col>
      <xdr:colOff>14305</xdr:colOff>
      <xdr:row>43</xdr:row>
      <xdr:rowOff>144269</xdr:rowOff>
    </xdr:from>
    <xdr:ext cx="302079" cy="305168"/>
    <xdr:grpSp>
      <xdr:nvGrpSpPr>
        <xdr:cNvPr id="405" name="Group 6672">
          <a:extLst>
            <a:ext uri="{FF2B5EF4-FFF2-40B4-BE49-F238E27FC236}">
              <a16:creationId xmlns:a16="http://schemas.microsoft.com/office/drawing/2014/main" id="{844C6581-61AA-4A6D-AFEA-CD479603D4B6}"/>
            </a:ext>
          </a:extLst>
        </xdr:cNvPr>
        <xdr:cNvGrpSpPr>
          <a:grpSpLocks/>
        </xdr:cNvGrpSpPr>
      </xdr:nvGrpSpPr>
      <xdr:grpSpPr bwMode="auto">
        <a:xfrm>
          <a:off x="4800618" y="7273732"/>
          <a:ext cx="302079" cy="305168"/>
          <a:chOff x="536" y="109"/>
          <a:chExt cx="46" cy="44"/>
        </a:xfrm>
      </xdr:grpSpPr>
      <xdr:pic>
        <xdr:nvPicPr>
          <xdr:cNvPr id="406" name="Picture 6673" descr="route2">
            <a:extLst>
              <a:ext uri="{FF2B5EF4-FFF2-40B4-BE49-F238E27FC236}">
                <a16:creationId xmlns:a16="http://schemas.microsoft.com/office/drawing/2014/main" id="{BF54B613-68D9-C656-51C5-4E6DA7F6F8B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07" name="Text Box 6674">
            <a:extLst>
              <a:ext uri="{FF2B5EF4-FFF2-40B4-BE49-F238E27FC236}">
                <a16:creationId xmlns:a16="http://schemas.microsoft.com/office/drawing/2014/main" id="{F8184F9C-0075-1391-689C-73C395784043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5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173</a:t>
            </a:r>
            <a:endParaRPr lang="ja-JP" altLang="en-US" sz="105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7</xdr:col>
      <xdr:colOff>405807</xdr:colOff>
      <xdr:row>44</xdr:row>
      <xdr:rowOff>60441</xdr:rowOff>
    </xdr:from>
    <xdr:to>
      <xdr:col>7</xdr:col>
      <xdr:colOff>617643</xdr:colOff>
      <xdr:row>45</xdr:row>
      <xdr:rowOff>68868</xdr:rowOff>
    </xdr:to>
    <xdr:sp macro="" textlink="">
      <xdr:nvSpPr>
        <xdr:cNvPr id="408" name="六角形 407">
          <a:extLst>
            <a:ext uri="{FF2B5EF4-FFF2-40B4-BE49-F238E27FC236}">
              <a16:creationId xmlns:a16="http://schemas.microsoft.com/office/drawing/2014/main" id="{790C3914-4D30-4D53-8A24-32D1F6EB39A2}"/>
            </a:ext>
          </a:extLst>
        </xdr:cNvPr>
        <xdr:cNvSpPr/>
      </xdr:nvSpPr>
      <xdr:spPr bwMode="auto">
        <a:xfrm>
          <a:off x="4528227" y="7398501"/>
          <a:ext cx="211836" cy="17606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300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82090</xdr:colOff>
      <xdr:row>46</xdr:row>
      <xdr:rowOff>10670</xdr:rowOff>
    </xdr:from>
    <xdr:to>
      <xdr:col>7</xdr:col>
      <xdr:colOff>593224</xdr:colOff>
      <xdr:row>48</xdr:row>
      <xdr:rowOff>146216</xdr:rowOff>
    </xdr:to>
    <xdr:grpSp>
      <xdr:nvGrpSpPr>
        <xdr:cNvPr id="409" name="グループ化 408">
          <a:extLst>
            <a:ext uri="{FF2B5EF4-FFF2-40B4-BE49-F238E27FC236}">
              <a16:creationId xmlns:a16="http://schemas.microsoft.com/office/drawing/2014/main" id="{441A47CF-5E6A-49AE-A301-4F10504A8A88}"/>
            </a:ext>
          </a:extLst>
        </xdr:cNvPr>
        <xdr:cNvGrpSpPr/>
      </xdr:nvGrpSpPr>
      <xdr:grpSpPr>
        <a:xfrm>
          <a:off x="4192128" y="7640195"/>
          <a:ext cx="511134" cy="468921"/>
          <a:chOff x="12569001" y="7976476"/>
          <a:chExt cx="557798" cy="437106"/>
        </a:xfrm>
      </xdr:grpSpPr>
      <xdr:sp macro="" textlink="">
        <xdr:nvSpPr>
          <xdr:cNvPr id="410" name="Text Box 1563">
            <a:extLst>
              <a:ext uri="{FF2B5EF4-FFF2-40B4-BE49-F238E27FC236}">
                <a16:creationId xmlns:a16="http://schemas.microsoft.com/office/drawing/2014/main" id="{859A451C-D98F-D338-0D4E-89C979EF768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569001" y="7976476"/>
            <a:ext cx="557798" cy="437106"/>
          </a:xfrm>
          <a:prstGeom prst="rect">
            <a:avLst/>
          </a:prstGeom>
          <a:solidFill>
            <a:srgbClr val="0000FF"/>
          </a:solidFill>
          <a:ln>
            <a:noFill/>
          </a:ln>
        </xdr:spPr>
        <xdr:txBody>
          <a:bodyPr vertOverflow="clip" horzOverflow="clip" wrap="square" lIns="27432" tIns="18288" rIns="0" bIns="0" anchor="t" upright="1">
            <a:noAutofit/>
          </a:bodyPr>
          <a:lstStyle/>
          <a:p>
            <a:pPr algn="r" rtl="0">
              <a:lnSpc>
                <a:spcPts val="900"/>
              </a:lnSpc>
              <a:defRPr sz="1000"/>
            </a:pPr>
            <a:r>
              <a:rPr lang="ja-JP" altLang="en-US" sz="900" b="1" i="0" baseline="0">
                <a:solidFill>
                  <a:schemeClr val="bg1"/>
                </a:solidFill>
                <a:effectLst/>
                <a:latin typeface="+mn-ea"/>
                <a:ea typeface="+mn-ea"/>
                <a:cs typeface="+mn-cs"/>
              </a:rPr>
              <a:t>綾部</a:t>
            </a:r>
            <a:endParaRPr lang="en-US" altLang="ja-JP" sz="900" b="1" i="0" baseline="0">
              <a:solidFill>
                <a:schemeClr val="bg1"/>
              </a:solidFill>
              <a:effectLst/>
              <a:latin typeface="+mn-ea"/>
              <a:ea typeface="+mn-ea"/>
              <a:cs typeface="+mn-cs"/>
            </a:endParaRPr>
          </a:p>
          <a:p>
            <a:pPr algn="l" rtl="0">
              <a:lnSpc>
                <a:spcPts val="900"/>
              </a:lnSpc>
              <a:defRPr sz="1000"/>
            </a:pPr>
            <a:r>
              <a:rPr lang="ja-JP" altLang="en-US" sz="800" b="1" i="0" u="none" strike="noStrike" baseline="0">
                <a:solidFill>
                  <a:schemeClr val="bg1"/>
                </a:solidFill>
                <a:latin typeface="+mj-ea"/>
                <a:ea typeface="+mj-ea"/>
              </a:rPr>
              <a:t>三和　　</a:t>
            </a:r>
            <a:r>
              <a:rPr lang="ja-JP" altLang="en-US" sz="800" b="1" i="0" u="none" strike="noStrike" baseline="0">
                <a:solidFill>
                  <a:schemeClr val="bg1"/>
                </a:solidFill>
                <a:latin typeface="HGP平成角ｺﾞｼｯｸ体W9" pitchFamily="50" charset="-128"/>
                <a:ea typeface="HGP平成角ｺﾞｼｯｸ体W9" pitchFamily="50" charset="-128"/>
              </a:rPr>
              <a:t> </a:t>
            </a:r>
            <a:endParaRPr lang="en-US" altLang="ja-JP" sz="800" b="1" i="0" u="none" strike="noStrike" baseline="0">
              <a:solidFill>
                <a:schemeClr val="bg1"/>
              </a:solidFill>
              <a:latin typeface="HGP平成角ｺﾞｼｯｸ体W9" pitchFamily="50" charset="-128"/>
              <a:ea typeface="HGP平成角ｺﾞｼｯｸ体W9" pitchFamily="50" charset="-128"/>
            </a:endParaRPr>
          </a:p>
        </xdr:txBody>
      </xdr:sp>
      <xdr:sp macro="" textlink="">
        <xdr:nvSpPr>
          <xdr:cNvPr id="411" name="Line 2669">
            <a:extLst>
              <a:ext uri="{FF2B5EF4-FFF2-40B4-BE49-F238E27FC236}">
                <a16:creationId xmlns:a16="http://schemas.microsoft.com/office/drawing/2014/main" id="{4D6A6748-DD9D-C64D-83A2-358B981D5BC4}"/>
              </a:ext>
            </a:extLst>
          </xdr:cNvPr>
          <xdr:cNvSpPr>
            <a:spLocks noChangeShapeType="1"/>
          </xdr:cNvSpPr>
        </xdr:nvSpPr>
        <xdr:spPr bwMode="auto">
          <a:xfrm rot="10550807" flipH="1" flipV="1">
            <a:off x="12821770" y="8191720"/>
            <a:ext cx="222713" cy="199910"/>
          </a:xfrm>
          <a:custGeom>
            <a:avLst/>
            <a:gdLst>
              <a:gd name="connsiteX0" fmla="*/ 0 w 453925"/>
              <a:gd name="connsiteY0" fmla="*/ 0 h 760810"/>
              <a:gd name="connsiteX1" fmla="*/ 453925 w 453925"/>
              <a:gd name="connsiteY1" fmla="*/ 760810 h 760810"/>
              <a:gd name="connsiteX0" fmla="*/ 7039 w 460964"/>
              <a:gd name="connsiteY0" fmla="*/ 0 h 760810"/>
              <a:gd name="connsiteX1" fmla="*/ 25643 w 460964"/>
              <a:gd name="connsiteY1" fmla="*/ 630585 h 760810"/>
              <a:gd name="connsiteX2" fmla="*/ 460964 w 460964"/>
              <a:gd name="connsiteY2" fmla="*/ 760810 h 760810"/>
              <a:gd name="connsiteX0" fmla="*/ 7039 w 460964"/>
              <a:gd name="connsiteY0" fmla="*/ 0 h 760810"/>
              <a:gd name="connsiteX1" fmla="*/ 25643 w 460964"/>
              <a:gd name="connsiteY1" fmla="*/ 630585 h 760810"/>
              <a:gd name="connsiteX2" fmla="*/ 460964 w 460964"/>
              <a:gd name="connsiteY2" fmla="*/ 760810 h 760810"/>
              <a:gd name="connsiteX0" fmla="*/ 7039 w 460964"/>
              <a:gd name="connsiteY0" fmla="*/ 0 h 760810"/>
              <a:gd name="connsiteX1" fmla="*/ 25643 w 460964"/>
              <a:gd name="connsiteY1" fmla="*/ 630585 h 760810"/>
              <a:gd name="connsiteX2" fmla="*/ 460964 w 460964"/>
              <a:gd name="connsiteY2" fmla="*/ 760810 h 760810"/>
              <a:gd name="connsiteX0" fmla="*/ 0 w 453925"/>
              <a:gd name="connsiteY0" fmla="*/ 0 h 760810"/>
              <a:gd name="connsiteX1" fmla="*/ 18604 w 453925"/>
              <a:gd name="connsiteY1" fmla="*/ 630585 h 760810"/>
              <a:gd name="connsiteX2" fmla="*/ 453925 w 453925"/>
              <a:gd name="connsiteY2" fmla="*/ 760810 h 760810"/>
              <a:gd name="connsiteX0" fmla="*/ 0 w 453925"/>
              <a:gd name="connsiteY0" fmla="*/ 0 h 760810"/>
              <a:gd name="connsiteX1" fmla="*/ 18604 w 453925"/>
              <a:gd name="connsiteY1" fmla="*/ 630585 h 760810"/>
              <a:gd name="connsiteX2" fmla="*/ 453925 w 453925"/>
              <a:gd name="connsiteY2" fmla="*/ 760810 h 760810"/>
              <a:gd name="connsiteX0" fmla="*/ 15025 w 435464"/>
              <a:gd name="connsiteY0" fmla="*/ 0 h 757089"/>
              <a:gd name="connsiteX1" fmla="*/ 143 w 435464"/>
              <a:gd name="connsiteY1" fmla="*/ 626864 h 757089"/>
              <a:gd name="connsiteX2" fmla="*/ 435464 w 435464"/>
              <a:gd name="connsiteY2" fmla="*/ 757089 h 757089"/>
              <a:gd name="connsiteX0" fmla="*/ 15025 w 435464"/>
              <a:gd name="connsiteY0" fmla="*/ 0 h 757089"/>
              <a:gd name="connsiteX1" fmla="*/ 143 w 435464"/>
              <a:gd name="connsiteY1" fmla="*/ 626864 h 757089"/>
              <a:gd name="connsiteX2" fmla="*/ 435464 w 435464"/>
              <a:gd name="connsiteY2" fmla="*/ 757089 h 757089"/>
              <a:gd name="connsiteX0" fmla="*/ 0 w 420439"/>
              <a:gd name="connsiteY0" fmla="*/ 0 h 757089"/>
              <a:gd name="connsiteX1" fmla="*/ 23990 w 420439"/>
              <a:gd name="connsiteY1" fmla="*/ 637810 h 757089"/>
              <a:gd name="connsiteX2" fmla="*/ 420439 w 420439"/>
              <a:gd name="connsiteY2" fmla="*/ 757089 h 757089"/>
              <a:gd name="connsiteX0" fmla="*/ 58787 w 479226"/>
              <a:gd name="connsiteY0" fmla="*/ 0 h 757089"/>
              <a:gd name="connsiteX1" fmla="*/ 82777 w 479226"/>
              <a:gd name="connsiteY1" fmla="*/ 637810 h 757089"/>
              <a:gd name="connsiteX2" fmla="*/ 479226 w 479226"/>
              <a:gd name="connsiteY2" fmla="*/ 757089 h 757089"/>
              <a:gd name="connsiteX0" fmla="*/ 14927 w 505335"/>
              <a:gd name="connsiteY0" fmla="*/ 0 h 778983"/>
              <a:gd name="connsiteX1" fmla="*/ 108886 w 505335"/>
              <a:gd name="connsiteY1" fmla="*/ 659704 h 778983"/>
              <a:gd name="connsiteX2" fmla="*/ 505335 w 505335"/>
              <a:gd name="connsiteY2" fmla="*/ 778983 h 778983"/>
              <a:gd name="connsiteX0" fmla="*/ 14927 w 505335"/>
              <a:gd name="connsiteY0" fmla="*/ 0 h 812134"/>
              <a:gd name="connsiteX1" fmla="*/ 108886 w 505335"/>
              <a:gd name="connsiteY1" fmla="*/ 659704 h 812134"/>
              <a:gd name="connsiteX2" fmla="*/ 505335 w 505335"/>
              <a:gd name="connsiteY2" fmla="*/ 812134 h 812134"/>
              <a:gd name="connsiteX0" fmla="*/ 14927 w 502894"/>
              <a:gd name="connsiteY0" fmla="*/ 0 h 830551"/>
              <a:gd name="connsiteX1" fmla="*/ 108886 w 502894"/>
              <a:gd name="connsiteY1" fmla="*/ 659704 h 830551"/>
              <a:gd name="connsiteX2" fmla="*/ 502894 w 502894"/>
              <a:gd name="connsiteY2" fmla="*/ 830551 h 830551"/>
              <a:gd name="connsiteX0" fmla="*/ 14927 w 502894"/>
              <a:gd name="connsiteY0" fmla="*/ 0 h 830551"/>
              <a:gd name="connsiteX1" fmla="*/ 108886 w 502894"/>
              <a:gd name="connsiteY1" fmla="*/ 659704 h 830551"/>
              <a:gd name="connsiteX2" fmla="*/ 502894 w 502894"/>
              <a:gd name="connsiteY2" fmla="*/ 830551 h 830551"/>
              <a:gd name="connsiteX0" fmla="*/ 14927 w 502894"/>
              <a:gd name="connsiteY0" fmla="*/ 0 h 830551"/>
              <a:gd name="connsiteX1" fmla="*/ 108886 w 502894"/>
              <a:gd name="connsiteY1" fmla="*/ 659704 h 830551"/>
              <a:gd name="connsiteX2" fmla="*/ 502894 w 502894"/>
              <a:gd name="connsiteY2" fmla="*/ 830551 h 830551"/>
              <a:gd name="connsiteX0" fmla="*/ 14927 w 434337"/>
              <a:gd name="connsiteY0" fmla="*/ 0 h 788874"/>
              <a:gd name="connsiteX1" fmla="*/ 108886 w 434337"/>
              <a:gd name="connsiteY1" fmla="*/ 659704 h 788874"/>
              <a:gd name="connsiteX2" fmla="*/ 434337 w 434337"/>
              <a:gd name="connsiteY2" fmla="*/ 788874 h 788874"/>
              <a:gd name="connsiteX0" fmla="*/ 14927 w 427197"/>
              <a:gd name="connsiteY0" fmla="*/ 0 h 794355"/>
              <a:gd name="connsiteX1" fmla="*/ 108886 w 427197"/>
              <a:gd name="connsiteY1" fmla="*/ 659704 h 794355"/>
              <a:gd name="connsiteX2" fmla="*/ 427197 w 427197"/>
              <a:gd name="connsiteY2" fmla="*/ 794355 h 794355"/>
              <a:gd name="connsiteX0" fmla="*/ 0 w 412270"/>
              <a:gd name="connsiteY0" fmla="*/ 0 h 794355"/>
              <a:gd name="connsiteX1" fmla="*/ 412270 w 412270"/>
              <a:gd name="connsiteY1" fmla="*/ 794355 h 79435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412270" h="794355">
                <a:moveTo>
                  <a:pt x="0" y="0"/>
                </a:moveTo>
                <a:lnTo>
                  <a:pt x="412270" y="794355"/>
                </a:lnTo>
              </a:path>
            </a:pathLst>
          </a:custGeom>
          <a:noFill/>
          <a:ln w="25400">
            <a:solidFill>
              <a:schemeClr val="bg1"/>
            </a:solidFill>
            <a:round/>
            <a:headEnd type="triangle"/>
            <a:tailEnd type="none" w="med" len="med"/>
          </a:ln>
        </xdr:spPr>
      </xdr:sp>
      <xdr:sp macro="" textlink="">
        <xdr:nvSpPr>
          <xdr:cNvPr id="412" name="Line 148">
            <a:extLst>
              <a:ext uri="{FF2B5EF4-FFF2-40B4-BE49-F238E27FC236}">
                <a16:creationId xmlns:a16="http://schemas.microsoft.com/office/drawing/2014/main" id="{E24EE12D-B293-2DB4-09D8-66CA615F1FA4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13051206" y="8089726"/>
            <a:ext cx="0" cy="316413"/>
          </a:xfrm>
          <a:prstGeom prst="line">
            <a:avLst/>
          </a:prstGeom>
          <a:noFill/>
          <a:ln w="25400">
            <a:solidFill>
              <a:schemeClr val="bg1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124538</xdr:colOff>
      <xdr:row>43</xdr:row>
      <xdr:rowOff>158750</xdr:rowOff>
    </xdr:from>
    <xdr:to>
      <xdr:col>10</xdr:col>
      <xdr:colOff>128028</xdr:colOff>
      <xdr:row>46</xdr:row>
      <xdr:rowOff>9563</xdr:rowOff>
    </xdr:to>
    <xdr:sp macro="" textlink="">
      <xdr:nvSpPr>
        <xdr:cNvPr id="413" name="Line 76">
          <a:extLst>
            <a:ext uri="{FF2B5EF4-FFF2-40B4-BE49-F238E27FC236}">
              <a16:creationId xmlns:a16="http://schemas.microsoft.com/office/drawing/2014/main" id="{A3FC88C0-D2F6-4AE5-9589-6AF23FC359C4}"/>
            </a:ext>
          </a:extLst>
        </xdr:cNvPr>
        <xdr:cNvSpPr>
          <a:spLocks noChangeShapeType="1"/>
        </xdr:cNvSpPr>
      </xdr:nvSpPr>
      <xdr:spPr bwMode="auto">
        <a:xfrm flipH="1">
          <a:off x="6281498" y="7329170"/>
          <a:ext cx="3490" cy="35373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287073</xdr:colOff>
      <xdr:row>43</xdr:row>
      <xdr:rowOff>61723</xdr:rowOff>
    </xdr:from>
    <xdr:to>
      <xdr:col>10</xdr:col>
      <xdr:colOff>157802</xdr:colOff>
      <xdr:row>48</xdr:row>
      <xdr:rowOff>73429</xdr:rowOff>
    </xdr:to>
    <xdr:sp macro="" textlink="">
      <xdr:nvSpPr>
        <xdr:cNvPr id="414" name="Freeform 217">
          <a:extLst>
            <a:ext uri="{FF2B5EF4-FFF2-40B4-BE49-F238E27FC236}">
              <a16:creationId xmlns:a16="http://schemas.microsoft.com/office/drawing/2014/main" id="{2A15DC26-E2AC-441F-B98C-D88986F4FE47}"/>
            </a:ext>
          </a:extLst>
        </xdr:cNvPr>
        <xdr:cNvSpPr>
          <a:spLocks/>
        </xdr:cNvSpPr>
      </xdr:nvSpPr>
      <xdr:spPr bwMode="auto">
        <a:xfrm rot="14271133">
          <a:off x="5615355" y="7382641"/>
          <a:ext cx="849906" cy="548909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14409 w 14409"/>
            <a:gd name="connsiteY0" fmla="*/ 7684 h 7684"/>
            <a:gd name="connsiteX1" fmla="*/ 10083 w 14409"/>
            <a:gd name="connsiteY1" fmla="*/ 7390 h 7684"/>
            <a:gd name="connsiteX2" fmla="*/ 7517 w 14409"/>
            <a:gd name="connsiteY2" fmla="*/ 7467 h 7684"/>
            <a:gd name="connsiteX3" fmla="*/ 6024 w 14409"/>
            <a:gd name="connsiteY3" fmla="*/ 1944 h 7684"/>
            <a:gd name="connsiteX4" fmla="*/ 0 w 14409"/>
            <a:gd name="connsiteY4" fmla="*/ 6974 h 7684"/>
            <a:gd name="connsiteX0" fmla="*/ 10000 w 10000"/>
            <a:gd name="connsiteY0" fmla="*/ 7132 h 7137"/>
            <a:gd name="connsiteX1" fmla="*/ 6998 w 10000"/>
            <a:gd name="connsiteY1" fmla="*/ 6749 h 7137"/>
            <a:gd name="connsiteX2" fmla="*/ 5217 w 10000"/>
            <a:gd name="connsiteY2" fmla="*/ 6850 h 7137"/>
            <a:gd name="connsiteX3" fmla="*/ 3341 w 10000"/>
            <a:gd name="connsiteY3" fmla="*/ 3011 h 7137"/>
            <a:gd name="connsiteX4" fmla="*/ 0 w 10000"/>
            <a:gd name="connsiteY4" fmla="*/ 6208 h 7137"/>
            <a:gd name="connsiteX0" fmla="*/ 10000 w 10000"/>
            <a:gd name="connsiteY0" fmla="*/ 5774 h 5782"/>
            <a:gd name="connsiteX1" fmla="*/ 6998 w 10000"/>
            <a:gd name="connsiteY1" fmla="*/ 5237 h 5782"/>
            <a:gd name="connsiteX2" fmla="*/ 5217 w 10000"/>
            <a:gd name="connsiteY2" fmla="*/ 5379 h 5782"/>
            <a:gd name="connsiteX3" fmla="*/ 3341 w 10000"/>
            <a:gd name="connsiteY3" fmla="*/ 0 h 5782"/>
            <a:gd name="connsiteX4" fmla="*/ 0 w 10000"/>
            <a:gd name="connsiteY4" fmla="*/ 4479 h 5782"/>
            <a:gd name="connsiteX0" fmla="*/ 8461 w 8461"/>
            <a:gd name="connsiteY0" fmla="*/ 22532 h 22546"/>
            <a:gd name="connsiteX1" fmla="*/ 5459 w 8461"/>
            <a:gd name="connsiteY1" fmla="*/ 21603 h 22546"/>
            <a:gd name="connsiteX2" fmla="*/ 3678 w 8461"/>
            <a:gd name="connsiteY2" fmla="*/ 21849 h 22546"/>
            <a:gd name="connsiteX3" fmla="*/ 1802 w 8461"/>
            <a:gd name="connsiteY3" fmla="*/ 12546 h 22546"/>
            <a:gd name="connsiteX4" fmla="*/ 139 w 8461"/>
            <a:gd name="connsiteY4" fmla="*/ 0 h 22546"/>
            <a:gd name="connsiteX0" fmla="*/ 9836 w 9836"/>
            <a:gd name="connsiteY0" fmla="*/ 9994 h 10000"/>
            <a:gd name="connsiteX1" fmla="*/ 6288 w 9836"/>
            <a:gd name="connsiteY1" fmla="*/ 9582 h 10000"/>
            <a:gd name="connsiteX2" fmla="*/ 4183 w 9836"/>
            <a:gd name="connsiteY2" fmla="*/ 9691 h 10000"/>
            <a:gd name="connsiteX3" fmla="*/ 1966 w 9836"/>
            <a:gd name="connsiteY3" fmla="*/ 5565 h 10000"/>
            <a:gd name="connsiteX4" fmla="*/ 0 w 9836"/>
            <a:gd name="connsiteY4" fmla="*/ 0 h 10000"/>
            <a:gd name="connsiteX0" fmla="*/ 10000 w 10000"/>
            <a:gd name="connsiteY0" fmla="*/ 9994 h 11298"/>
            <a:gd name="connsiteX1" fmla="*/ 6207 w 10000"/>
            <a:gd name="connsiteY1" fmla="*/ 11274 h 11298"/>
            <a:gd name="connsiteX2" fmla="*/ 4253 w 10000"/>
            <a:gd name="connsiteY2" fmla="*/ 9691 h 11298"/>
            <a:gd name="connsiteX3" fmla="*/ 1999 w 10000"/>
            <a:gd name="connsiteY3" fmla="*/ 5565 h 11298"/>
            <a:gd name="connsiteX4" fmla="*/ 0 w 10000"/>
            <a:gd name="connsiteY4" fmla="*/ 0 h 11298"/>
            <a:gd name="connsiteX0" fmla="*/ 7904 w 7904"/>
            <a:gd name="connsiteY0" fmla="*/ 13186 h 13186"/>
            <a:gd name="connsiteX1" fmla="*/ 6207 w 7904"/>
            <a:gd name="connsiteY1" fmla="*/ 11274 h 13186"/>
            <a:gd name="connsiteX2" fmla="*/ 4253 w 7904"/>
            <a:gd name="connsiteY2" fmla="*/ 9691 h 13186"/>
            <a:gd name="connsiteX3" fmla="*/ 1999 w 7904"/>
            <a:gd name="connsiteY3" fmla="*/ 5565 h 13186"/>
            <a:gd name="connsiteX4" fmla="*/ 0 w 7904"/>
            <a:gd name="connsiteY4" fmla="*/ 0 h 13186"/>
            <a:gd name="connsiteX0" fmla="*/ 10000 w 10000"/>
            <a:gd name="connsiteY0" fmla="*/ 10000 h 10000"/>
            <a:gd name="connsiteX1" fmla="*/ 7853 w 10000"/>
            <a:gd name="connsiteY1" fmla="*/ 8550 h 10000"/>
            <a:gd name="connsiteX2" fmla="*/ 5381 w 10000"/>
            <a:gd name="connsiteY2" fmla="*/ 7349 h 10000"/>
            <a:gd name="connsiteX3" fmla="*/ 2529 w 10000"/>
            <a:gd name="connsiteY3" fmla="*/ 4220 h 10000"/>
            <a:gd name="connsiteX4" fmla="*/ 0 w 10000"/>
            <a:gd name="connsiteY4" fmla="*/ 0 h 10000"/>
            <a:gd name="connsiteX0" fmla="*/ 10000 w 10000"/>
            <a:gd name="connsiteY0" fmla="*/ 10000 h 10000"/>
            <a:gd name="connsiteX1" fmla="*/ 7853 w 10000"/>
            <a:gd name="connsiteY1" fmla="*/ 8550 h 10000"/>
            <a:gd name="connsiteX2" fmla="*/ 7231 w 10000"/>
            <a:gd name="connsiteY2" fmla="*/ 9224 h 10000"/>
            <a:gd name="connsiteX3" fmla="*/ 5381 w 10000"/>
            <a:gd name="connsiteY3" fmla="*/ 7349 h 10000"/>
            <a:gd name="connsiteX4" fmla="*/ 2529 w 10000"/>
            <a:gd name="connsiteY4" fmla="*/ 4220 h 10000"/>
            <a:gd name="connsiteX5" fmla="*/ 0 w 10000"/>
            <a:gd name="connsiteY5" fmla="*/ 0 h 10000"/>
            <a:gd name="connsiteX0" fmla="*/ 10000 w 10000"/>
            <a:gd name="connsiteY0" fmla="*/ 10000 h 10000"/>
            <a:gd name="connsiteX1" fmla="*/ 7989 w 10000"/>
            <a:gd name="connsiteY1" fmla="*/ 9835 h 10000"/>
            <a:gd name="connsiteX2" fmla="*/ 7231 w 10000"/>
            <a:gd name="connsiteY2" fmla="*/ 9224 h 10000"/>
            <a:gd name="connsiteX3" fmla="*/ 5381 w 10000"/>
            <a:gd name="connsiteY3" fmla="*/ 7349 h 10000"/>
            <a:gd name="connsiteX4" fmla="*/ 2529 w 10000"/>
            <a:gd name="connsiteY4" fmla="*/ 4220 h 10000"/>
            <a:gd name="connsiteX5" fmla="*/ 0 w 10000"/>
            <a:gd name="connsiteY5" fmla="*/ 0 h 10000"/>
            <a:gd name="connsiteX0" fmla="*/ 10396 w 10396"/>
            <a:gd name="connsiteY0" fmla="*/ 8983 h 9837"/>
            <a:gd name="connsiteX1" fmla="*/ 7989 w 10396"/>
            <a:gd name="connsiteY1" fmla="*/ 9835 h 9837"/>
            <a:gd name="connsiteX2" fmla="*/ 7231 w 10396"/>
            <a:gd name="connsiteY2" fmla="*/ 9224 h 9837"/>
            <a:gd name="connsiteX3" fmla="*/ 5381 w 10396"/>
            <a:gd name="connsiteY3" fmla="*/ 7349 h 9837"/>
            <a:gd name="connsiteX4" fmla="*/ 2529 w 10396"/>
            <a:gd name="connsiteY4" fmla="*/ 4220 h 9837"/>
            <a:gd name="connsiteX5" fmla="*/ 0 w 10396"/>
            <a:gd name="connsiteY5" fmla="*/ 0 h 9837"/>
            <a:gd name="connsiteX0" fmla="*/ 10000 w 10000"/>
            <a:gd name="connsiteY0" fmla="*/ 9132 h 9844"/>
            <a:gd name="connsiteX1" fmla="*/ 7968 w 10000"/>
            <a:gd name="connsiteY1" fmla="*/ 9841 h 9844"/>
            <a:gd name="connsiteX2" fmla="*/ 6956 w 10000"/>
            <a:gd name="connsiteY2" fmla="*/ 9377 h 9844"/>
            <a:gd name="connsiteX3" fmla="*/ 5176 w 10000"/>
            <a:gd name="connsiteY3" fmla="*/ 7471 h 9844"/>
            <a:gd name="connsiteX4" fmla="*/ 2433 w 10000"/>
            <a:gd name="connsiteY4" fmla="*/ 4290 h 9844"/>
            <a:gd name="connsiteX5" fmla="*/ 0 w 10000"/>
            <a:gd name="connsiteY5" fmla="*/ 0 h 9844"/>
            <a:gd name="connsiteX0" fmla="*/ 11093 w 11093"/>
            <a:gd name="connsiteY0" fmla="*/ 6610 h 10157"/>
            <a:gd name="connsiteX1" fmla="*/ 7968 w 11093"/>
            <a:gd name="connsiteY1" fmla="*/ 9997 h 10157"/>
            <a:gd name="connsiteX2" fmla="*/ 6956 w 11093"/>
            <a:gd name="connsiteY2" fmla="*/ 9526 h 10157"/>
            <a:gd name="connsiteX3" fmla="*/ 5176 w 11093"/>
            <a:gd name="connsiteY3" fmla="*/ 7589 h 10157"/>
            <a:gd name="connsiteX4" fmla="*/ 2433 w 11093"/>
            <a:gd name="connsiteY4" fmla="*/ 4358 h 10157"/>
            <a:gd name="connsiteX5" fmla="*/ 0 w 11093"/>
            <a:gd name="connsiteY5" fmla="*/ 0 h 10157"/>
            <a:gd name="connsiteX0" fmla="*/ 11093 w 11093"/>
            <a:gd name="connsiteY0" fmla="*/ 6610 h 10157"/>
            <a:gd name="connsiteX1" fmla="*/ 7968 w 11093"/>
            <a:gd name="connsiteY1" fmla="*/ 9997 h 10157"/>
            <a:gd name="connsiteX2" fmla="*/ 6956 w 11093"/>
            <a:gd name="connsiteY2" fmla="*/ 9526 h 10157"/>
            <a:gd name="connsiteX3" fmla="*/ 5176 w 11093"/>
            <a:gd name="connsiteY3" fmla="*/ 7589 h 10157"/>
            <a:gd name="connsiteX4" fmla="*/ 2433 w 11093"/>
            <a:gd name="connsiteY4" fmla="*/ 4358 h 10157"/>
            <a:gd name="connsiteX5" fmla="*/ 0 w 11093"/>
            <a:gd name="connsiteY5" fmla="*/ 0 h 10157"/>
            <a:gd name="connsiteX0" fmla="*/ 10762 w 10762"/>
            <a:gd name="connsiteY0" fmla="*/ 13647 h 14022"/>
            <a:gd name="connsiteX1" fmla="*/ 7968 w 10762"/>
            <a:gd name="connsiteY1" fmla="*/ 9997 h 14022"/>
            <a:gd name="connsiteX2" fmla="*/ 6956 w 10762"/>
            <a:gd name="connsiteY2" fmla="*/ 9526 h 14022"/>
            <a:gd name="connsiteX3" fmla="*/ 5176 w 10762"/>
            <a:gd name="connsiteY3" fmla="*/ 7589 h 14022"/>
            <a:gd name="connsiteX4" fmla="*/ 2433 w 10762"/>
            <a:gd name="connsiteY4" fmla="*/ 4358 h 14022"/>
            <a:gd name="connsiteX5" fmla="*/ 0 w 10762"/>
            <a:gd name="connsiteY5" fmla="*/ 0 h 14022"/>
            <a:gd name="connsiteX0" fmla="*/ 10762 w 10762"/>
            <a:gd name="connsiteY0" fmla="*/ 13647 h 13647"/>
            <a:gd name="connsiteX1" fmla="*/ 7968 w 10762"/>
            <a:gd name="connsiteY1" fmla="*/ 9997 h 13647"/>
            <a:gd name="connsiteX2" fmla="*/ 6956 w 10762"/>
            <a:gd name="connsiteY2" fmla="*/ 9526 h 13647"/>
            <a:gd name="connsiteX3" fmla="*/ 5176 w 10762"/>
            <a:gd name="connsiteY3" fmla="*/ 7589 h 13647"/>
            <a:gd name="connsiteX4" fmla="*/ 2433 w 10762"/>
            <a:gd name="connsiteY4" fmla="*/ 4358 h 13647"/>
            <a:gd name="connsiteX5" fmla="*/ 0 w 10762"/>
            <a:gd name="connsiteY5" fmla="*/ 0 h 13647"/>
            <a:gd name="connsiteX0" fmla="*/ 10235 w 10235"/>
            <a:gd name="connsiteY0" fmla="*/ 15691 h 15691"/>
            <a:gd name="connsiteX1" fmla="*/ 7968 w 10235"/>
            <a:gd name="connsiteY1" fmla="*/ 9997 h 15691"/>
            <a:gd name="connsiteX2" fmla="*/ 6956 w 10235"/>
            <a:gd name="connsiteY2" fmla="*/ 9526 h 15691"/>
            <a:gd name="connsiteX3" fmla="*/ 5176 w 10235"/>
            <a:gd name="connsiteY3" fmla="*/ 7589 h 15691"/>
            <a:gd name="connsiteX4" fmla="*/ 2433 w 10235"/>
            <a:gd name="connsiteY4" fmla="*/ 4358 h 15691"/>
            <a:gd name="connsiteX5" fmla="*/ 0 w 10235"/>
            <a:gd name="connsiteY5" fmla="*/ 0 h 15691"/>
            <a:gd name="connsiteX0" fmla="*/ 10272 w 10272"/>
            <a:gd name="connsiteY0" fmla="*/ 14154 h 14154"/>
            <a:gd name="connsiteX1" fmla="*/ 7968 w 10272"/>
            <a:gd name="connsiteY1" fmla="*/ 9997 h 14154"/>
            <a:gd name="connsiteX2" fmla="*/ 6956 w 10272"/>
            <a:gd name="connsiteY2" fmla="*/ 9526 h 14154"/>
            <a:gd name="connsiteX3" fmla="*/ 5176 w 10272"/>
            <a:gd name="connsiteY3" fmla="*/ 7589 h 14154"/>
            <a:gd name="connsiteX4" fmla="*/ 2433 w 10272"/>
            <a:gd name="connsiteY4" fmla="*/ 4358 h 14154"/>
            <a:gd name="connsiteX5" fmla="*/ 0 w 10272"/>
            <a:gd name="connsiteY5" fmla="*/ 0 h 14154"/>
            <a:gd name="connsiteX0" fmla="*/ 10272 w 10272"/>
            <a:gd name="connsiteY0" fmla="*/ 14154 h 14154"/>
            <a:gd name="connsiteX1" fmla="*/ 7968 w 10272"/>
            <a:gd name="connsiteY1" fmla="*/ 9997 h 14154"/>
            <a:gd name="connsiteX2" fmla="*/ 6956 w 10272"/>
            <a:gd name="connsiteY2" fmla="*/ 9526 h 14154"/>
            <a:gd name="connsiteX3" fmla="*/ 5176 w 10272"/>
            <a:gd name="connsiteY3" fmla="*/ 7589 h 14154"/>
            <a:gd name="connsiteX4" fmla="*/ 2539 w 10272"/>
            <a:gd name="connsiteY4" fmla="*/ 3978 h 14154"/>
            <a:gd name="connsiteX5" fmla="*/ 0 w 10272"/>
            <a:gd name="connsiteY5" fmla="*/ 0 h 14154"/>
            <a:gd name="connsiteX0" fmla="*/ 10330 w 10330"/>
            <a:gd name="connsiteY0" fmla="*/ 13067 h 13067"/>
            <a:gd name="connsiteX1" fmla="*/ 8026 w 10330"/>
            <a:gd name="connsiteY1" fmla="*/ 8910 h 13067"/>
            <a:gd name="connsiteX2" fmla="*/ 7014 w 10330"/>
            <a:gd name="connsiteY2" fmla="*/ 8439 h 13067"/>
            <a:gd name="connsiteX3" fmla="*/ 5234 w 10330"/>
            <a:gd name="connsiteY3" fmla="*/ 6502 h 13067"/>
            <a:gd name="connsiteX4" fmla="*/ 2597 w 10330"/>
            <a:gd name="connsiteY4" fmla="*/ 2891 h 13067"/>
            <a:gd name="connsiteX5" fmla="*/ 0 w 10330"/>
            <a:gd name="connsiteY5" fmla="*/ 244 h 130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0330" h="13067">
              <a:moveTo>
                <a:pt x="10330" y="13067"/>
              </a:moveTo>
              <a:cubicBezTo>
                <a:pt x="8421" y="10653"/>
                <a:pt x="8579" y="9681"/>
                <a:pt x="8026" y="8910"/>
              </a:cubicBezTo>
              <a:cubicBezTo>
                <a:pt x="7473" y="8139"/>
                <a:pt x="7410" y="8645"/>
                <a:pt x="7014" y="8439"/>
              </a:cubicBezTo>
              <a:cubicBezTo>
                <a:pt x="6617" y="8232"/>
                <a:pt x="5970" y="7427"/>
                <a:pt x="5234" y="6502"/>
              </a:cubicBezTo>
              <a:cubicBezTo>
                <a:pt x="4498" y="5577"/>
                <a:pt x="3369" y="3394"/>
                <a:pt x="2597" y="2891"/>
              </a:cubicBezTo>
              <a:cubicBezTo>
                <a:pt x="413" y="-1439"/>
                <a:pt x="239" y="434"/>
                <a:pt x="0" y="244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492771</xdr:colOff>
      <xdr:row>45</xdr:row>
      <xdr:rowOff>81996</xdr:rowOff>
    </xdr:from>
    <xdr:to>
      <xdr:col>10</xdr:col>
      <xdr:colOff>38513</xdr:colOff>
      <xdr:row>46</xdr:row>
      <xdr:rowOff>59353</xdr:rowOff>
    </xdr:to>
    <xdr:sp macro="" textlink="">
      <xdr:nvSpPr>
        <xdr:cNvPr id="415" name="Text Box 1620">
          <a:extLst>
            <a:ext uri="{FF2B5EF4-FFF2-40B4-BE49-F238E27FC236}">
              <a16:creationId xmlns:a16="http://schemas.microsoft.com/office/drawing/2014/main" id="{0F4C9685-DAE0-43CA-9810-B513F08AF2CE}"/>
            </a:ext>
          </a:extLst>
        </xdr:cNvPr>
        <xdr:cNvSpPr txBox="1">
          <a:spLocks noChangeArrowheads="1"/>
        </xdr:cNvSpPr>
      </xdr:nvSpPr>
      <xdr:spPr bwMode="auto">
        <a:xfrm rot="21321804">
          <a:off x="5971551" y="7587696"/>
          <a:ext cx="223922" cy="14499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9</xdr:col>
      <xdr:colOff>175604</xdr:colOff>
      <xdr:row>43</xdr:row>
      <xdr:rowOff>119243</xdr:rowOff>
    </xdr:from>
    <xdr:to>
      <xdr:col>10</xdr:col>
      <xdr:colOff>132857</xdr:colOff>
      <xdr:row>48</xdr:row>
      <xdr:rowOff>54555</xdr:rowOff>
    </xdr:to>
    <xdr:sp macro="" textlink="">
      <xdr:nvSpPr>
        <xdr:cNvPr id="416" name="Freeform 601">
          <a:extLst>
            <a:ext uri="{FF2B5EF4-FFF2-40B4-BE49-F238E27FC236}">
              <a16:creationId xmlns:a16="http://schemas.microsoft.com/office/drawing/2014/main" id="{62054AAD-52CE-4945-BAE1-18700BCD0E24}"/>
            </a:ext>
          </a:extLst>
        </xdr:cNvPr>
        <xdr:cNvSpPr>
          <a:spLocks/>
        </xdr:cNvSpPr>
      </xdr:nvSpPr>
      <xdr:spPr bwMode="auto">
        <a:xfrm>
          <a:off x="5654384" y="7289663"/>
          <a:ext cx="635433" cy="773512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594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285 h 10000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15437 w 15843"/>
            <a:gd name="connsiteY0" fmla="*/ 15763 h 15763"/>
            <a:gd name="connsiteX1" fmla="*/ 15843 w 15843"/>
            <a:gd name="connsiteY1" fmla="*/ 5763 h 15763"/>
            <a:gd name="connsiteX2" fmla="*/ 0 w 15843"/>
            <a:gd name="connsiteY2" fmla="*/ 0 h 15763"/>
            <a:gd name="connsiteX0" fmla="*/ 15437 w 15843"/>
            <a:gd name="connsiteY0" fmla="*/ 15763 h 15763"/>
            <a:gd name="connsiteX1" fmla="*/ 15843 w 15843"/>
            <a:gd name="connsiteY1" fmla="*/ 5763 h 15763"/>
            <a:gd name="connsiteX2" fmla="*/ 2488 w 15843"/>
            <a:gd name="connsiteY2" fmla="*/ 6489 h 15763"/>
            <a:gd name="connsiteX3" fmla="*/ 0 w 15843"/>
            <a:gd name="connsiteY3" fmla="*/ 0 h 15763"/>
            <a:gd name="connsiteX0" fmla="*/ 15437 w 15843"/>
            <a:gd name="connsiteY0" fmla="*/ 15763 h 15763"/>
            <a:gd name="connsiteX1" fmla="*/ 15843 w 15843"/>
            <a:gd name="connsiteY1" fmla="*/ 5763 h 15763"/>
            <a:gd name="connsiteX2" fmla="*/ 3377 w 15843"/>
            <a:gd name="connsiteY2" fmla="*/ 6612 h 15763"/>
            <a:gd name="connsiteX3" fmla="*/ 0 w 15843"/>
            <a:gd name="connsiteY3" fmla="*/ 0 h 15763"/>
            <a:gd name="connsiteX0" fmla="*/ 13077 w 13483"/>
            <a:gd name="connsiteY0" fmla="*/ 17846 h 17846"/>
            <a:gd name="connsiteX1" fmla="*/ 13483 w 13483"/>
            <a:gd name="connsiteY1" fmla="*/ 7846 h 17846"/>
            <a:gd name="connsiteX2" fmla="*/ 1017 w 13483"/>
            <a:gd name="connsiteY2" fmla="*/ 8695 h 17846"/>
            <a:gd name="connsiteX3" fmla="*/ 435 w 13483"/>
            <a:gd name="connsiteY3" fmla="*/ 0 h 17846"/>
            <a:gd name="connsiteX0" fmla="*/ 12642 w 13048"/>
            <a:gd name="connsiteY0" fmla="*/ 17846 h 17846"/>
            <a:gd name="connsiteX1" fmla="*/ 13048 w 13048"/>
            <a:gd name="connsiteY1" fmla="*/ 7846 h 17846"/>
            <a:gd name="connsiteX2" fmla="*/ 582 w 13048"/>
            <a:gd name="connsiteY2" fmla="*/ 8695 h 17846"/>
            <a:gd name="connsiteX3" fmla="*/ 0 w 13048"/>
            <a:gd name="connsiteY3" fmla="*/ 0 h 17846"/>
            <a:gd name="connsiteX0" fmla="*/ 12642 w 13048"/>
            <a:gd name="connsiteY0" fmla="*/ 17846 h 17846"/>
            <a:gd name="connsiteX1" fmla="*/ 13048 w 13048"/>
            <a:gd name="connsiteY1" fmla="*/ 7846 h 17846"/>
            <a:gd name="connsiteX2" fmla="*/ 582 w 13048"/>
            <a:gd name="connsiteY2" fmla="*/ 8695 h 17846"/>
            <a:gd name="connsiteX3" fmla="*/ 0 w 13048"/>
            <a:gd name="connsiteY3" fmla="*/ 0 h 17846"/>
            <a:gd name="connsiteX0" fmla="*/ 12642 w 13048"/>
            <a:gd name="connsiteY0" fmla="*/ 17846 h 17846"/>
            <a:gd name="connsiteX1" fmla="*/ 13048 w 13048"/>
            <a:gd name="connsiteY1" fmla="*/ 7846 h 17846"/>
            <a:gd name="connsiteX2" fmla="*/ 582 w 13048"/>
            <a:gd name="connsiteY2" fmla="*/ 8695 h 17846"/>
            <a:gd name="connsiteX3" fmla="*/ 0 w 13048"/>
            <a:gd name="connsiteY3" fmla="*/ 0 h 17846"/>
            <a:gd name="connsiteX0" fmla="*/ 13277 w 13287"/>
            <a:gd name="connsiteY0" fmla="*/ 17233 h 17233"/>
            <a:gd name="connsiteX1" fmla="*/ 13048 w 13287"/>
            <a:gd name="connsiteY1" fmla="*/ 7846 h 17233"/>
            <a:gd name="connsiteX2" fmla="*/ 582 w 13287"/>
            <a:gd name="connsiteY2" fmla="*/ 8695 h 17233"/>
            <a:gd name="connsiteX3" fmla="*/ 0 w 13287"/>
            <a:gd name="connsiteY3" fmla="*/ 0 h 17233"/>
            <a:gd name="connsiteX0" fmla="*/ 13277 w 13287"/>
            <a:gd name="connsiteY0" fmla="*/ 17233 h 17233"/>
            <a:gd name="connsiteX1" fmla="*/ 13048 w 13287"/>
            <a:gd name="connsiteY1" fmla="*/ 7846 h 17233"/>
            <a:gd name="connsiteX2" fmla="*/ 582 w 13287"/>
            <a:gd name="connsiteY2" fmla="*/ 8695 h 17233"/>
            <a:gd name="connsiteX3" fmla="*/ 0 w 13287"/>
            <a:gd name="connsiteY3" fmla="*/ 0 h 17233"/>
            <a:gd name="connsiteX0" fmla="*/ 13099 w 13109"/>
            <a:gd name="connsiteY0" fmla="*/ 17176 h 17176"/>
            <a:gd name="connsiteX1" fmla="*/ 12870 w 13109"/>
            <a:gd name="connsiteY1" fmla="*/ 7789 h 17176"/>
            <a:gd name="connsiteX2" fmla="*/ 404 w 13109"/>
            <a:gd name="connsiteY2" fmla="*/ 8638 h 17176"/>
            <a:gd name="connsiteX3" fmla="*/ 0 w 13109"/>
            <a:gd name="connsiteY3" fmla="*/ 0 h 17176"/>
            <a:gd name="connsiteX0" fmla="*/ 13099 w 13109"/>
            <a:gd name="connsiteY0" fmla="*/ 17176 h 17176"/>
            <a:gd name="connsiteX1" fmla="*/ 12870 w 13109"/>
            <a:gd name="connsiteY1" fmla="*/ 7789 h 17176"/>
            <a:gd name="connsiteX2" fmla="*/ 404 w 13109"/>
            <a:gd name="connsiteY2" fmla="*/ 8122 h 17176"/>
            <a:gd name="connsiteX3" fmla="*/ 0 w 13109"/>
            <a:gd name="connsiteY3" fmla="*/ 0 h 17176"/>
            <a:gd name="connsiteX0" fmla="*/ 13099 w 13109"/>
            <a:gd name="connsiteY0" fmla="*/ 17176 h 17176"/>
            <a:gd name="connsiteX1" fmla="*/ 12870 w 13109"/>
            <a:gd name="connsiteY1" fmla="*/ 7789 h 17176"/>
            <a:gd name="connsiteX2" fmla="*/ 4170 w 13109"/>
            <a:gd name="connsiteY2" fmla="*/ 8398 h 17176"/>
            <a:gd name="connsiteX3" fmla="*/ 0 w 13109"/>
            <a:gd name="connsiteY3" fmla="*/ 0 h 17176"/>
            <a:gd name="connsiteX0" fmla="*/ 13099 w 13109"/>
            <a:gd name="connsiteY0" fmla="*/ 17176 h 17176"/>
            <a:gd name="connsiteX1" fmla="*/ 12870 w 13109"/>
            <a:gd name="connsiteY1" fmla="*/ 7789 h 17176"/>
            <a:gd name="connsiteX2" fmla="*/ 3977 w 13109"/>
            <a:gd name="connsiteY2" fmla="*/ 7662 h 17176"/>
            <a:gd name="connsiteX3" fmla="*/ 0 w 13109"/>
            <a:gd name="connsiteY3" fmla="*/ 0 h 17176"/>
            <a:gd name="connsiteX0" fmla="*/ 13099 w 13109"/>
            <a:gd name="connsiteY0" fmla="*/ 17176 h 17176"/>
            <a:gd name="connsiteX1" fmla="*/ 12870 w 13109"/>
            <a:gd name="connsiteY1" fmla="*/ 7789 h 17176"/>
            <a:gd name="connsiteX2" fmla="*/ 5114 w 13109"/>
            <a:gd name="connsiteY2" fmla="*/ 7894 h 17176"/>
            <a:gd name="connsiteX3" fmla="*/ 3977 w 13109"/>
            <a:gd name="connsiteY3" fmla="*/ 7662 h 17176"/>
            <a:gd name="connsiteX4" fmla="*/ 0 w 13109"/>
            <a:gd name="connsiteY4" fmla="*/ 0 h 1717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3109" h="17176">
              <a:moveTo>
                <a:pt x="13099" y="17176"/>
              </a:moveTo>
              <a:cubicBezTo>
                <a:pt x="13185" y="14675"/>
                <a:pt x="12734" y="11486"/>
                <a:pt x="12870" y="7789"/>
              </a:cubicBezTo>
              <a:cubicBezTo>
                <a:pt x="10478" y="7763"/>
                <a:pt x="7506" y="7920"/>
                <a:pt x="5114" y="7894"/>
              </a:cubicBezTo>
              <a:lnTo>
                <a:pt x="3977" y="7662"/>
              </a:lnTo>
              <a:cubicBezTo>
                <a:pt x="3751" y="7315"/>
                <a:pt x="55" y="3880"/>
                <a:pt x="0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445450</xdr:colOff>
      <xdr:row>45</xdr:row>
      <xdr:rowOff>59629</xdr:rowOff>
    </xdr:from>
    <xdr:to>
      <xdr:col>10</xdr:col>
      <xdr:colOff>21908</xdr:colOff>
      <xdr:row>46</xdr:row>
      <xdr:rowOff>80563</xdr:rowOff>
    </xdr:to>
    <xdr:grpSp>
      <xdr:nvGrpSpPr>
        <xdr:cNvPr id="417" name="Group 405">
          <a:extLst>
            <a:ext uri="{FF2B5EF4-FFF2-40B4-BE49-F238E27FC236}">
              <a16:creationId xmlns:a16="http://schemas.microsoft.com/office/drawing/2014/main" id="{6FD744C6-B173-440F-90BC-48832E4C24D0}"/>
            </a:ext>
          </a:extLst>
        </xdr:cNvPr>
        <xdr:cNvGrpSpPr>
          <a:grpSpLocks/>
        </xdr:cNvGrpSpPr>
      </xdr:nvGrpSpPr>
      <xdr:grpSpPr bwMode="auto">
        <a:xfrm rot="5400000">
          <a:off x="5940594" y="7489911"/>
          <a:ext cx="187621" cy="252733"/>
          <a:chOff x="718" y="97"/>
          <a:chExt cx="23" cy="15"/>
        </a:xfrm>
      </xdr:grpSpPr>
      <xdr:sp macro="" textlink="">
        <xdr:nvSpPr>
          <xdr:cNvPr id="418" name="Freeform 406">
            <a:extLst>
              <a:ext uri="{FF2B5EF4-FFF2-40B4-BE49-F238E27FC236}">
                <a16:creationId xmlns:a16="http://schemas.microsoft.com/office/drawing/2014/main" id="{5487839A-0CCE-8BF6-DEE8-15EE898536DD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19" name="Freeform 407">
            <a:extLst>
              <a:ext uri="{FF2B5EF4-FFF2-40B4-BE49-F238E27FC236}">
                <a16:creationId xmlns:a16="http://schemas.microsoft.com/office/drawing/2014/main" id="{97D64FBC-6459-BCDF-34A2-D5095FD54BC7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9</xdr:col>
      <xdr:colOff>369404</xdr:colOff>
      <xdr:row>43</xdr:row>
      <xdr:rowOff>41066</xdr:rowOff>
    </xdr:from>
    <xdr:ext cx="191595" cy="348878"/>
    <xdr:sp macro="" textlink="">
      <xdr:nvSpPr>
        <xdr:cNvPr id="420" name="Text Box 1620">
          <a:extLst>
            <a:ext uri="{FF2B5EF4-FFF2-40B4-BE49-F238E27FC236}">
              <a16:creationId xmlns:a16="http://schemas.microsoft.com/office/drawing/2014/main" id="{CE46863A-A246-4CFC-8F7A-B7B55018BE99}"/>
            </a:ext>
          </a:extLst>
        </xdr:cNvPr>
        <xdr:cNvSpPr txBox="1">
          <a:spLocks noChangeArrowheads="1"/>
        </xdr:cNvSpPr>
      </xdr:nvSpPr>
      <xdr:spPr bwMode="auto">
        <a:xfrm>
          <a:off x="5848184" y="7211486"/>
          <a:ext cx="191595" cy="34887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友渕川</a:t>
          </a:r>
          <a:endParaRPr lang="en-US" altLang="ja-JP" sz="8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oneCellAnchor>
  <xdr:twoCellAnchor>
    <xdr:from>
      <xdr:col>10</xdr:col>
      <xdr:colOff>196351</xdr:colOff>
      <xdr:row>45</xdr:row>
      <xdr:rowOff>151225</xdr:rowOff>
    </xdr:from>
    <xdr:to>
      <xdr:col>10</xdr:col>
      <xdr:colOff>408187</xdr:colOff>
      <xdr:row>47</xdr:row>
      <xdr:rowOff>8143</xdr:rowOff>
    </xdr:to>
    <xdr:sp macro="" textlink="">
      <xdr:nvSpPr>
        <xdr:cNvPr id="421" name="六角形 420">
          <a:extLst>
            <a:ext uri="{FF2B5EF4-FFF2-40B4-BE49-F238E27FC236}">
              <a16:creationId xmlns:a16="http://schemas.microsoft.com/office/drawing/2014/main" id="{D5BF363D-2347-4336-A0C7-2CA54DEAF622}"/>
            </a:ext>
          </a:extLst>
        </xdr:cNvPr>
        <xdr:cNvSpPr/>
      </xdr:nvSpPr>
      <xdr:spPr bwMode="auto">
        <a:xfrm>
          <a:off x="6353311" y="7656925"/>
          <a:ext cx="211836" cy="19219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300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9</xdr:col>
      <xdr:colOff>549513</xdr:colOff>
      <xdr:row>46</xdr:row>
      <xdr:rowOff>23716</xdr:rowOff>
    </xdr:from>
    <xdr:to>
      <xdr:col>10</xdr:col>
      <xdr:colOff>109629</xdr:colOff>
      <xdr:row>48</xdr:row>
      <xdr:rowOff>164640</xdr:rowOff>
    </xdr:to>
    <xdr:pic>
      <xdr:nvPicPr>
        <xdr:cNvPr id="422" name="図 421">
          <a:extLst>
            <a:ext uri="{FF2B5EF4-FFF2-40B4-BE49-F238E27FC236}">
              <a16:creationId xmlns:a16="http://schemas.microsoft.com/office/drawing/2014/main" id="{ADD3AA81-3943-44EE-8B76-10DAD6FF7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028293" y="7697056"/>
          <a:ext cx="238296" cy="476204"/>
        </a:xfrm>
        <a:prstGeom prst="rect">
          <a:avLst/>
        </a:prstGeom>
      </xdr:spPr>
    </xdr:pic>
    <xdr:clientData/>
  </xdr:twoCellAnchor>
  <xdr:oneCellAnchor>
    <xdr:from>
      <xdr:col>1</xdr:col>
      <xdr:colOff>22505</xdr:colOff>
      <xdr:row>53</xdr:row>
      <xdr:rowOff>72</xdr:rowOff>
    </xdr:from>
    <xdr:ext cx="513334" cy="165173"/>
    <xdr:sp macro="" textlink="">
      <xdr:nvSpPr>
        <xdr:cNvPr id="423" name="Text Box 1620">
          <a:extLst>
            <a:ext uri="{FF2B5EF4-FFF2-40B4-BE49-F238E27FC236}">
              <a16:creationId xmlns:a16="http://schemas.microsoft.com/office/drawing/2014/main" id="{423C03B8-FAAE-4989-A7A6-8592BF591BA2}"/>
            </a:ext>
          </a:extLst>
        </xdr:cNvPr>
        <xdr:cNvSpPr txBox="1">
          <a:spLocks noChangeArrowheads="1"/>
        </xdr:cNvSpPr>
      </xdr:nvSpPr>
      <xdr:spPr bwMode="auto">
        <a:xfrm>
          <a:off x="75845" y="8846892"/>
          <a:ext cx="513334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昭和橋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</xdr:col>
      <xdr:colOff>525223</xdr:colOff>
      <xdr:row>52</xdr:row>
      <xdr:rowOff>112895</xdr:rowOff>
    </xdr:from>
    <xdr:to>
      <xdr:col>2</xdr:col>
      <xdr:colOff>213662</xdr:colOff>
      <xdr:row>52</xdr:row>
      <xdr:rowOff>116721</xdr:rowOff>
    </xdr:to>
    <xdr:sp macro="" textlink="">
      <xdr:nvSpPr>
        <xdr:cNvPr id="424" name="Line 76">
          <a:extLst>
            <a:ext uri="{FF2B5EF4-FFF2-40B4-BE49-F238E27FC236}">
              <a16:creationId xmlns:a16="http://schemas.microsoft.com/office/drawing/2014/main" id="{94294A91-6B25-4EA0-AC5F-F04479B2D9C1}"/>
            </a:ext>
          </a:extLst>
        </xdr:cNvPr>
        <xdr:cNvSpPr>
          <a:spLocks noChangeShapeType="1"/>
        </xdr:cNvSpPr>
      </xdr:nvSpPr>
      <xdr:spPr bwMode="auto">
        <a:xfrm flipH="1" flipV="1">
          <a:off x="578563" y="8792075"/>
          <a:ext cx="366619" cy="382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199057</xdr:colOff>
      <xdr:row>53</xdr:row>
      <xdr:rowOff>137560</xdr:rowOff>
    </xdr:from>
    <xdr:to>
      <xdr:col>2</xdr:col>
      <xdr:colOff>406176</xdr:colOff>
      <xdr:row>55</xdr:row>
      <xdr:rowOff>35735</xdr:rowOff>
    </xdr:to>
    <xdr:sp macro="" textlink="">
      <xdr:nvSpPr>
        <xdr:cNvPr id="425" name="Freeform 217">
          <a:extLst>
            <a:ext uri="{FF2B5EF4-FFF2-40B4-BE49-F238E27FC236}">
              <a16:creationId xmlns:a16="http://schemas.microsoft.com/office/drawing/2014/main" id="{EF9094AF-3DAD-4B53-A48A-DC65D11EF84A}"/>
            </a:ext>
          </a:extLst>
        </xdr:cNvPr>
        <xdr:cNvSpPr>
          <a:spLocks/>
        </xdr:cNvSpPr>
      </xdr:nvSpPr>
      <xdr:spPr bwMode="auto">
        <a:xfrm rot="1455302" flipV="1">
          <a:off x="252397" y="8984380"/>
          <a:ext cx="885299" cy="233455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14409 w 14409"/>
            <a:gd name="connsiteY0" fmla="*/ 7684 h 7684"/>
            <a:gd name="connsiteX1" fmla="*/ 10083 w 14409"/>
            <a:gd name="connsiteY1" fmla="*/ 7390 h 7684"/>
            <a:gd name="connsiteX2" fmla="*/ 7517 w 14409"/>
            <a:gd name="connsiteY2" fmla="*/ 7467 h 7684"/>
            <a:gd name="connsiteX3" fmla="*/ 6024 w 14409"/>
            <a:gd name="connsiteY3" fmla="*/ 1944 h 7684"/>
            <a:gd name="connsiteX4" fmla="*/ 0 w 14409"/>
            <a:gd name="connsiteY4" fmla="*/ 6974 h 7684"/>
            <a:gd name="connsiteX0" fmla="*/ 10000 w 10000"/>
            <a:gd name="connsiteY0" fmla="*/ 7132 h 7137"/>
            <a:gd name="connsiteX1" fmla="*/ 6998 w 10000"/>
            <a:gd name="connsiteY1" fmla="*/ 6749 h 7137"/>
            <a:gd name="connsiteX2" fmla="*/ 5217 w 10000"/>
            <a:gd name="connsiteY2" fmla="*/ 6850 h 7137"/>
            <a:gd name="connsiteX3" fmla="*/ 3341 w 10000"/>
            <a:gd name="connsiteY3" fmla="*/ 3011 h 7137"/>
            <a:gd name="connsiteX4" fmla="*/ 0 w 10000"/>
            <a:gd name="connsiteY4" fmla="*/ 6208 h 7137"/>
            <a:gd name="connsiteX0" fmla="*/ 10000 w 10000"/>
            <a:gd name="connsiteY0" fmla="*/ 5774 h 5782"/>
            <a:gd name="connsiteX1" fmla="*/ 6998 w 10000"/>
            <a:gd name="connsiteY1" fmla="*/ 5237 h 5782"/>
            <a:gd name="connsiteX2" fmla="*/ 5217 w 10000"/>
            <a:gd name="connsiteY2" fmla="*/ 5379 h 5782"/>
            <a:gd name="connsiteX3" fmla="*/ 3341 w 10000"/>
            <a:gd name="connsiteY3" fmla="*/ 0 h 5782"/>
            <a:gd name="connsiteX4" fmla="*/ 0 w 10000"/>
            <a:gd name="connsiteY4" fmla="*/ 4479 h 5782"/>
            <a:gd name="connsiteX0" fmla="*/ 8461 w 8461"/>
            <a:gd name="connsiteY0" fmla="*/ 22532 h 22546"/>
            <a:gd name="connsiteX1" fmla="*/ 5459 w 8461"/>
            <a:gd name="connsiteY1" fmla="*/ 21603 h 22546"/>
            <a:gd name="connsiteX2" fmla="*/ 3678 w 8461"/>
            <a:gd name="connsiteY2" fmla="*/ 21849 h 22546"/>
            <a:gd name="connsiteX3" fmla="*/ 1802 w 8461"/>
            <a:gd name="connsiteY3" fmla="*/ 12546 h 22546"/>
            <a:gd name="connsiteX4" fmla="*/ 139 w 8461"/>
            <a:gd name="connsiteY4" fmla="*/ 0 h 22546"/>
            <a:gd name="connsiteX0" fmla="*/ 9836 w 9836"/>
            <a:gd name="connsiteY0" fmla="*/ 9994 h 10000"/>
            <a:gd name="connsiteX1" fmla="*/ 6288 w 9836"/>
            <a:gd name="connsiteY1" fmla="*/ 9582 h 10000"/>
            <a:gd name="connsiteX2" fmla="*/ 4183 w 9836"/>
            <a:gd name="connsiteY2" fmla="*/ 9691 h 10000"/>
            <a:gd name="connsiteX3" fmla="*/ 1966 w 9836"/>
            <a:gd name="connsiteY3" fmla="*/ 5565 h 10000"/>
            <a:gd name="connsiteX4" fmla="*/ 0 w 9836"/>
            <a:gd name="connsiteY4" fmla="*/ 0 h 10000"/>
            <a:gd name="connsiteX0" fmla="*/ 10000 w 10000"/>
            <a:gd name="connsiteY0" fmla="*/ 9994 h 11298"/>
            <a:gd name="connsiteX1" fmla="*/ 6207 w 10000"/>
            <a:gd name="connsiteY1" fmla="*/ 11274 h 11298"/>
            <a:gd name="connsiteX2" fmla="*/ 4253 w 10000"/>
            <a:gd name="connsiteY2" fmla="*/ 9691 h 11298"/>
            <a:gd name="connsiteX3" fmla="*/ 1999 w 10000"/>
            <a:gd name="connsiteY3" fmla="*/ 5565 h 11298"/>
            <a:gd name="connsiteX4" fmla="*/ 0 w 10000"/>
            <a:gd name="connsiteY4" fmla="*/ 0 h 11298"/>
            <a:gd name="connsiteX0" fmla="*/ 7904 w 7904"/>
            <a:gd name="connsiteY0" fmla="*/ 13186 h 13186"/>
            <a:gd name="connsiteX1" fmla="*/ 6207 w 7904"/>
            <a:gd name="connsiteY1" fmla="*/ 11274 h 13186"/>
            <a:gd name="connsiteX2" fmla="*/ 4253 w 7904"/>
            <a:gd name="connsiteY2" fmla="*/ 9691 h 13186"/>
            <a:gd name="connsiteX3" fmla="*/ 1999 w 7904"/>
            <a:gd name="connsiteY3" fmla="*/ 5565 h 13186"/>
            <a:gd name="connsiteX4" fmla="*/ 0 w 7904"/>
            <a:gd name="connsiteY4" fmla="*/ 0 h 13186"/>
            <a:gd name="connsiteX0" fmla="*/ 10000 w 10000"/>
            <a:gd name="connsiteY0" fmla="*/ 10000 h 10000"/>
            <a:gd name="connsiteX1" fmla="*/ 7853 w 10000"/>
            <a:gd name="connsiteY1" fmla="*/ 8550 h 10000"/>
            <a:gd name="connsiteX2" fmla="*/ 5381 w 10000"/>
            <a:gd name="connsiteY2" fmla="*/ 7349 h 10000"/>
            <a:gd name="connsiteX3" fmla="*/ 2529 w 10000"/>
            <a:gd name="connsiteY3" fmla="*/ 4220 h 10000"/>
            <a:gd name="connsiteX4" fmla="*/ 0 w 10000"/>
            <a:gd name="connsiteY4" fmla="*/ 0 h 10000"/>
            <a:gd name="connsiteX0" fmla="*/ 10000 w 10000"/>
            <a:gd name="connsiteY0" fmla="*/ 10000 h 10000"/>
            <a:gd name="connsiteX1" fmla="*/ 7853 w 10000"/>
            <a:gd name="connsiteY1" fmla="*/ 8550 h 10000"/>
            <a:gd name="connsiteX2" fmla="*/ 7231 w 10000"/>
            <a:gd name="connsiteY2" fmla="*/ 9224 h 10000"/>
            <a:gd name="connsiteX3" fmla="*/ 5381 w 10000"/>
            <a:gd name="connsiteY3" fmla="*/ 7349 h 10000"/>
            <a:gd name="connsiteX4" fmla="*/ 2529 w 10000"/>
            <a:gd name="connsiteY4" fmla="*/ 4220 h 10000"/>
            <a:gd name="connsiteX5" fmla="*/ 0 w 10000"/>
            <a:gd name="connsiteY5" fmla="*/ 0 h 10000"/>
            <a:gd name="connsiteX0" fmla="*/ 10000 w 10000"/>
            <a:gd name="connsiteY0" fmla="*/ 10000 h 10000"/>
            <a:gd name="connsiteX1" fmla="*/ 7989 w 10000"/>
            <a:gd name="connsiteY1" fmla="*/ 9835 h 10000"/>
            <a:gd name="connsiteX2" fmla="*/ 7231 w 10000"/>
            <a:gd name="connsiteY2" fmla="*/ 9224 h 10000"/>
            <a:gd name="connsiteX3" fmla="*/ 5381 w 10000"/>
            <a:gd name="connsiteY3" fmla="*/ 7349 h 10000"/>
            <a:gd name="connsiteX4" fmla="*/ 2529 w 10000"/>
            <a:gd name="connsiteY4" fmla="*/ 4220 h 10000"/>
            <a:gd name="connsiteX5" fmla="*/ 0 w 10000"/>
            <a:gd name="connsiteY5" fmla="*/ 0 h 10000"/>
            <a:gd name="connsiteX0" fmla="*/ 10396 w 10396"/>
            <a:gd name="connsiteY0" fmla="*/ 8983 h 9837"/>
            <a:gd name="connsiteX1" fmla="*/ 7989 w 10396"/>
            <a:gd name="connsiteY1" fmla="*/ 9835 h 9837"/>
            <a:gd name="connsiteX2" fmla="*/ 7231 w 10396"/>
            <a:gd name="connsiteY2" fmla="*/ 9224 h 9837"/>
            <a:gd name="connsiteX3" fmla="*/ 5381 w 10396"/>
            <a:gd name="connsiteY3" fmla="*/ 7349 h 9837"/>
            <a:gd name="connsiteX4" fmla="*/ 2529 w 10396"/>
            <a:gd name="connsiteY4" fmla="*/ 4220 h 9837"/>
            <a:gd name="connsiteX5" fmla="*/ 0 w 10396"/>
            <a:gd name="connsiteY5" fmla="*/ 0 h 9837"/>
            <a:gd name="connsiteX0" fmla="*/ 10000 w 10000"/>
            <a:gd name="connsiteY0" fmla="*/ 9132 h 9844"/>
            <a:gd name="connsiteX1" fmla="*/ 7968 w 10000"/>
            <a:gd name="connsiteY1" fmla="*/ 9841 h 9844"/>
            <a:gd name="connsiteX2" fmla="*/ 6956 w 10000"/>
            <a:gd name="connsiteY2" fmla="*/ 9377 h 9844"/>
            <a:gd name="connsiteX3" fmla="*/ 5176 w 10000"/>
            <a:gd name="connsiteY3" fmla="*/ 7471 h 9844"/>
            <a:gd name="connsiteX4" fmla="*/ 2433 w 10000"/>
            <a:gd name="connsiteY4" fmla="*/ 4290 h 9844"/>
            <a:gd name="connsiteX5" fmla="*/ 0 w 10000"/>
            <a:gd name="connsiteY5" fmla="*/ 0 h 9844"/>
            <a:gd name="connsiteX0" fmla="*/ 11093 w 11093"/>
            <a:gd name="connsiteY0" fmla="*/ 6610 h 10157"/>
            <a:gd name="connsiteX1" fmla="*/ 7968 w 11093"/>
            <a:gd name="connsiteY1" fmla="*/ 9997 h 10157"/>
            <a:gd name="connsiteX2" fmla="*/ 6956 w 11093"/>
            <a:gd name="connsiteY2" fmla="*/ 9526 h 10157"/>
            <a:gd name="connsiteX3" fmla="*/ 5176 w 11093"/>
            <a:gd name="connsiteY3" fmla="*/ 7589 h 10157"/>
            <a:gd name="connsiteX4" fmla="*/ 2433 w 11093"/>
            <a:gd name="connsiteY4" fmla="*/ 4358 h 10157"/>
            <a:gd name="connsiteX5" fmla="*/ 0 w 11093"/>
            <a:gd name="connsiteY5" fmla="*/ 0 h 10157"/>
            <a:gd name="connsiteX0" fmla="*/ 11093 w 11093"/>
            <a:gd name="connsiteY0" fmla="*/ 6610 h 10157"/>
            <a:gd name="connsiteX1" fmla="*/ 7968 w 11093"/>
            <a:gd name="connsiteY1" fmla="*/ 9997 h 10157"/>
            <a:gd name="connsiteX2" fmla="*/ 6956 w 11093"/>
            <a:gd name="connsiteY2" fmla="*/ 9526 h 10157"/>
            <a:gd name="connsiteX3" fmla="*/ 5176 w 11093"/>
            <a:gd name="connsiteY3" fmla="*/ 7589 h 10157"/>
            <a:gd name="connsiteX4" fmla="*/ 2433 w 11093"/>
            <a:gd name="connsiteY4" fmla="*/ 4358 h 10157"/>
            <a:gd name="connsiteX5" fmla="*/ 0 w 11093"/>
            <a:gd name="connsiteY5" fmla="*/ 0 h 10157"/>
            <a:gd name="connsiteX0" fmla="*/ 12696 w 12696"/>
            <a:gd name="connsiteY0" fmla="*/ 9930 h 10725"/>
            <a:gd name="connsiteX1" fmla="*/ 7968 w 12696"/>
            <a:gd name="connsiteY1" fmla="*/ 9997 h 10725"/>
            <a:gd name="connsiteX2" fmla="*/ 6956 w 12696"/>
            <a:gd name="connsiteY2" fmla="*/ 9526 h 10725"/>
            <a:gd name="connsiteX3" fmla="*/ 5176 w 12696"/>
            <a:gd name="connsiteY3" fmla="*/ 7589 h 10725"/>
            <a:gd name="connsiteX4" fmla="*/ 2433 w 12696"/>
            <a:gd name="connsiteY4" fmla="*/ 4358 h 10725"/>
            <a:gd name="connsiteX5" fmla="*/ 0 w 12696"/>
            <a:gd name="connsiteY5" fmla="*/ 0 h 10725"/>
            <a:gd name="connsiteX0" fmla="*/ 13021 w 13021"/>
            <a:gd name="connsiteY0" fmla="*/ 10438 h 11127"/>
            <a:gd name="connsiteX1" fmla="*/ 7968 w 13021"/>
            <a:gd name="connsiteY1" fmla="*/ 9997 h 11127"/>
            <a:gd name="connsiteX2" fmla="*/ 6956 w 13021"/>
            <a:gd name="connsiteY2" fmla="*/ 9526 h 11127"/>
            <a:gd name="connsiteX3" fmla="*/ 5176 w 13021"/>
            <a:gd name="connsiteY3" fmla="*/ 7589 h 11127"/>
            <a:gd name="connsiteX4" fmla="*/ 2433 w 13021"/>
            <a:gd name="connsiteY4" fmla="*/ 4358 h 11127"/>
            <a:gd name="connsiteX5" fmla="*/ 0 w 13021"/>
            <a:gd name="connsiteY5" fmla="*/ 0 h 11127"/>
            <a:gd name="connsiteX0" fmla="*/ 13021 w 13021"/>
            <a:gd name="connsiteY0" fmla="*/ 10438 h 12159"/>
            <a:gd name="connsiteX1" fmla="*/ 10275 w 13021"/>
            <a:gd name="connsiteY1" fmla="*/ 12110 h 12159"/>
            <a:gd name="connsiteX2" fmla="*/ 6956 w 13021"/>
            <a:gd name="connsiteY2" fmla="*/ 9526 h 12159"/>
            <a:gd name="connsiteX3" fmla="*/ 5176 w 13021"/>
            <a:gd name="connsiteY3" fmla="*/ 7589 h 12159"/>
            <a:gd name="connsiteX4" fmla="*/ 2433 w 13021"/>
            <a:gd name="connsiteY4" fmla="*/ 4358 h 12159"/>
            <a:gd name="connsiteX5" fmla="*/ 0 w 13021"/>
            <a:gd name="connsiteY5" fmla="*/ 0 h 1215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3021" h="12159">
              <a:moveTo>
                <a:pt x="13021" y="10438"/>
              </a:moveTo>
              <a:cubicBezTo>
                <a:pt x="11597" y="12153"/>
                <a:pt x="11286" y="12262"/>
                <a:pt x="10275" y="12110"/>
              </a:cubicBezTo>
              <a:cubicBezTo>
                <a:pt x="9264" y="11958"/>
                <a:pt x="7352" y="9732"/>
                <a:pt x="6956" y="9526"/>
              </a:cubicBezTo>
              <a:cubicBezTo>
                <a:pt x="6559" y="9319"/>
                <a:pt x="5930" y="8451"/>
                <a:pt x="5176" y="7589"/>
              </a:cubicBezTo>
              <a:cubicBezTo>
                <a:pt x="4422" y="6728"/>
                <a:pt x="3205" y="4861"/>
                <a:pt x="2433" y="4358"/>
              </a:cubicBezTo>
              <a:cubicBezTo>
                <a:pt x="249" y="28"/>
                <a:pt x="239" y="190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</xdr:col>
      <xdr:colOff>486328</xdr:colOff>
      <xdr:row>53</xdr:row>
      <xdr:rowOff>117158</xdr:rowOff>
    </xdr:from>
    <xdr:to>
      <xdr:col>2</xdr:col>
      <xdr:colOff>32271</xdr:colOff>
      <xdr:row>54</xdr:row>
      <xdr:rowOff>94515</xdr:rowOff>
    </xdr:to>
    <xdr:sp macro="" textlink="">
      <xdr:nvSpPr>
        <xdr:cNvPr id="426" name="Text Box 1620">
          <a:extLst>
            <a:ext uri="{FF2B5EF4-FFF2-40B4-BE49-F238E27FC236}">
              <a16:creationId xmlns:a16="http://schemas.microsoft.com/office/drawing/2014/main" id="{1288E2C2-B069-4C14-A9CF-26E39F4AB0E3}"/>
            </a:ext>
          </a:extLst>
        </xdr:cNvPr>
        <xdr:cNvSpPr txBox="1">
          <a:spLocks noChangeArrowheads="1"/>
        </xdr:cNvSpPr>
      </xdr:nvSpPr>
      <xdr:spPr bwMode="auto">
        <a:xfrm rot="20198537">
          <a:off x="539668" y="8963978"/>
          <a:ext cx="224123" cy="14499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47192</xdr:colOff>
      <xdr:row>52</xdr:row>
      <xdr:rowOff>103566</xdr:rowOff>
    </xdr:from>
    <xdr:to>
      <xdr:col>2</xdr:col>
      <xdr:colOff>186529</xdr:colOff>
      <xdr:row>56</xdr:row>
      <xdr:rowOff>27781</xdr:rowOff>
    </xdr:to>
    <xdr:sp macro="" textlink="">
      <xdr:nvSpPr>
        <xdr:cNvPr id="427" name="Freeform 601">
          <a:extLst>
            <a:ext uri="{FF2B5EF4-FFF2-40B4-BE49-F238E27FC236}">
              <a16:creationId xmlns:a16="http://schemas.microsoft.com/office/drawing/2014/main" id="{FA674238-32C6-44F1-8177-C0BD31E40CA2}"/>
            </a:ext>
          </a:extLst>
        </xdr:cNvPr>
        <xdr:cNvSpPr>
          <a:spLocks/>
        </xdr:cNvSpPr>
      </xdr:nvSpPr>
      <xdr:spPr bwMode="auto">
        <a:xfrm>
          <a:off x="100532" y="8782746"/>
          <a:ext cx="817517" cy="594775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594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285 h 10000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10035 w 10441"/>
            <a:gd name="connsiteY0" fmla="*/ 10313 h 10313"/>
            <a:gd name="connsiteX1" fmla="*/ 10441 w 10441"/>
            <a:gd name="connsiteY1" fmla="*/ 313 h 10313"/>
            <a:gd name="connsiteX2" fmla="*/ 0 w 10441"/>
            <a:gd name="connsiteY2" fmla="*/ 0 h 10313"/>
            <a:gd name="connsiteX0" fmla="*/ 10035 w 10441"/>
            <a:gd name="connsiteY0" fmla="*/ 10317 h 10317"/>
            <a:gd name="connsiteX1" fmla="*/ 10441 w 10441"/>
            <a:gd name="connsiteY1" fmla="*/ 317 h 10317"/>
            <a:gd name="connsiteX2" fmla="*/ 0 w 10441"/>
            <a:gd name="connsiteY2" fmla="*/ 4 h 10317"/>
            <a:gd name="connsiteX0" fmla="*/ 10035 w 10441"/>
            <a:gd name="connsiteY0" fmla="*/ 10313 h 10313"/>
            <a:gd name="connsiteX1" fmla="*/ 10441 w 10441"/>
            <a:gd name="connsiteY1" fmla="*/ 313 h 10313"/>
            <a:gd name="connsiteX2" fmla="*/ 0 w 10441"/>
            <a:gd name="connsiteY2" fmla="*/ 0 h 10313"/>
            <a:gd name="connsiteX0" fmla="*/ 10035 w 10441"/>
            <a:gd name="connsiteY0" fmla="*/ 10313 h 10313"/>
            <a:gd name="connsiteX1" fmla="*/ 10441 w 10441"/>
            <a:gd name="connsiteY1" fmla="*/ 313 h 10313"/>
            <a:gd name="connsiteX2" fmla="*/ 0 w 10441"/>
            <a:gd name="connsiteY2" fmla="*/ 0 h 10313"/>
            <a:gd name="connsiteX0" fmla="*/ 14183 w 14184"/>
            <a:gd name="connsiteY0" fmla="*/ 13178 h 13178"/>
            <a:gd name="connsiteX1" fmla="*/ 10441 w 14184"/>
            <a:gd name="connsiteY1" fmla="*/ 313 h 13178"/>
            <a:gd name="connsiteX2" fmla="*/ 0 w 14184"/>
            <a:gd name="connsiteY2" fmla="*/ 0 h 13178"/>
            <a:gd name="connsiteX0" fmla="*/ 14183 w 14183"/>
            <a:gd name="connsiteY0" fmla="*/ 13178 h 13178"/>
            <a:gd name="connsiteX1" fmla="*/ 10441 w 14183"/>
            <a:gd name="connsiteY1" fmla="*/ 313 h 13178"/>
            <a:gd name="connsiteX2" fmla="*/ 0 w 14183"/>
            <a:gd name="connsiteY2" fmla="*/ 0 h 13178"/>
            <a:gd name="connsiteX0" fmla="*/ 14183 w 14183"/>
            <a:gd name="connsiteY0" fmla="*/ 13178 h 13178"/>
            <a:gd name="connsiteX1" fmla="*/ 10441 w 14183"/>
            <a:gd name="connsiteY1" fmla="*/ 313 h 13178"/>
            <a:gd name="connsiteX2" fmla="*/ 0 w 14183"/>
            <a:gd name="connsiteY2" fmla="*/ 0 h 13178"/>
            <a:gd name="connsiteX0" fmla="*/ 16197 w 16197"/>
            <a:gd name="connsiteY0" fmla="*/ 13708 h 13708"/>
            <a:gd name="connsiteX1" fmla="*/ 10441 w 16197"/>
            <a:gd name="connsiteY1" fmla="*/ 313 h 13708"/>
            <a:gd name="connsiteX2" fmla="*/ 0 w 16197"/>
            <a:gd name="connsiteY2" fmla="*/ 0 h 1370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6197" h="13708">
              <a:moveTo>
                <a:pt x="16197" y="13708"/>
              </a:moveTo>
              <a:cubicBezTo>
                <a:pt x="11561" y="13345"/>
                <a:pt x="10305" y="4010"/>
                <a:pt x="10441" y="313"/>
              </a:cubicBezTo>
              <a:cubicBezTo>
                <a:pt x="7020" y="80"/>
                <a:pt x="6775" y="318"/>
                <a:pt x="0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r>
            <a:rPr lang="ja-JP" altLang="en-US"/>
            <a:t> </a:t>
          </a:r>
        </a:p>
      </xdr:txBody>
    </xdr:sp>
    <xdr:clientData/>
  </xdr:twoCellAnchor>
  <xdr:twoCellAnchor>
    <xdr:from>
      <xdr:col>1</xdr:col>
      <xdr:colOff>499883</xdr:colOff>
      <xdr:row>52</xdr:row>
      <xdr:rowOff>136842</xdr:rowOff>
    </xdr:from>
    <xdr:to>
      <xdr:col>1</xdr:col>
      <xdr:colOff>662784</xdr:colOff>
      <xdr:row>53</xdr:row>
      <xdr:rowOff>103187</xdr:rowOff>
    </xdr:to>
    <xdr:sp macro="" textlink="">
      <xdr:nvSpPr>
        <xdr:cNvPr id="428" name="AutoShape 605">
          <a:extLst>
            <a:ext uri="{FF2B5EF4-FFF2-40B4-BE49-F238E27FC236}">
              <a16:creationId xmlns:a16="http://schemas.microsoft.com/office/drawing/2014/main" id="{82FE11A8-C0CE-4E58-B625-B2A9281DC94E}"/>
            </a:ext>
          </a:extLst>
        </xdr:cNvPr>
        <xdr:cNvSpPr>
          <a:spLocks noChangeArrowheads="1"/>
        </xdr:cNvSpPr>
      </xdr:nvSpPr>
      <xdr:spPr bwMode="auto">
        <a:xfrm>
          <a:off x="553223" y="8816022"/>
          <a:ext cx="162901" cy="13398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465831</xdr:colOff>
      <xdr:row>53</xdr:row>
      <xdr:rowOff>93657</xdr:rowOff>
    </xdr:from>
    <xdr:to>
      <xdr:col>2</xdr:col>
      <xdr:colOff>41319</xdr:colOff>
      <xdr:row>54</xdr:row>
      <xdr:rowOff>115762</xdr:rowOff>
    </xdr:to>
    <xdr:grpSp>
      <xdr:nvGrpSpPr>
        <xdr:cNvPr id="429" name="Group 405">
          <a:extLst>
            <a:ext uri="{FF2B5EF4-FFF2-40B4-BE49-F238E27FC236}">
              <a16:creationId xmlns:a16="http://schemas.microsoft.com/office/drawing/2014/main" id="{BEDA1FEB-9823-4236-86D1-2145D134BDBD}"/>
            </a:ext>
          </a:extLst>
        </xdr:cNvPr>
        <xdr:cNvGrpSpPr>
          <a:grpSpLocks/>
        </xdr:cNvGrpSpPr>
      </xdr:nvGrpSpPr>
      <xdr:grpSpPr bwMode="auto">
        <a:xfrm rot="21079719">
          <a:off x="518219" y="8889995"/>
          <a:ext cx="251763" cy="188792"/>
          <a:chOff x="718" y="97"/>
          <a:chExt cx="23" cy="15"/>
        </a:xfrm>
      </xdr:grpSpPr>
      <xdr:sp macro="" textlink="">
        <xdr:nvSpPr>
          <xdr:cNvPr id="430" name="Freeform 406">
            <a:extLst>
              <a:ext uri="{FF2B5EF4-FFF2-40B4-BE49-F238E27FC236}">
                <a16:creationId xmlns:a16="http://schemas.microsoft.com/office/drawing/2014/main" id="{3225E53E-E689-5B9B-6850-09605E854D41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31" name="Freeform 407">
            <a:extLst>
              <a:ext uri="{FF2B5EF4-FFF2-40B4-BE49-F238E27FC236}">
                <a16:creationId xmlns:a16="http://schemas.microsoft.com/office/drawing/2014/main" id="{9D3AB9D1-1ED2-A958-187E-829C1BA03679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2</xdr:col>
      <xdr:colOff>0</xdr:colOff>
      <xdr:row>53</xdr:row>
      <xdr:rowOff>102592</xdr:rowOff>
    </xdr:from>
    <xdr:ext cx="515937" cy="143694"/>
    <xdr:sp macro="" textlink="">
      <xdr:nvSpPr>
        <xdr:cNvPr id="432" name="Text Box 1620">
          <a:extLst>
            <a:ext uri="{FF2B5EF4-FFF2-40B4-BE49-F238E27FC236}">
              <a16:creationId xmlns:a16="http://schemas.microsoft.com/office/drawing/2014/main" id="{6DD2B926-21BF-446F-A264-217B78D0A913}"/>
            </a:ext>
          </a:extLst>
        </xdr:cNvPr>
        <xdr:cNvSpPr txBox="1">
          <a:spLocks noChangeArrowheads="1"/>
        </xdr:cNvSpPr>
      </xdr:nvSpPr>
      <xdr:spPr bwMode="auto">
        <a:xfrm>
          <a:off x="731520" y="8949412"/>
          <a:ext cx="515937" cy="143694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宮立川</a:t>
          </a:r>
          <a:endParaRPr lang="en-US" altLang="ja-JP" sz="8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oneCellAnchor>
  <xdr:twoCellAnchor>
    <xdr:from>
      <xdr:col>1</xdr:col>
      <xdr:colOff>284079</xdr:colOff>
      <xdr:row>51</xdr:row>
      <xdr:rowOff>104443</xdr:rowOff>
    </xdr:from>
    <xdr:to>
      <xdr:col>1</xdr:col>
      <xdr:colOff>453864</xdr:colOff>
      <xdr:row>52</xdr:row>
      <xdr:rowOff>69365</xdr:rowOff>
    </xdr:to>
    <xdr:sp macro="" textlink="">
      <xdr:nvSpPr>
        <xdr:cNvPr id="433" name="六角形 432">
          <a:extLst>
            <a:ext uri="{FF2B5EF4-FFF2-40B4-BE49-F238E27FC236}">
              <a16:creationId xmlns:a16="http://schemas.microsoft.com/office/drawing/2014/main" id="{B195D838-D981-4DBF-811E-34167585344B}"/>
            </a:ext>
          </a:extLst>
        </xdr:cNvPr>
        <xdr:cNvSpPr/>
      </xdr:nvSpPr>
      <xdr:spPr bwMode="auto">
        <a:xfrm>
          <a:off x="337419" y="8615983"/>
          <a:ext cx="169785" cy="13256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97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</xdr:col>
      <xdr:colOff>26532</xdr:colOff>
      <xdr:row>54</xdr:row>
      <xdr:rowOff>41524</xdr:rowOff>
    </xdr:from>
    <xdr:ext cx="480245" cy="362780"/>
    <xdr:sp macro="" textlink="">
      <xdr:nvSpPr>
        <xdr:cNvPr id="434" name="Text Box 1620">
          <a:extLst>
            <a:ext uri="{FF2B5EF4-FFF2-40B4-BE49-F238E27FC236}">
              <a16:creationId xmlns:a16="http://schemas.microsoft.com/office/drawing/2014/main" id="{C7D578B9-98EC-4733-893D-D14A50BC5042}"/>
            </a:ext>
          </a:extLst>
        </xdr:cNvPr>
        <xdr:cNvSpPr txBox="1">
          <a:spLocks noChangeArrowheads="1"/>
        </xdr:cNvSpPr>
      </xdr:nvSpPr>
      <xdr:spPr bwMode="auto">
        <a:xfrm>
          <a:off x="79872" y="9055984"/>
          <a:ext cx="480245" cy="362780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0" rIns="0" bIns="0" anchor="t" upright="1">
          <a:noAutofit/>
        </a:bodyPr>
        <a:lstStyle/>
        <a:p>
          <a:pPr algn="l" rtl="0">
            <a:lnSpc>
              <a:spcPts val="9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3.4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㎞先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鼓峠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標高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352m</a:t>
          </a:r>
        </a:p>
        <a:p>
          <a:pPr algn="l" rtl="0">
            <a:lnSpc>
              <a:spcPts val="9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516324</xdr:colOff>
      <xdr:row>52</xdr:row>
      <xdr:rowOff>154687</xdr:rowOff>
    </xdr:from>
    <xdr:to>
      <xdr:col>4</xdr:col>
      <xdr:colOff>385261</xdr:colOff>
      <xdr:row>56</xdr:row>
      <xdr:rowOff>110992</xdr:rowOff>
    </xdr:to>
    <xdr:sp macro="" textlink="">
      <xdr:nvSpPr>
        <xdr:cNvPr id="435" name="Freeform 527">
          <a:extLst>
            <a:ext uri="{FF2B5EF4-FFF2-40B4-BE49-F238E27FC236}">
              <a16:creationId xmlns:a16="http://schemas.microsoft.com/office/drawing/2014/main" id="{ACB573D3-FCF6-4AF1-8CE3-02C19B3957B5}"/>
            </a:ext>
          </a:extLst>
        </xdr:cNvPr>
        <xdr:cNvSpPr>
          <a:spLocks/>
        </xdr:cNvSpPr>
      </xdr:nvSpPr>
      <xdr:spPr bwMode="auto">
        <a:xfrm>
          <a:off x="1926024" y="8833867"/>
          <a:ext cx="547117" cy="626865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0178"/>
            <a:gd name="connsiteY0" fmla="*/ 11318 h 11318"/>
            <a:gd name="connsiteX1" fmla="*/ 0 w 10178"/>
            <a:gd name="connsiteY1" fmla="*/ 1318 h 11318"/>
            <a:gd name="connsiteX2" fmla="*/ 10178 w 10178"/>
            <a:gd name="connsiteY2" fmla="*/ 0 h 11318"/>
            <a:gd name="connsiteX0" fmla="*/ 0 w 6757"/>
            <a:gd name="connsiteY0" fmla="*/ 11318 h 11318"/>
            <a:gd name="connsiteX1" fmla="*/ 0 w 6757"/>
            <a:gd name="connsiteY1" fmla="*/ 1318 h 11318"/>
            <a:gd name="connsiteX2" fmla="*/ 6757 w 6757"/>
            <a:gd name="connsiteY2" fmla="*/ 0 h 11318"/>
            <a:gd name="connsiteX0" fmla="*/ 0 w 10000"/>
            <a:gd name="connsiteY0" fmla="*/ 10000 h 10000"/>
            <a:gd name="connsiteX1" fmla="*/ 0 w 10000"/>
            <a:gd name="connsiteY1" fmla="*/ 1165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1165 h 10000"/>
            <a:gd name="connsiteX2" fmla="*/ 10000 w 10000"/>
            <a:gd name="connsiteY2" fmla="*/ 0 h 10000"/>
            <a:gd name="connsiteX0" fmla="*/ 0 w 10101"/>
            <a:gd name="connsiteY0" fmla="*/ 9090 h 9090"/>
            <a:gd name="connsiteX1" fmla="*/ 101 w 10101"/>
            <a:gd name="connsiteY1" fmla="*/ 1165 h 9090"/>
            <a:gd name="connsiteX2" fmla="*/ 10101 w 10101"/>
            <a:gd name="connsiteY2" fmla="*/ 0 h 909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101" h="9090">
              <a:moveTo>
                <a:pt x="0" y="9090"/>
              </a:moveTo>
              <a:cubicBezTo>
                <a:pt x="34" y="6448"/>
                <a:pt x="67" y="3807"/>
                <a:pt x="101" y="1165"/>
              </a:cubicBezTo>
              <a:cubicBezTo>
                <a:pt x="4831" y="605"/>
                <a:pt x="5573" y="770"/>
                <a:pt x="10101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493184</xdr:colOff>
      <xdr:row>50</xdr:row>
      <xdr:rowOff>171448</xdr:rowOff>
    </xdr:from>
    <xdr:to>
      <xdr:col>3</xdr:col>
      <xdr:colOff>525373</xdr:colOff>
      <xdr:row>53</xdr:row>
      <xdr:rowOff>78257</xdr:rowOff>
    </xdr:to>
    <xdr:sp macro="" textlink="">
      <xdr:nvSpPr>
        <xdr:cNvPr id="436" name="Line 76">
          <a:extLst>
            <a:ext uri="{FF2B5EF4-FFF2-40B4-BE49-F238E27FC236}">
              <a16:creationId xmlns:a16="http://schemas.microsoft.com/office/drawing/2014/main" id="{C5AAF799-FE89-47D3-B53A-077DDCD1C39D}"/>
            </a:ext>
          </a:extLst>
        </xdr:cNvPr>
        <xdr:cNvSpPr>
          <a:spLocks noChangeShapeType="1"/>
        </xdr:cNvSpPr>
      </xdr:nvSpPr>
      <xdr:spPr bwMode="auto">
        <a:xfrm flipH="1" flipV="1">
          <a:off x="1902884" y="8515348"/>
          <a:ext cx="32189" cy="40972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310205</xdr:colOff>
      <xdr:row>53</xdr:row>
      <xdr:rowOff>35591</xdr:rowOff>
    </xdr:from>
    <xdr:to>
      <xdr:col>4</xdr:col>
      <xdr:colOff>479990</xdr:colOff>
      <xdr:row>54</xdr:row>
      <xdr:rowOff>15051</xdr:rowOff>
    </xdr:to>
    <xdr:sp macro="" textlink="">
      <xdr:nvSpPr>
        <xdr:cNvPr id="437" name="六角形 436">
          <a:extLst>
            <a:ext uri="{FF2B5EF4-FFF2-40B4-BE49-F238E27FC236}">
              <a16:creationId xmlns:a16="http://schemas.microsoft.com/office/drawing/2014/main" id="{FC7A551B-4822-4D42-872F-0F6D58D7DE59}"/>
            </a:ext>
          </a:extLst>
        </xdr:cNvPr>
        <xdr:cNvSpPr/>
      </xdr:nvSpPr>
      <xdr:spPr bwMode="auto">
        <a:xfrm>
          <a:off x="2398085" y="8882411"/>
          <a:ext cx="169785" cy="14710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69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3</xdr:col>
      <xdr:colOff>221467</xdr:colOff>
      <xdr:row>51</xdr:row>
      <xdr:rowOff>162906</xdr:rowOff>
    </xdr:from>
    <xdr:ext cx="263250" cy="440739"/>
    <xdr:sp macro="" textlink="">
      <xdr:nvSpPr>
        <xdr:cNvPr id="438" name="Text Box 1620">
          <a:extLst>
            <a:ext uri="{FF2B5EF4-FFF2-40B4-BE49-F238E27FC236}">
              <a16:creationId xmlns:a16="http://schemas.microsoft.com/office/drawing/2014/main" id="{24EFFE77-60D7-44AE-8A95-BC3E70F63A08}"/>
            </a:ext>
          </a:extLst>
        </xdr:cNvPr>
        <xdr:cNvSpPr txBox="1">
          <a:spLocks noChangeArrowheads="1"/>
        </xdr:cNvSpPr>
      </xdr:nvSpPr>
      <xdr:spPr bwMode="auto">
        <a:xfrm>
          <a:off x="1631167" y="8674446"/>
          <a:ext cx="263250" cy="44073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↑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三田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3</xdr:col>
      <xdr:colOff>461434</xdr:colOff>
      <xdr:row>52</xdr:row>
      <xdr:rowOff>48682</xdr:rowOff>
    </xdr:from>
    <xdr:ext cx="509088" cy="155648"/>
    <xdr:sp macro="" textlink="">
      <xdr:nvSpPr>
        <xdr:cNvPr id="439" name="Text Box 1620">
          <a:extLst>
            <a:ext uri="{FF2B5EF4-FFF2-40B4-BE49-F238E27FC236}">
              <a16:creationId xmlns:a16="http://schemas.microsoft.com/office/drawing/2014/main" id="{0A53EEA2-564A-48D9-82FA-EA84AE35DBD5}"/>
            </a:ext>
          </a:extLst>
        </xdr:cNvPr>
        <xdr:cNvSpPr txBox="1">
          <a:spLocks noChangeArrowheads="1"/>
        </xdr:cNvSpPr>
      </xdr:nvSpPr>
      <xdr:spPr bwMode="auto">
        <a:xfrm>
          <a:off x="1871134" y="8727862"/>
          <a:ext cx="509088" cy="15564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丹波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itchFamily="50" charset="-128"/>
              <a:ea typeface="ふみゴシック" pitchFamily="65" charset="-128"/>
            </a:rPr>
            <a:t>→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3</xdr:col>
      <xdr:colOff>566646</xdr:colOff>
      <xdr:row>52</xdr:row>
      <xdr:rowOff>128774</xdr:rowOff>
    </xdr:from>
    <xdr:to>
      <xdr:col>4</xdr:col>
      <xdr:colOff>105152</xdr:colOff>
      <xdr:row>55</xdr:row>
      <xdr:rowOff>87789</xdr:rowOff>
    </xdr:to>
    <xdr:pic>
      <xdr:nvPicPr>
        <xdr:cNvPr id="440" name="図 439">
          <a:extLst>
            <a:ext uri="{FF2B5EF4-FFF2-40B4-BE49-F238E27FC236}">
              <a16:creationId xmlns:a16="http://schemas.microsoft.com/office/drawing/2014/main" id="{05290AC9-B98C-4114-9AF8-D278E30D3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8078289">
          <a:off x="1853721" y="8930579"/>
          <a:ext cx="461935" cy="216686"/>
        </a:xfrm>
        <a:prstGeom prst="rect">
          <a:avLst/>
        </a:prstGeom>
      </xdr:spPr>
    </xdr:pic>
    <xdr:clientData/>
  </xdr:twoCellAnchor>
  <xdr:twoCellAnchor>
    <xdr:from>
      <xdr:col>3</xdr:col>
      <xdr:colOff>465662</xdr:colOff>
      <xdr:row>53</xdr:row>
      <xdr:rowOff>109161</xdr:rowOff>
    </xdr:from>
    <xdr:to>
      <xdr:col>3</xdr:col>
      <xdr:colOff>588825</xdr:colOff>
      <xdr:row>54</xdr:row>
      <xdr:rowOff>64363</xdr:rowOff>
    </xdr:to>
    <xdr:sp macro="" textlink="">
      <xdr:nvSpPr>
        <xdr:cNvPr id="441" name="AutoShape 93">
          <a:extLst>
            <a:ext uri="{FF2B5EF4-FFF2-40B4-BE49-F238E27FC236}">
              <a16:creationId xmlns:a16="http://schemas.microsoft.com/office/drawing/2014/main" id="{79FE2227-9916-4EBB-AF41-C419104A2714}"/>
            </a:ext>
          </a:extLst>
        </xdr:cNvPr>
        <xdr:cNvSpPr>
          <a:spLocks noChangeArrowheads="1"/>
        </xdr:cNvSpPr>
      </xdr:nvSpPr>
      <xdr:spPr bwMode="auto">
        <a:xfrm>
          <a:off x="1875362" y="8955981"/>
          <a:ext cx="123163" cy="12284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400557</xdr:colOff>
      <xdr:row>51</xdr:row>
      <xdr:rowOff>62826</xdr:rowOff>
    </xdr:from>
    <xdr:to>
      <xdr:col>3</xdr:col>
      <xdr:colOff>570342</xdr:colOff>
      <xdr:row>52</xdr:row>
      <xdr:rowOff>27748</xdr:rowOff>
    </xdr:to>
    <xdr:sp macro="" textlink="">
      <xdr:nvSpPr>
        <xdr:cNvPr id="442" name="六角形 441">
          <a:extLst>
            <a:ext uri="{FF2B5EF4-FFF2-40B4-BE49-F238E27FC236}">
              <a16:creationId xmlns:a16="http://schemas.microsoft.com/office/drawing/2014/main" id="{A31014B8-3DB9-4815-A595-6787775961A0}"/>
            </a:ext>
          </a:extLst>
        </xdr:cNvPr>
        <xdr:cNvSpPr/>
      </xdr:nvSpPr>
      <xdr:spPr bwMode="auto">
        <a:xfrm>
          <a:off x="1810257" y="8574366"/>
          <a:ext cx="169785" cy="13256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97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48988</xdr:colOff>
      <xdr:row>53</xdr:row>
      <xdr:rowOff>155737</xdr:rowOff>
    </xdr:from>
    <xdr:to>
      <xdr:col>5</xdr:col>
      <xdr:colOff>498024</xdr:colOff>
      <xdr:row>53</xdr:row>
      <xdr:rowOff>159964</xdr:rowOff>
    </xdr:to>
    <xdr:sp macro="" textlink="">
      <xdr:nvSpPr>
        <xdr:cNvPr id="443" name="Line 547">
          <a:extLst>
            <a:ext uri="{FF2B5EF4-FFF2-40B4-BE49-F238E27FC236}">
              <a16:creationId xmlns:a16="http://schemas.microsoft.com/office/drawing/2014/main" id="{C95981FC-0F7B-41EF-BA63-52F47BB94EEA}"/>
            </a:ext>
          </a:extLst>
        </xdr:cNvPr>
        <xdr:cNvSpPr>
          <a:spLocks noChangeShapeType="1"/>
        </xdr:cNvSpPr>
      </xdr:nvSpPr>
      <xdr:spPr bwMode="auto">
        <a:xfrm rot="5400000">
          <a:off x="3037452" y="8780153"/>
          <a:ext cx="4227" cy="44903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510062</xdr:colOff>
      <xdr:row>53</xdr:row>
      <xdr:rowOff>153619</xdr:rowOff>
    </xdr:from>
    <xdr:to>
      <xdr:col>6</xdr:col>
      <xdr:colOff>533400</xdr:colOff>
      <xdr:row>56</xdr:row>
      <xdr:rowOff>219864</xdr:rowOff>
    </xdr:to>
    <xdr:sp macro="" textlink="">
      <xdr:nvSpPr>
        <xdr:cNvPr id="444" name="Freeform 527">
          <a:extLst>
            <a:ext uri="{FF2B5EF4-FFF2-40B4-BE49-F238E27FC236}">
              <a16:creationId xmlns:a16="http://schemas.microsoft.com/office/drawing/2014/main" id="{28D7CD6F-11EA-4FD1-ABA9-08CA18F81A6F}"/>
            </a:ext>
          </a:extLst>
        </xdr:cNvPr>
        <xdr:cNvSpPr>
          <a:spLocks/>
        </xdr:cNvSpPr>
      </xdr:nvSpPr>
      <xdr:spPr bwMode="auto">
        <a:xfrm>
          <a:off x="3276122" y="9000439"/>
          <a:ext cx="701518" cy="515825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488"/>
            <a:gd name="connsiteY0" fmla="*/ 12165 h 12165"/>
            <a:gd name="connsiteX1" fmla="*/ 0 w 10488"/>
            <a:gd name="connsiteY1" fmla="*/ 2165 h 12165"/>
            <a:gd name="connsiteX2" fmla="*/ 10488 w 10488"/>
            <a:gd name="connsiteY2" fmla="*/ 0 h 12165"/>
            <a:gd name="connsiteX0" fmla="*/ 0 w 10244"/>
            <a:gd name="connsiteY0" fmla="*/ 12887 h 12887"/>
            <a:gd name="connsiteX1" fmla="*/ 0 w 10244"/>
            <a:gd name="connsiteY1" fmla="*/ 2887 h 12887"/>
            <a:gd name="connsiteX2" fmla="*/ 10244 w 10244"/>
            <a:gd name="connsiteY2" fmla="*/ 0 h 12887"/>
            <a:gd name="connsiteX0" fmla="*/ 0 w 12400"/>
            <a:gd name="connsiteY0" fmla="*/ 15842 h 15842"/>
            <a:gd name="connsiteX1" fmla="*/ 0 w 12400"/>
            <a:gd name="connsiteY1" fmla="*/ 5842 h 15842"/>
            <a:gd name="connsiteX2" fmla="*/ 12400 w 12400"/>
            <a:gd name="connsiteY2" fmla="*/ 0 h 15842"/>
            <a:gd name="connsiteX0" fmla="*/ 0 w 12400"/>
            <a:gd name="connsiteY0" fmla="*/ 15842 h 15842"/>
            <a:gd name="connsiteX1" fmla="*/ 0 w 12400"/>
            <a:gd name="connsiteY1" fmla="*/ 5842 h 15842"/>
            <a:gd name="connsiteX2" fmla="*/ 12400 w 12400"/>
            <a:gd name="connsiteY2" fmla="*/ 0 h 15842"/>
            <a:gd name="connsiteX0" fmla="*/ 0 w 17719"/>
            <a:gd name="connsiteY0" fmla="*/ 11081 h 11081"/>
            <a:gd name="connsiteX1" fmla="*/ 0 w 17719"/>
            <a:gd name="connsiteY1" fmla="*/ 1081 h 11081"/>
            <a:gd name="connsiteX2" fmla="*/ 17719 w 17719"/>
            <a:gd name="connsiteY2" fmla="*/ 0 h 11081"/>
            <a:gd name="connsiteX0" fmla="*/ 0 w 18682"/>
            <a:gd name="connsiteY0" fmla="*/ 11900 h 11900"/>
            <a:gd name="connsiteX1" fmla="*/ 963 w 18682"/>
            <a:gd name="connsiteY1" fmla="*/ 1081 h 11900"/>
            <a:gd name="connsiteX2" fmla="*/ 18682 w 18682"/>
            <a:gd name="connsiteY2" fmla="*/ 0 h 11900"/>
            <a:gd name="connsiteX0" fmla="*/ 0 w 18682"/>
            <a:gd name="connsiteY0" fmla="*/ 11900 h 11900"/>
            <a:gd name="connsiteX1" fmla="*/ 963 w 18682"/>
            <a:gd name="connsiteY1" fmla="*/ 1081 h 11900"/>
            <a:gd name="connsiteX2" fmla="*/ 18682 w 18682"/>
            <a:gd name="connsiteY2" fmla="*/ 0 h 11900"/>
            <a:gd name="connsiteX0" fmla="*/ 0 w 18682"/>
            <a:gd name="connsiteY0" fmla="*/ 11900 h 11900"/>
            <a:gd name="connsiteX1" fmla="*/ 963 w 18682"/>
            <a:gd name="connsiteY1" fmla="*/ 1081 h 11900"/>
            <a:gd name="connsiteX2" fmla="*/ 18682 w 18682"/>
            <a:gd name="connsiteY2" fmla="*/ 0 h 11900"/>
            <a:gd name="connsiteX0" fmla="*/ 0 w 19645"/>
            <a:gd name="connsiteY0" fmla="*/ 11900 h 11900"/>
            <a:gd name="connsiteX1" fmla="*/ 1926 w 19645"/>
            <a:gd name="connsiteY1" fmla="*/ 1081 h 11900"/>
            <a:gd name="connsiteX2" fmla="*/ 19645 w 19645"/>
            <a:gd name="connsiteY2" fmla="*/ 0 h 11900"/>
            <a:gd name="connsiteX0" fmla="*/ 0 w 18010"/>
            <a:gd name="connsiteY0" fmla="*/ 11869 h 11869"/>
            <a:gd name="connsiteX1" fmla="*/ 291 w 18010"/>
            <a:gd name="connsiteY1" fmla="*/ 1081 h 11869"/>
            <a:gd name="connsiteX2" fmla="*/ 18010 w 18010"/>
            <a:gd name="connsiteY2" fmla="*/ 0 h 11869"/>
            <a:gd name="connsiteX0" fmla="*/ 0 w 18010"/>
            <a:gd name="connsiteY0" fmla="*/ 11869 h 11869"/>
            <a:gd name="connsiteX1" fmla="*/ 291 w 18010"/>
            <a:gd name="connsiteY1" fmla="*/ 1081 h 11869"/>
            <a:gd name="connsiteX2" fmla="*/ 18010 w 18010"/>
            <a:gd name="connsiteY2" fmla="*/ 0 h 11869"/>
            <a:gd name="connsiteX0" fmla="*/ 454 w 17746"/>
            <a:gd name="connsiteY0" fmla="*/ 11931 h 11931"/>
            <a:gd name="connsiteX1" fmla="*/ 27 w 17746"/>
            <a:gd name="connsiteY1" fmla="*/ 1081 h 11931"/>
            <a:gd name="connsiteX2" fmla="*/ 17746 w 17746"/>
            <a:gd name="connsiteY2" fmla="*/ 0 h 11931"/>
            <a:gd name="connsiteX0" fmla="*/ 474 w 17766"/>
            <a:gd name="connsiteY0" fmla="*/ 11931 h 11931"/>
            <a:gd name="connsiteX1" fmla="*/ 47 w 17766"/>
            <a:gd name="connsiteY1" fmla="*/ 1081 h 11931"/>
            <a:gd name="connsiteX2" fmla="*/ 17766 w 17766"/>
            <a:gd name="connsiteY2" fmla="*/ 0 h 11931"/>
            <a:gd name="connsiteX0" fmla="*/ 474 w 11504"/>
            <a:gd name="connsiteY0" fmla="*/ 10850 h 10850"/>
            <a:gd name="connsiteX1" fmla="*/ 47 w 11504"/>
            <a:gd name="connsiteY1" fmla="*/ 0 h 10850"/>
            <a:gd name="connsiteX2" fmla="*/ 11504 w 11504"/>
            <a:gd name="connsiteY2" fmla="*/ 604 h 10850"/>
            <a:gd name="connsiteX0" fmla="*/ 474 w 11504"/>
            <a:gd name="connsiteY0" fmla="*/ 10850 h 10850"/>
            <a:gd name="connsiteX1" fmla="*/ 47 w 11504"/>
            <a:gd name="connsiteY1" fmla="*/ 0 h 10850"/>
            <a:gd name="connsiteX2" fmla="*/ 11504 w 11504"/>
            <a:gd name="connsiteY2" fmla="*/ 604 h 10850"/>
            <a:gd name="connsiteX0" fmla="*/ 474 w 11424"/>
            <a:gd name="connsiteY0" fmla="*/ 10850 h 10850"/>
            <a:gd name="connsiteX1" fmla="*/ 47 w 11424"/>
            <a:gd name="connsiteY1" fmla="*/ 0 h 10850"/>
            <a:gd name="connsiteX2" fmla="*/ 11424 w 11424"/>
            <a:gd name="connsiteY2" fmla="*/ 136 h 10850"/>
            <a:gd name="connsiteX0" fmla="*/ 474 w 10148"/>
            <a:gd name="connsiteY0" fmla="*/ 10870 h 10870"/>
            <a:gd name="connsiteX1" fmla="*/ 47 w 10148"/>
            <a:gd name="connsiteY1" fmla="*/ 20 h 10870"/>
            <a:gd name="connsiteX2" fmla="*/ 10148 w 10148"/>
            <a:gd name="connsiteY2" fmla="*/ 0 h 10870"/>
            <a:gd name="connsiteX0" fmla="*/ 148 w 10187"/>
            <a:gd name="connsiteY0" fmla="*/ 9912 h 9912"/>
            <a:gd name="connsiteX1" fmla="*/ 86 w 10187"/>
            <a:gd name="connsiteY1" fmla="*/ 20 h 9912"/>
            <a:gd name="connsiteX2" fmla="*/ 10187 w 10187"/>
            <a:gd name="connsiteY2" fmla="*/ 0 h 99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187" h="9912">
              <a:moveTo>
                <a:pt x="148" y="9912"/>
              </a:moveTo>
              <a:cubicBezTo>
                <a:pt x="148" y="6290"/>
                <a:pt x="-139" y="8457"/>
                <a:pt x="86" y="20"/>
              </a:cubicBezTo>
              <a:lnTo>
                <a:pt x="10187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5</xdr:col>
      <xdr:colOff>434915</xdr:colOff>
      <xdr:row>54</xdr:row>
      <xdr:rowOff>109199</xdr:rowOff>
    </xdr:from>
    <xdr:to>
      <xdr:col>5</xdr:col>
      <xdr:colOff>589338</xdr:colOff>
      <xdr:row>55</xdr:row>
      <xdr:rowOff>71396</xdr:rowOff>
    </xdr:to>
    <xdr:sp macro="" textlink="">
      <xdr:nvSpPr>
        <xdr:cNvPr id="445" name="AutoShape 93">
          <a:extLst>
            <a:ext uri="{FF2B5EF4-FFF2-40B4-BE49-F238E27FC236}">
              <a16:creationId xmlns:a16="http://schemas.microsoft.com/office/drawing/2014/main" id="{B332FEB9-9355-45DF-87CE-4831C8016C5F}"/>
            </a:ext>
          </a:extLst>
        </xdr:cNvPr>
        <xdr:cNvSpPr>
          <a:spLocks noChangeArrowheads="1"/>
        </xdr:cNvSpPr>
      </xdr:nvSpPr>
      <xdr:spPr bwMode="auto">
        <a:xfrm>
          <a:off x="3200975" y="9123659"/>
          <a:ext cx="154423" cy="129837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429990</xdr:colOff>
      <xdr:row>53</xdr:row>
      <xdr:rowOff>83082</xdr:rowOff>
    </xdr:from>
    <xdr:to>
      <xdr:col>5</xdr:col>
      <xdr:colOff>579666</xdr:colOff>
      <xdr:row>54</xdr:row>
      <xdr:rowOff>68112</xdr:rowOff>
    </xdr:to>
    <xdr:sp macro="" textlink="">
      <xdr:nvSpPr>
        <xdr:cNvPr id="446" name="Oval 1295">
          <a:extLst>
            <a:ext uri="{FF2B5EF4-FFF2-40B4-BE49-F238E27FC236}">
              <a16:creationId xmlns:a16="http://schemas.microsoft.com/office/drawing/2014/main" id="{9F2660B9-C6DC-4C03-BBEF-425C828E972B}"/>
            </a:ext>
          </a:extLst>
        </xdr:cNvPr>
        <xdr:cNvSpPr>
          <a:spLocks noChangeArrowheads="1"/>
        </xdr:cNvSpPr>
      </xdr:nvSpPr>
      <xdr:spPr bwMode="auto">
        <a:xfrm>
          <a:off x="3196050" y="8929902"/>
          <a:ext cx="149676" cy="15267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5</xdr:col>
      <xdr:colOff>77715</xdr:colOff>
      <xdr:row>52</xdr:row>
      <xdr:rowOff>60852</xdr:rowOff>
    </xdr:from>
    <xdr:ext cx="377825" cy="152946"/>
    <xdr:sp macro="" textlink="">
      <xdr:nvSpPr>
        <xdr:cNvPr id="447" name="Text Box 1620">
          <a:extLst>
            <a:ext uri="{FF2B5EF4-FFF2-40B4-BE49-F238E27FC236}">
              <a16:creationId xmlns:a16="http://schemas.microsoft.com/office/drawing/2014/main" id="{EBE0B1B1-3FED-431C-888B-81CB31BFE49B}"/>
            </a:ext>
          </a:extLst>
        </xdr:cNvPr>
        <xdr:cNvSpPr txBox="1">
          <a:spLocks noChangeArrowheads="1"/>
        </xdr:cNvSpPr>
      </xdr:nvSpPr>
      <xdr:spPr bwMode="auto">
        <a:xfrm>
          <a:off x="2843775" y="8740032"/>
          <a:ext cx="377825" cy="1529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←</a:t>
          </a:r>
          <a:endParaRPr lang="en-US" altLang="ja-JP" sz="900" b="1" i="0" u="none" strike="noStrike" baseline="0">
            <a:solidFill>
              <a:srgbClr val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明石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大阪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5</xdr:col>
      <xdr:colOff>146053</xdr:colOff>
      <xdr:row>53</xdr:row>
      <xdr:rowOff>79077</xdr:rowOff>
    </xdr:from>
    <xdr:ext cx="227651" cy="186253"/>
    <xdr:grpSp>
      <xdr:nvGrpSpPr>
        <xdr:cNvPr id="448" name="Group 6672">
          <a:extLst>
            <a:ext uri="{FF2B5EF4-FFF2-40B4-BE49-F238E27FC236}">
              <a16:creationId xmlns:a16="http://schemas.microsoft.com/office/drawing/2014/main" id="{E089C0EE-8774-440E-8DF1-EDF4D202E056}"/>
            </a:ext>
          </a:extLst>
        </xdr:cNvPr>
        <xdr:cNvGrpSpPr>
          <a:grpSpLocks/>
        </xdr:cNvGrpSpPr>
      </xdr:nvGrpSpPr>
      <xdr:grpSpPr bwMode="auto">
        <a:xfrm>
          <a:off x="2903541" y="8875415"/>
          <a:ext cx="227651" cy="186253"/>
          <a:chOff x="536" y="109"/>
          <a:chExt cx="46" cy="44"/>
        </a:xfrm>
      </xdr:grpSpPr>
      <xdr:pic>
        <xdr:nvPicPr>
          <xdr:cNvPr id="449" name="Picture 6673" descr="route2">
            <a:extLst>
              <a:ext uri="{FF2B5EF4-FFF2-40B4-BE49-F238E27FC236}">
                <a16:creationId xmlns:a16="http://schemas.microsoft.com/office/drawing/2014/main" id="{39AABEB5-71EF-942A-3225-234B5418AD3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50" name="Text Box 6674">
            <a:extLst>
              <a:ext uri="{FF2B5EF4-FFF2-40B4-BE49-F238E27FC236}">
                <a16:creationId xmlns:a16="http://schemas.microsoft.com/office/drawing/2014/main" id="{9A1134E3-4D20-65EC-9475-E0D68BBDF769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175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5</xdr:col>
      <xdr:colOff>606567</xdr:colOff>
      <xdr:row>53</xdr:row>
      <xdr:rowOff>117785</xdr:rowOff>
    </xdr:from>
    <xdr:ext cx="227651" cy="186253"/>
    <xdr:grpSp>
      <xdr:nvGrpSpPr>
        <xdr:cNvPr id="451" name="Group 6672">
          <a:extLst>
            <a:ext uri="{FF2B5EF4-FFF2-40B4-BE49-F238E27FC236}">
              <a16:creationId xmlns:a16="http://schemas.microsoft.com/office/drawing/2014/main" id="{D49552FC-E469-4D4A-BDDC-3B6F81CE9240}"/>
            </a:ext>
          </a:extLst>
        </xdr:cNvPr>
        <xdr:cNvGrpSpPr>
          <a:grpSpLocks/>
        </xdr:cNvGrpSpPr>
      </xdr:nvGrpSpPr>
      <xdr:grpSpPr bwMode="auto">
        <a:xfrm>
          <a:off x="3364055" y="8914123"/>
          <a:ext cx="227651" cy="186253"/>
          <a:chOff x="536" y="109"/>
          <a:chExt cx="46" cy="44"/>
        </a:xfrm>
      </xdr:grpSpPr>
      <xdr:pic>
        <xdr:nvPicPr>
          <xdr:cNvPr id="452" name="Picture 6673" descr="route2">
            <a:extLst>
              <a:ext uri="{FF2B5EF4-FFF2-40B4-BE49-F238E27FC236}">
                <a16:creationId xmlns:a16="http://schemas.microsoft.com/office/drawing/2014/main" id="{901AD1CB-0659-46F4-2852-2DF9B0653B3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53" name="Text Box 6674">
            <a:extLst>
              <a:ext uri="{FF2B5EF4-FFF2-40B4-BE49-F238E27FC236}">
                <a16:creationId xmlns:a16="http://schemas.microsoft.com/office/drawing/2014/main" id="{77861B21-6B1F-E77C-BF02-F3C636F360B2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175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5</xdr:col>
      <xdr:colOff>436036</xdr:colOff>
      <xdr:row>55</xdr:row>
      <xdr:rowOff>151653</xdr:rowOff>
    </xdr:from>
    <xdr:to>
      <xdr:col>5</xdr:col>
      <xdr:colOff>605821</xdr:colOff>
      <xdr:row>56</xdr:row>
      <xdr:rowOff>130660</xdr:rowOff>
    </xdr:to>
    <xdr:sp macro="" textlink="">
      <xdr:nvSpPr>
        <xdr:cNvPr id="454" name="六角形 453">
          <a:extLst>
            <a:ext uri="{FF2B5EF4-FFF2-40B4-BE49-F238E27FC236}">
              <a16:creationId xmlns:a16="http://schemas.microsoft.com/office/drawing/2014/main" id="{DAFEEEC4-E8AF-4ED0-84A3-3D3B8BE2BD08}"/>
            </a:ext>
          </a:extLst>
        </xdr:cNvPr>
        <xdr:cNvSpPr/>
      </xdr:nvSpPr>
      <xdr:spPr bwMode="auto">
        <a:xfrm>
          <a:off x="3202096" y="9333753"/>
          <a:ext cx="169785" cy="14664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69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5</xdr:col>
      <xdr:colOff>560316</xdr:colOff>
      <xdr:row>52</xdr:row>
      <xdr:rowOff>59267</xdr:rowOff>
    </xdr:from>
    <xdr:ext cx="377825" cy="152946"/>
    <xdr:sp macro="" textlink="">
      <xdr:nvSpPr>
        <xdr:cNvPr id="455" name="Text Box 1620">
          <a:extLst>
            <a:ext uri="{FF2B5EF4-FFF2-40B4-BE49-F238E27FC236}">
              <a16:creationId xmlns:a16="http://schemas.microsoft.com/office/drawing/2014/main" id="{0760D290-8481-482B-A36B-D734186A9D69}"/>
            </a:ext>
          </a:extLst>
        </xdr:cNvPr>
        <xdr:cNvSpPr txBox="1">
          <a:spLocks noChangeArrowheads="1"/>
        </xdr:cNvSpPr>
      </xdr:nvSpPr>
      <xdr:spPr bwMode="auto">
        <a:xfrm>
          <a:off x="3326376" y="8738447"/>
          <a:ext cx="377825" cy="1529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→</a:t>
          </a:r>
          <a:endParaRPr lang="en-US" altLang="ja-JP" sz="900" b="1" i="0" u="none" strike="noStrike" baseline="0">
            <a:solidFill>
              <a:srgbClr val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舞鶴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福知山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6</xdr:col>
      <xdr:colOff>47628</xdr:colOff>
      <xdr:row>53</xdr:row>
      <xdr:rowOff>11341</xdr:rowOff>
    </xdr:from>
    <xdr:ext cx="546554" cy="99790"/>
    <xdr:sp macro="" textlink="">
      <xdr:nvSpPr>
        <xdr:cNvPr id="456" name="Text Box 404">
          <a:extLst>
            <a:ext uri="{FF2B5EF4-FFF2-40B4-BE49-F238E27FC236}">
              <a16:creationId xmlns:a16="http://schemas.microsoft.com/office/drawing/2014/main" id="{5B74DD1C-4CE4-483E-83E0-648C98EB4CC4}"/>
            </a:ext>
          </a:extLst>
        </xdr:cNvPr>
        <xdr:cNvSpPr txBox="1">
          <a:spLocks noChangeArrowheads="1"/>
        </xdr:cNvSpPr>
      </xdr:nvSpPr>
      <xdr:spPr bwMode="auto">
        <a:xfrm>
          <a:off x="3491868" y="8858161"/>
          <a:ext cx="546554" cy="99790"/>
        </a:xfrm>
        <a:prstGeom prst="rect">
          <a:avLst/>
        </a:prstGeom>
        <a:solidFill>
          <a:schemeClr val="bg1"/>
        </a:solidFill>
        <a:ln w="9525" cmpd="dbl">
          <a:solidFill>
            <a:schemeClr val="tx2">
              <a:lumMod val="50000"/>
            </a:schemeClr>
          </a:solidFill>
          <a:miter lim="800000"/>
          <a:headEnd/>
          <a:tailEnd/>
        </a:ln>
      </xdr:spPr>
      <xdr:txBody>
        <a:bodyPr vertOverflow="overflow" horzOverflow="overflow" wrap="none" lIns="0" tIns="0" rIns="0" bIns="0" anchor="t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chemeClr val="accent1">
                  <a:lumMod val="50000"/>
                </a:schemeClr>
              </a:solidFill>
              <a:latin typeface="ＭＳ Ｐゴシック"/>
              <a:ea typeface="ＭＳ Ｐゴシック"/>
            </a:rPr>
            <a:t>春日ｲﾝﾀｰ前</a:t>
          </a:r>
          <a:endParaRPr lang="ja-JP" altLang="en-US" sz="800">
            <a:solidFill>
              <a:schemeClr val="accent1">
                <a:lumMod val="50000"/>
              </a:schemeClr>
            </a:solidFill>
          </a:endParaRPr>
        </a:p>
      </xdr:txBody>
    </xdr:sp>
    <xdr:clientData/>
  </xdr:oneCellAnchor>
  <xdr:twoCellAnchor>
    <xdr:from>
      <xdr:col>6</xdr:col>
      <xdr:colOff>281442</xdr:colOff>
      <xdr:row>53</xdr:row>
      <xdr:rowOff>102053</xdr:rowOff>
    </xdr:from>
    <xdr:to>
      <xdr:col>6</xdr:col>
      <xdr:colOff>419619</xdr:colOff>
      <xdr:row>54</xdr:row>
      <xdr:rowOff>40848</xdr:rowOff>
    </xdr:to>
    <xdr:sp macro="" textlink="">
      <xdr:nvSpPr>
        <xdr:cNvPr id="457" name="Oval 1295">
          <a:extLst>
            <a:ext uri="{FF2B5EF4-FFF2-40B4-BE49-F238E27FC236}">
              <a16:creationId xmlns:a16="http://schemas.microsoft.com/office/drawing/2014/main" id="{2198B023-2B69-46B8-92B7-61E33B33E6BD}"/>
            </a:ext>
          </a:extLst>
        </xdr:cNvPr>
        <xdr:cNvSpPr>
          <a:spLocks noChangeArrowheads="1"/>
        </xdr:cNvSpPr>
      </xdr:nvSpPr>
      <xdr:spPr bwMode="auto">
        <a:xfrm>
          <a:off x="3725682" y="8948873"/>
          <a:ext cx="138177" cy="10643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oneCellAnchor>
    <xdr:from>
      <xdr:col>6</xdr:col>
      <xdr:colOff>84346</xdr:colOff>
      <xdr:row>54</xdr:row>
      <xdr:rowOff>162848</xdr:rowOff>
    </xdr:from>
    <xdr:ext cx="467179" cy="140607"/>
    <xdr:sp macro="" textlink="">
      <xdr:nvSpPr>
        <xdr:cNvPr id="458" name="Text Box 404">
          <a:extLst>
            <a:ext uri="{FF2B5EF4-FFF2-40B4-BE49-F238E27FC236}">
              <a16:creationId xmlns:a16="http://schemas.microsoft.com/office/drawing/2014/main" id="{FE8B29E0-1B19-479D-9DEC-9626DD074741}"/>
            </a:ext>
          </a:extLst>
        </xdr:cNvPr>
        <xdr:cNvSpPr txBox="1">
          <a:spLocks noChangeArrowheads="1"/>
        </xdr:cNvSpPr>
      </xdr:nvSpPr>
      <xdr:spPr bwMode="auto">
        <a:xfrm>
          <a:off x="3528586" y="9177308"/>
          <a:ext cx="467179" cy="140607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t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舞鶴若狭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自動車道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春日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ｲﾝﾀｰﾁｪﾝｼﾞ</a:t>
          </a:r>
          <a:endParaRPr lang="ja-JP" altLang="en-US" sz="800"/>
        </a:p>
      </xdr:txBody>
    </xdr:sp>
    <xdr:clientData/>
  </xdr:oneCellAnchor>
  <xdr:oneCellAnchor>
    <xdr:from>
      <xdr:col>7</xdr:col>
      <xdr:colOff>119319</xdr:colOff>
      <xdr:row>54</xdr:row>
      <xdr:rowOff>97908</xdr:rowOff>
    </xdr:from>
    <xdr:ext cx="795492" cy="253980"/>
    <xdr:sp macro="" textlink="">
      <xdr:nvSpPr>
        <xdr:cNvPr id="459" name="Text Box 616">
          <a:extLst>
            <a:ext uri="{FF2B5EF4-FFF2-40B4-BE49-F238E27FC236}">
              <a16:creationId xmlns:a16="http://schemas.microsoft.com/office/drawing/2014/main" id="{0642A0F0-D93F-4C91-824A-6375834C813F}"/>
            </a:ext>
          </a:extLst>
        </xdr:cNvPr>
        <xdr:cNvSpPr txBox="1">
          <a:spLocks noChangeArrowheads="1"/>
        </xdr:cNvSpPr>
      </xdr:nvSpPr>
      <xdr:spPr bwMode="auto">
        <a:xfrm>
          <a:off x="4241739" y="9112368"/>
          <a:ext cx="795492" cy="253980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ファミリーマート</a:t>
          </a:r>
          <a:endParaRPr lang="en-US" altLang="ja-JP" sz="900" b="1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春日インター店</a:t>
          </a:r>
          <a:endParaRPr lang="en-US" altLang="ja-JP" sz="900" b="1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oneCellAnchor>
    <xdr:from>
      <xdr:col>8</xdr:col>
      <xdr:colOff>348556</xdr:colOff>
      <xdr:row>54</xdr:row>
      <xdr:rowOff>127745</xdr:rowOff>
    </xdr:from>
    <xdr:ext cx="293702" cy="275026"/>
    <xdr:sp macro="" textlink="">
      <xdr:nvSpPr>
        <xdr:cNvPr id="460" name="Text Box 1416">
          <a:extLst>
            <a:ext uri="{FF2B5EF4-FFF2-40B4-BE49-F238E27FC236}">
              <a16:creationId xmlns:a16="http://schemas.microsoft.com/office/drawing/2014/main" id="{B7B5EB8A-BC12-4AF6-A510-42B3B181D4D1}"/>
            </a:ext>
          </a:extLst>
        </xdr:cNvPr>
        <xdr:cNvSpPr txBox="1">
          <a:spLocks noChangeArrowheads="1"/>
        </xdr:cNvSpPr>
      </xdr:nvSpPr>
      <xdr:spPr bwMode="auto">
        <a:xfrm>
          <a:off x="5149156" y="9142205"/>
          <a:ext cx="293702" cy="27502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道の駅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丹波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8</xdr:col>
      <xdr:colOff>160691</xdr:colOff>
      <xdr:row>55</xdr:row>
      <xdr:rowOff>43732</xdr:rowOff>
    </xdr:from>
    <xdr:to>
      <xdr:col>8</xdr:col>
      <xdr:colOff>292424</xdr:colOff>
      <xdr:row>56</xdr:row>
      <xdr:rowOff>167936</xdr:rowOff>
    </xdr:to>
    <xdr:sp macro="" textlink="">
      <xdr:nvSpPr>
        <xdr:cNvPr id="461" name="Freeform 601">
          <a:extLst>
            <a:ext uri="{FF2B5EF4-FFF2-40B4-BE49-F238E27FC236}">
              <a16:creationId xmlns:a16="http://schemas.microsoft.com/office/drawing/2014/main" id="{D2A3BC19-99D5-414C-A376-7E70429464A2}"/>
            </a:ext>
          </a:extLst>
        </xdr:cNvPr>
        <xdr:cNvSpPr>
          <a:spLocks/>
        </xdr:cNvSpPr>
      </xdr:nvSpPr>
      <xdr:spPr bwMode="auto">
        <a:xfrm>
          <a:off x="4961291" y="9225832"/>
          <a:ext cx="131733" cy="291844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852" h="10716">
              <a:moveTo>
                <a:pt x="9452" y="10716"/>
              </a:moveTo>
              <a:cubicBezTo>
                <a:pt x="9537" y="8036"/>
                <a:pt x="9370" y="3916"/>
                <a:pt x="9852" y="0"/>
              </a:cubicBezTo>
              <a:lnTo>
                <a:pt x="0" y="305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228765</xdr:colOff>
      <xdr:row>55</xdr:row>
      <xdr:rowOff>91965</xdr:rowOff>
    </xdr:from>
    <xdr:to>
      <xdr:col>8</xdr:col>
      <xdr:colOff>369280</xdr:colOff>
      <xdr:row>56</xdr:row>
      <xdr:rowOff>24233</xdr:rowOff>
    </xdr:to>
    <xdr:sp macro="" textlink="">
      <xdr:nvSpPr>
        <xdr:cNvPr id="462" name="AutoShape 605">
          <a:extLst>
            <a:ext uri="{FF2B5EF4-FFF2-40B4-BE49-F238E27FC236}">
              <a16:creationId xmlns:a16="http://schemas.microsoft.com/office/drawing/2014/main" id="{CDBA87A6-43DB-4B1F-AD0B-8BFCE789B412}"/>
            </a:ext>
          </a:extLst>
        </xdr:cNvPr>
        <xdr:cNvSpPr>
          <a:spLocks noChangeArrowheads="1"/>
        </xdr:cNvSpPr>
      </xdr:nvSpPr>
      <xdr:spPr bwMode="auto">
        <a:xfrm>
          <a:off x="5029365" y="9274065"/>
          <a:ext cx="140515" cy="9990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425075</xdr:colOff>
      <xdr:row>56</xdr:row>
      <xdr:rowOff>110797</xdr:rowOff>
    </xdr:from>
    <xdr:to>
      <xdr:col>8</xdr:col>
      <xdr:colOff>497130</xdr:colOff>
      <xdr:row>56</xdr:row>
      <xdr:rowOff>111060</xdr:rowOff>
    </xdr:to>
    <xdr:sp macro="" textlink="">
      <xdr:nvSpPr>
        <xdr:cNvPr id="463" name="Line 547">
          <a:extLst>
            <a:ext uri="{FF2B5EF4-FFF2-40B4-BE49-F238E27FC236}">
              <a16:creationId xmlns:a16="http://schemas.microsoft.com/office/drawing/2014/main" id="{F319367C-0314-4AF7-8886-574E438E02A9}"/>
            </a:ext>
          </a:extLst>
        </xdr:cNvPr>
        <xdr:cNvSpPr>
          <a:spLocks noChangeShapeType="1"/>
        </xdr:cNvSpPr>
      </xdr:nvSpPr>
      <xdr:spPr bwMode="auto">
        <a:xfrm rot="5400000" flipH="1" flipV="1">
          <a:off x="4922481" y="9085551"/>
          <a:ext cx="263" cy="75023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7</xdr:col>
      <xdr:colOff>387365</xdr:colOff>
      <xdr:row>56</xdr:row>
      <xdr:rowOff>42921</xdr:rowOff>
    </xdr:from>
    <xdr:ext cx="546554" cy="99790"/>
    <xdr:sp macro="" textlink="">
      <xdr:nvSpPr>
        <xdr:cNvPr id="464" name="Text Box 404">
          <a:extLst>
            <a:ext uri="{FF2B5EF4-FFF2-40B4-BE49-F238E27FC236}">
              <a16:creationId xmlns:a16="http://schemas.microsoft.com/office/drawing/2014/main" id="{1EF87C2C-4C73-4710-8CDD-4ACB8420C909}"/>
            </a:ext>
          </a:extLst>
        </xdr:cNvPr>
        <xdr:cNvSpPr txBox="1">
          <a:spLocks noChangeArrowheads="1"/>
        </xdr:cNvSpPr>
      </xdr:nvSpPr>
      <xdr:spPr bwMode="auto">
        <a:xfrm>
          <a:off x="4509785" y="9392661"/>
          <a:ext cx="546554" cy="99790"/>
        </a:xfrm>
        <a:prstGeom prst="rect">
          <a:avLst/>
        </a:prstGeom>
        <a:solidFill>
          <a:schemeClr val="bg1"/>
        </a:solidFill>
        <a:ln w="9525" cmpd="dbl">
          <a:solidFill>
            <a:schemeClr val="tx2">
              <a:lumMod val="50000"/>
            </a:schemeClr>
          </a:solidFill>
          <a:miter lim="800000"/>
          <a:headEnd/>
          <a:tailEnd/>
        </a:ln>
      </xdr:spPr>
      <xdr:txBody>
        <a:bodyPr vertOverflow="overflow" horzOverflow="overflow" wrap="none" lIns="0" tIns="0" rIns="0" bIns="0" anchor="t" upright="1">
          <a:no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chemeClr val="accent1">
                  <a:lumMod val="50000"/>
                </a:schemeClr>
              </a:solidFill>
              <a:latin typeface="ＭＳ Ｐゴシック"/>
              <a:ea typeface="ＭＳ Ｐゴシック"/>
            </a:rPr>
            <a:t>春日ｲﾝﾀｰ東</a:t>
          </a:r>
          <a:endParaRPr lang="ja-JP" altLang="en-US" sz="800">
            <a:solidFill>
              <a:schemeClr val="accent1">
                <a:lumMod val="50000"/>
              </a:schemeClr>
            </a:solidFill>
          </a:endParaRPr>
        </a:p>
      </xdr:txBody>
    </xdr:sp>
    <xdr:clientData/>
  </xdr:oneCellAnchor>
  <xdr:twoCellAnchor>
    <xdr:from>
      <xdr:col>8</xdr:col>
      <xdr:colOff>233652</xdr:colOff>
      <xdr:row>56</xdr:row>
      <xdr:rowOff>40343</xdr:rowOff>
    </xdr:from>
    <xdr:to>
      <xdr:col>8</xdr:col>
      <xdr:colOff>348427</xdr:colOff>
      <xdr:row>56</xdr:row>
      <xdr:rowOff>156778</xdr:rowOff>
    </xdr:to>
    <xdr:sp macro="" textlink="">
      <xdr:nvSpPr>
        <xdr:cNvPr id="465" name="Oval 1295">
          <a:extLst>
            <a:ext uri="{FF2B5EF4-FFF2-40B4-BE49-F238E27FC236}">
              <a16:creationId xmlns:a16="http://schemas.microsoft.com/office/drawing/2014/main" id="{C505F70D-188D-426F-9FCC-27D51B7E4C72}"/>
            </a:ext>
          </a:extLst>
        </xdr:cNvPr>
        <xdr:cNvSpPr>
          <a:spLocks noChangeArrowheads="1"/>
        </xdr:cNvSpPr>
      </xdr:nvSpPr>
      <xdr:spPr bwMode="auto">
        <a:xfrm>
          <a:off x="5034252" y="9390083"/>
          <a:ext cx="114775" cy="11643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oneCellAnchor>
    <xdr:from>
      <xdr:col>8</xdr:col>
      <xdr:colOff>91746</xdr:colOff>
      <xdr:row>53</xdr:row>
      <xdr:rowOff>65612</xdr:rowOff>
    </xdr:from>
    <xdr:ext cx="227651" cy="186253"/>
    <xdr:grpSp>
      <xdr:nvGrpSpPr>
        <xdr:cNvPr id="466" name="Group 6672">
          <a:extLst>
            <a:ext uri="{FF2B5EF4-FFF2-40B4-BE49-F238E27FC236}">
              <a16:creationId xmlns:a16="http://schemas.microsoft.com/office/drawing/2014/main" id="{86290235-46EF-4D25-8535-BE1CCB717239}"/>
            </a:ext>
          </a:extLst>
        </xdr:cNvPr>
        <xdr:cNvGrpSpPr>
          <a:grpSpLocks/>
        </xdr:cNvGrpSpPr>
      </xdr:nvGrpSpPr>
      <xdr:grpSpPr bwMode="auto">
        <a:xfrm>
          <a:off x="4878059" y="8861950"/>
          <a:ext cx="227651" cy="186253"/>
          <a:chOff x="536" y="109"/>
          <a:chExt cx="46" cy="44"/>
        </a:xfrm>
      </xdr:grpSpPr>
      <xdr:pic>
        <xdr:nvPicPr>
          <xdr:cNvPr id="467" name="Picture 6673" descr="route2">
            <a:extLst>
              <a:ext uri="{FF2B5EF4-FFF2-40B4-BE49-F238E27FC236}">
                <a16:creationId xmlns:a16="http://schemas.microsoft.com/office/drawing/2014/main" id="{9045E6BB-160B-C0AF-5F2D-05955300FF9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68" name="Text Box 6674">
            <a:extLst>
              <a:ext uri="{FF2B5EF4-FFF2-40B4-BE49-F238E27FC236}">
                <a16:creationId xmlns:a16="http://schemas.microsoft.com/office/drawing/2014/main" id="{BAEF5195-7431-B2C7-F0C3-C032DC82D69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175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8</xdr:col>
      <xdr:colOff>228779</xdr:colOff>
      <xdr:row>52</xdr:row>
      <xdr:rowOff>150519</xdr:rowOff>
    </xdr:from>
    <xdr:to>
      <xdr:col>8</xdr:col>
      <xdr:colOff>317202</xdr:colOff>
      <xdr:row>54</xdr:row>
      <xdr:rowOff>101966</xdr:rowOff>
    </xdr:to>
    <xdr:sp macro="" textlink="">
      <xdr:nvSpPr>
        <xdr:cNvPr id="469" name="Freeform 601">
          <a:extLst>
            <a:ext uri="{FF2B5EF4-FFF2-40B4-BE49-F238E27FC236}">
              <a16:creationId xmlns:a16="http://schemas.microsoft.com/office/drawing/2014/main" id="{D55A8B73-51DD-459F-90E2-45FF55F1883D}"/>
            </a:ext>
          </a:extLst>
        </xdr:cNvPr>
        <xdr:cNvSpPr>
          <a:spLocks/>
        </xdr:cNvSpPr>
      </xdr:nvSpPr>
      <xdr:spPr bwMode="auto">
        <a:xfrm rot="16200000" flipH="1" flipV="1">
          <a:off x="4930227" y="8928851"/>
          <a:ext cx="286727" cy="88423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9792 w 10000"/>
            <a:gd name="connsiteY0" fmla="*/ 6639 h 6639"/>
            <a:gd name="connsiteX1" fmla="*/ 10000 w 10000"/>
            <a:gd name="connsiteY1" fmla="*/ 0 h 6639"/>
            <a:gd name="connsiteX2" fmla="*/ 0 w 10000"/>
            <a:gd name="connsiteY2" fmla="*/ 110 h 6639"/>
            <a:gd name="connsiteX0" fmla="*/ 10005 w 10024"/>
            <a:gd name="connsiteY0" fmla="*/ 14017 h 14017"/>
            <a:gd name="connsiteX1" fmla="*/ 10000 w 10024"/>
            <a:gd name="connsiteY1" fmla="*/ 0 h 14017"/>
            <a:gd name="connsiteX2" fmla="*/ 0 w 10024"/>
            <a:gd name="connsiteY2" fmla="*/ 166 h 14017"/>
            <a:gd name="connsiteX0" fmla="*/ 13148 w 13167"/>
            <a:gd name="connsiteY0" fmla="*/ 14017 h 14017"/>
            <a:gd name="connsiteX1" fmla="*/ 13143 w 13167"/>
            <a:gd name="connsiteY1" fmla="*/ 0 h 14017"/>
            <a:gd name="connsiteX2" fmla="*/ 0 w 13167"/>
            <a:gd name="connsiteY2" fmla="*/ 9971 h 14017"/>
            <a:gd name="connsiteX0" fmla="*/ 13148 w 13167"/>
            <a:gd name="connsiteY0" fmla="*/ 14017 h 14017"/>
            <a:gd name="connsiteX1" fmla="*/ 13143 w 13167"/>
            <a:gd name="connsiteY1" fmla="*/ 0 h 14017"/>
            <a:gd name="connsiteX2" fmla="*/ 0 w 13167"/>
            <a:gd name="connsiteY2" fmla="*/ 9971 h 140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3167" h="14017">
              <a:moveTo>
                <a:pt x="13148" y="14017"/>
              </a:moveTo>
              <a:cubicBezTo>
                <a:pt x="13217" y="10684"/>
                <a:pt x="13074" y="3333"/>
                <a:pt x="13143" y="0"/>
              </a:cubicBezTo>
              <a:cubicBezTo>
                <a:pt x="9810" y="55"/>
                <a:pt x="2594" y="2399"/>
                <a:pt x="0" y="9971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7</xdr:col>
      <xdr:colOff>34403</xdr:colOff>
      <xdr:row>53</xdr:row>
      <xdr:rowOff>97978</xdr:rowOff>
    </xdr:from>
    <xdr:ext cx="477226" cy="174171"/>
    <xdr:sp macro="" textlink="">
      <xdr:nvSpPr>
        <xdr:cNvPr id="470" name="Text Box 303">
          <a:extLst>
            <a:ext uri="{FF2B5EF4-FFF2-40B4-BE49-F238E27FC236}">
              <a16:creationId xmlns:a16="http://schemas.microsoft.com/office/drawing/2014/main" id="{638F7D96-DCA7-4FCB-A49D-553CAE00A69F}"/>
            </a:ext>
          </a:extLst>
        </xdr:cNvPr>
        <xdr:cNvSpPr txBox="1">
          <a:spLocks noChangeArrowheads="1"/>
        </xdr:cNvSpPr>
      </xdr:nvSpPr>
      <xdr:spPr bwMode="auto">
        <a:xfrm>
          <a:off x="4156823" y="8944798"/>
          <a:ext cx="477226" cy="17417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t" anchorCtr="0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ﾚｼｰﾄ取得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､</a:t>
          </a:r>
        </a:p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時刻記入</a:t>
          </a:r>
          <a:endParaRPr lang="en-US" altLang="ja-JP" sz="9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</xdr:txBody>
    </xdr:sp>
    <xdr:clientData/>
  </xdr:oneCellAnchor>
  <xdr:twoCellAnchor>
    <xdr:from>
      <xdr:col>9</xdr:col>
      <xdr:colOff>598024</xdr:colOff>
      <xdr:row>49</xdr:row>
      <xdr:rowOff>101020</xdr:rowOff>
    </xdr:from>
    <xdr:to>
      <xdr:col>10</xdr:col>
      <xdr:colOff>34245</xdr:colOff>
      <xdr:row>54</xdr:row>
      <xdr:rowOff>152124</xdr:rowOff>
    </xdr:to>
    <xdr:sp macro="" textlink="">
      <xdr:nvSpPr>
        <xdr:cNvPr id="471" name="Line 120">
          <a:extLst>
            <a:ext uri="{FF2B5EF4-FFF2-40B4-BE49-F238E27FC236}">
              <a16:creationId xmlns:a16="http://schemas.microsoft.com/office/drawing/2014/main" id="{D9EBD833-102B-4532-B33D-11DF45212A87}"/>
            </a:ext>
          </a:extLst>
        </xdr:cNvPr>
        <xdr:cNvSpPr>
          <a:spLocks noChangeShapeType="1"/>
        </xdr:cNvSpPr>
      </xdr:nvSpPr>
      <xdr:spPr bwMode="auto">
        <a:xfrm rot="486932">
          <a:off x="6076804" y="8277280"/>
          <a:ext cx="114401" cy="889304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174927 w 174973"/>
            <a:gd name="connsiteY0" fmla="*/ 0 h 11300"/>
            <a:gd name="connsiteX1" fmla="*/ 47 w 174973"/>
            <a:gd name="connsiteY1" fmla="*/ 11300 h 11300"/>
            <a:gd name="connsiteX0" fmla="*/ 183106 w 183106"/>
            <a:gd name="connsiteY0" fmla="*/ 0 h 11300"/>
            <a:gd name="connsiteX1" fmla="*/ 8226 w 183106"/>
            <a:gd name="connsiteY1" fmla="*/ 11300 h 113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83106" h="11300">
              <a:moveTo>
                <a:pt x="183106" y="0"/>
              </a:moveTo>
              <a:cubicBezTo>
                <a:pt x="-51262" y="2380"/>
                <a:pt x="4893" y="7967"/>
                <a:pt x="8226" y="1130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ash"/>
          <a:round/>
          <a:headEnd type="triangle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392514</xdr:colOff>
      <xdr:row>49</xdr:row>
      <xdr:rowOff>122070</xdr:rowOff>
    </xdr:from>
    <xdr:to>
      <xdr:col>9</xdr:col>
      <xdr:colOff>600578</xdr:colOff>
      <xdr:row>56</xdr:row>
      <xdr:rowOff>125093</xdr:rowOff>
    </xdr:to>
    <xdr:sp macro="" textlink="">
      <xdr:nvSpPr>
        <xdr:cNvPr id="472" name="Freeform 527">
          <a:extLst>
            <a:ext uri="{FF2B5EF4-FFF2-40B4-BE49-F238E27FC236}">
              <a16:creationId xmlns:a16="http://schemas.microsoft.com/office/drawing/2014/main" id="{7459D534-2773-499D-B89B-1B817F536420}"/>
            </a:ext>
          </a:extLst>
        </xdr:cNvPr>
        <xdr:cNvSpPr>
          <a:spLocks/>
        </xdr:cNvSpPr>
      </xdr:nvSpPr>
      <xdr:spPr bwMode="auto">
        <a:xfrm flipH="1">
          <a:off x="5871294" y="8298330"/>
          <a:ext cx="208064" cy="1176503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2555"/>
            <a:gd name="connsiteY0" fmla="*/ 9600 h 9600"/>
            <a:gd name="connsiteX1" fmla="*/ 2555 w 12555"/>
            <a:gd name="connsiteY1" fmla="*/ 0 h 9600"/>
            <a:gd name="connsiteX2" fmla="*/ 12555 w 12555"/>
            <a:gd name="connsiteY2" fmla="*/ 0 h 9600"/>
            <a:gd name="connsiteX0" fmla="*/ 0 w 10000"/>
            <a:gd name="connsiteY0" fmla="*/ 10000 h 10000"/>
            <a:gd name="connsiteX1" fmla="*/ 2035 w 10000"/>
            <a:gd name="connsiteY1" fmla="*/ 0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2035 w 10000"/>
            <a:gd name="connsiteY1" fmla="*/ 0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2035 w 10000"/>
            <a:gd name="connsiteY1" fmla="*/ 0 h 10000"/>
            <a:gd name="connsiteX2" fmla="*/ 10000 w 10000"/>
            <a:gd name="connsiteY2" fmla="*/ 0 h 10000"/>
            <a:gd name="connsiteX0" fmla="*/ 0 w 6372"/>
            <a:gd name="connsiteY0" fmla="*/ 16459 h 16459"/>
            <a:gd name="connsiteX1" fmla="*/ 2035 w 6372"/>
            <a:gd name="connsiteY1" fmla="*/ 6459 h 16459"/>
            <a:gd name="connsiteX2" fmla="*/ 6372 w 6372"/>
            <a:gd name="connsiteY2" fmla="*/ 0 h 16459"/>
            <a:gd name="connsiteX0" fmla="*/ 0 w 12143"/>
            <a:gd name="connsiteY0" fmla="*/ 9543 h 9543"/>
            <a:gd name="connsiteX1" fmla="*/ 3194 w 12143"/>
            <a:gd name="connsiteY1" fmla="*/ 3467 h 9543"/>
            <a:gd name="connsiteX2" fmla="*/ 12143 w 12143"/>
            <a:gd name="connsiteY2" fmla="*/ 0 h 9543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261 w 12631"/>
            <a:gd name="connsiteY1" fmla="*/ 3633 h 11062"/>
            <a:gd name="connsiteX2" fmla="*/ 12631 w 12631"/>
            <a:gd name="connsiteY2" fmla="*/ 0 h 11062"/>
            <a:gd name="connsiteX0" fmla="*/ 0 w 12631"/>
            <a:gd name="connsiteY0" fmla="*/ 11062 h 11062"/>
            <a:gd name="connsiteX1" fmla="*/ 5148 w 12631"/>
            <a:gd name="connsiteY1" fmla="*/ 9025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5148 w 12631"/>
            <a:gd name="connsiteY1" fmla="*/ 9025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5148 w 12631"/>
            <a:gd name="connsiteY1" fmla="*/ 9025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5148 w 12631"/>
            <a:gd name="connsiteY1" fmla="*/ 9025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5148 w 12631"/>
            <a:gd name="connsiteY1" fmla="*/ 9025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584 w 12631"/>
            <a:gd name="connsiteY1" fmla="*/ 9170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584 w 12631"/>
            <a:gd name="connsiteY1" fmla="*/ 9170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584 w 12631"/>
            <a:gd name="connsiteY1" fmla="*/ 9170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584 w 12631"/>
            <a:gd name="connsiteY1" fmla="*/ 9170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584 w 12631"/>
            <a:gd name="connsiteY1" fmla="*/ 9170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584 w 12631"/>
            <a:gd name="connsiteY1" fmla="*/ 9170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114 w 12631"/>
            <a:gd name="connsiteY1" fmla="*/ 9218 h 11062"/>
            <a:gd name="connsiteX2" fmla="*/ 5261 w 12631"/>
            <a:gd name="connsiteY2" fmla="*/ 3633 h 11062"/>
            <a:gd name="connsiteX3" fmla="*/ 12631 w 12631"/>
            <a:gd name="connsiteY3" fmla="*/ 0 h 11062"/>
            <a:gd name="connsiteX0" fmla="*/ 0 w 12631"/>
            <a:gd name="connsiteY0" fmla="*/ 11062 h 11062"/>
            <a:gd name="connsiteX1" fmla="*/ 476 w 12631"/>
            <a:gd name="connsiteY1" fmla="*/ 10705 h 11062"/>
            <a:gd name="connsiteX2" fmla="*/ 4114 w 12631"/>
            <a:gd name="connsiteY2" fmla="*/ 9218 h 11062"/>
            <a:gd name="connsiteX3" fmla="*/ 5261 w 12631"/>
            <a:gd name="connsiteY3" fmla="*/ 3633 h 11062"/>
            <a:gd name="connsiteX4" fmla="*/ 12631 w 12631"/>
            <a:gd name="connsiteY4" fmla="*/ 0 h 11062"/>
            <a:gd name="connsiteX0" fmla="*/ 0 w 12631"/>
            <a:gd name="connsiteY0" fmla="*/ 11062 h 11062"/>
            <a:gd name="connsiteX1" fmla="*/ 476 w 12631"/>
            <a:gd name="connsiteY1" fmla="*/ 10705 h 11062"/>
            <a:gd name="connsiteX2" fmla="*/ 4114 w 12631"/>
            <a:gd name="connsiteY2" fmla="*/ 9218 h 11062"/>
            <a:gd name="connsiteX3" fmla="*/ 5261 w 12631"/>
            <a:gd name="connsiteY3" fmla="*/ 3633 h 11062"/>
            <a:gd name="connsiteX4" fmla="*/ 12631 w 12631"/>
            <a:gd name="connsiteY4" fmla="*/ 0 h 11062"/>
            <a:gd name="connsiteX0" fmla="*/ 0 w 14772"/>
            <a:gd name="connsiteY0" fmla="*/ 8326 h 10728"/>
            <a:gd name="connsiteX1" fmla="*/ 2617 w 14772"/>
            <a:gd name="connsiteY1" fmla="*/ 10705 h 10728"/>
            <a:gd name="connsiteX2" fmla="*/ 6255 w 14772"/>
            <a:gd name="connsiteY2" fmla="*/ 9218 h 10728"/>
            <a:gd name="connsiteX3" fmla="*/ 7402 w 14772"/>
            <a:gd name="connsiteY3" fmla="*/ 3633 h 10728"/>
            <a:gd name="connsiteX4" fmla="*/ 14772 w 14772"/>
            <a:gd name="connsiteY4" fmla="*/ 0 h 10728"/>
            <a:gd name="connsiteX0" fmla="*/ 0 w 12155"/>
            <a:gd name="connsiteY0" fmla="*/ 10705 h 10705"/>
            <a:gd name="connsiteX1" fmla="*/ 3638 w 12155"/>
            <a:gd name="connsiteY1" fmla="*/ 9218 h 10705"/>
            <a:gd name="connsiteX2" fmla="*/ 4785 w 12155"/>
            <a:gd name="connsiteY2" fmla="*/ 3633 h 10705"/>
            <a:gd name="connsiteX3" fmla="*/ 12155 w 12155"/>
            <a:gd name="connsiteY3" fmla="*/ 0 h 10705"/>
            <a:gd name="connsiteX0" fmla="*/ 0 w 8517"/>
            <a:gd name="connsiteY0" fmla="*/ 9218 h 9218"/>
            <a:gd name="connsiteX1" fmla="*/ 1147 w 8517"/>
            <a:gd name="connsiteY1" fmla="*/ 3633 h 9218"/>
            <a:gd name="connsiteX2" fmla="*/ 8517 w 8517"/>
            <a:gd name="connsiteY2" fmla="*/ 0 h 9218"/>
            <a:gd name="connsiteX0" fmla="*/ 888 w 8654"/>
            <a:gd name="connsiteY0" fmla="*/ 9419 h 9419"/>
            <a:gd name="connsiteX1" fmla="*/ 1 w 8654"/>
            <a:gd name="connsiteY1" fmla="*/ 3941 h 9419"/>
            <a:gd name="connsiteX2" fmla="*/ 8654 w 8654"/>
            <a:gd name="connsiteY2" fmla="*/ 0 h 9419"/>
            <a:gd name="connsiteX0" fmla="*/ 1026 w 10000"/>
            <a:gd name="connsiteY0" fmla="*/ 10000 h 10000"/>
            <a:gd name="connsiteX1" fmla="*/ 1 w 10000"/>
            <a:gd name="connsiteY1" fmla="*/ 4184 h 10000"/>
            <a:gd name="connsiteX2" fmla="*/ 10000 w 10000"/>
            <a:gd name="connsiteY2" fmla="*/ 0 h 10000"/>
            <a:gd name="connsiteX0" fmla="*/ 221 w 10002"/>
            <a:gd name="connsiteY0" fmla="*/ 10069 h 10069"/>
            <a:gd name="connsiteX1" fmla="*/ 3 w 10002"/>
            <a:gd name="connsiteY1" fmla="*/ 4184 h 10069"/>
            <a:gd name="connsiteX2" fmla="*/ 10002 w 10002"/>
            <a:gd name="connsiteY2" fmla="*/ 0 h 10069"/>
            <a:gd name="connsiteX0" fmla="*/ 0 w 9781"/>
            <a:gd name="connsiteY0" fmla="*/ 10069 h 10069"/>
            <a:gd name="connsiteX1" fmla="*/ 105 w 9781"/>
            <a:gd name="connsiteY1" fmla="*/ 4801 h 10069"/>
            <a:gd name="connsiteX2" fmla="*/ 9781 w 9781"/>
            <a:gd name="connsiteY2" fmla="*/ 0 h 10069"/>
            <a:gd name="connsiteX0" fmla="*/ 0 w 10000"/>
            <a:gd name="connsiteY0" fmla="*/ 10000 h 10000"/>
            <a:gd name="connsiteX1" fmla="*/ 107 w 10000"/>
            <a:gd name="connsiteY1" fmla="*/ 4768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107 w 10000"/>
            <a:gd name="connsiteY1" fmla="*/ 4768 h 10000"/>
            <a:gd name="connsiteX2" fmla="*/ 2212 w 10000"/>
            <a:gd name="connsiteY2" fmla="*/ 6054 h 10000"/>
            <a:gd name="connsiteX3" fmla="*/ 10000 w 10000"/>
            <a:gd name="connsiteY3" fmla="*/ 0 h 10000"/>
            <a:gd name="connsiteX0" fmla="*/ 226 w 10226"/>
            <a:gd name="connsiteY0" fmla="*/ 10000 h 10000"/>
            <a:gd name="connsiteX1" fmla="*/ 3 w 10226"/>
            <a:gd name="connsiteY1" fmla="*/ 5925 h 10000"/>
            <a:gd name="connsiteX2" fmla="*/ 2438 w 10226"/>
            <a:gd name="connsiteY2" fmla="*/ 6054 h 10000"/>
            <a:gd name="connsiteX3" fmla="*/ 10226 w 10226"/>
            <a:gd name="connsiteY3" fmla="*/ 0 h 10000"/>
            <a:gd name="connsiteX0" fmla="*/ 226 w 10226"/>
            <a:gd name="connsiteY0" fmla="*/ 10000 h 10000"/>
            <a:gd name="connsiteX1" fmla="*/ 3 w 10226"/>
            <a:gd name="connsiteY1" fmla="*/ 5925 h 10000"/>
            <a:gd name="connsiteX2" fmla="*/ 10226 w 10226"/>
            <a:gd name="connsiteY2" fmla="*/ 0 h 10000"/>
            <a:gd name="connsiteX0" fmla="*/ 226 w 10226"/>
            <a:gd name="connsiteY0" fmla="*/ 10000 h 10000"/>
            <a:gd name="connsiteX1" fmla="*/ 3 w 10226"/>
            <a:gd name="connsiteY1" fmla="*/ 5925 h 10000"/>
            <a:gd name="connsiteX2" fmla="*/ 10226 w 10226"/>
            <a:gd name="connsiteY2" fmla="*/ 0 h 10000"/>
            <a:gd name="connsiteX0" fmla="*/ 226 w 12041"/>
            <a:gd name="connsiteY0" fmla="*/ 11701 h 11701"/>
            <a:gd name="connsiteX1" fmla="*/ 3 w 12041"/>
            <a:gd name="connsiteY1" fmla="*/ 7626 h 11701"/>
            <a:gd name="connsiteX2" fmla="*/ 12041 w 12041"/>
            <a:gd name="connsiteY2" fmla="*/ 0 h 11701"/>
            <a:gd name="connsiteX0" fmla="*/ 226 w 12041"/>
            <a:gd name="connsiteY0" fmla="*/ 11706 h 11706"/>
            <a:gd name="connsiteX1" fmla="*/ 3 w 12041"/>
            <a:gd name="connsiteY1" fmla="*/ 7631 h 11706"/>
            <a:gd name="connsiteX2" fmla="*/ 12041 w 12041"/>
            <a:gd name="connsiteY2" fmla="*/ 5 h 11706"/>
            <a:gd name="connsiteX0" fmla="*/ 39 w 12047"/>
            <a:gd name="connsiteY0" fmla="*/ 11839 h 11839"/>
            <a:gd name="connsiteX1" fmla="*/ 9 w 12047"/>
            <a:gd name="connsiteY1" fmla="*/ 7631 h 11839"/>
            <a:gd name="connsiteX2" fmla="*/ 12047 w 12047"/>
            <a:gd name="connsiteY2" fmla="*/ 5 h 11839"/>
            <a:gd name="connsiteX0" fmla="*/ 0 w 16188"/>
            <a:gd name="connsiteY0" fmla="*/ 12007 h 12007"/>
            <a:gd name="connsiteX1" fmla="*/ 4150 w 16188"/>
            <a:gd name="connsiteY1" fmla="*/ 7631 h 12007"/>
            <a:gd name="connsiteX2" fmla="*/ 16188 w 16188"/>
            <a:gd name="connsiteY2" fmla="*/ 5 h 12007"/>
            <a:gd name="connsiteX0" fmla="*/ 0 w 16188"/>
            <a:gd name="connsiteY0" fmla="*/ 12007 h 12007"/>
            <a:gd name="connsiteX1" fmla="*/ 4150 w 16188"/>
            <a:gd name="connsiteY1" fmla="*/ 7631 h 12007"/>
            <a:gd name="connsiteX2" fmla="*/ 16188 w 16188"/>
            <a:gd name="connsiteY2" fmla="*/ 5 h 12007"/>
            <a:gd name="connsiteX0" fmla="*/ 0 w 16188"/>
            <a:gd name="connsiteY0" fmla="*/ 12007 h 12007"/>
            <a:gd name="connsiteX1" fmla="*/ 4150 w 16188"/>
            <a:gd name="connsiteY1" fmla="*/ 7631 h 12007"/>
            <a:gd name="connsiteX2" fmla="*/ 16188 w 16188"/>
            <a:gd name="connsiteY2" fmla="*/ 5 h 12007"/>
            <a:gd name="connsiteX0" fmla="*/ 0 w 13484"/>
            <a:gd name="connsiteY0" fmla="*/ 11056 h 11228"/>
            <a:gd name="connsiteX1" fmla="*/ 1446 w 13484"/>
            <a:gd name="connsiteY1" fmla="*/ 7631 h 11228"/>
            <a:gd name="connsiteX2" fmla="*/ 13484 w 13484"/>
            <a:gd name="connsiteY2" fmla="*/ 5 h 11228"/>
            <a:gd name="connsiteX0" fmla="*/ 0 w 14959"/>
            <a:gd name="connsiteY0" fmla="*/ 11951 h 11951"/>
            <a:gd name="connsiteX1" fmla="*/ 2921 w 14959"/>
            <a:gd name="connsiteY1" fmla="*/ 7631 h 11951"/>
            <a:gd name="connsiteX2" fmla="*/ 14959 w 14959"/>
            <a:gd name="connsiteY2" fmla="*/ 5 h 11951"/>
            <a:gd name="connsiteX0" fmla="*/ 0 w 14959"/>
            <a:gd name="connsiteY0" fmla="*/ 11951 h 11951"/>
            <a:gd name="connsiteX1" fmla="*/ 2921 w 14959"/>
            <a:gd name="connsiteY1" fmla="*/ 7631 h 11951"/>
            <a:gd name="connsiteX2" fmla="*/ 14959 w 14959"/>
            <a:gd name="connsiteY2" fmla="*/ 5 h 11951"/>
            <a:gd name="connsiteX0" fmla="*/ 0 w 14959"/>
            <a:gd name="connsiteY0" fmla="*/ 11951 h 11951"/>
            <a:gd name="connsiteX1" fmla="*/ 2921 w 14959"/>
            <a:gd name="connsiteY1" fmla="*/ 7631 h 11951"/>
            <a:gd name="connsiteX2" fmla="*/ 14959 w 14959"/>
            <a:gd name="connsiteY2" fmla="*/ 5 h 11951"/>
            <a:gd name="connsiteX0" fmla="*/ 0 w 6108"/>
            <a:gd name="connsiteY0" fmla="*/ 13237 h 13237"/>
            <a:gd name="connsiteX1" fmla="*/ 2921 w 6108"/>
            <a:gd name="connsiteY1" fmla="*/ 8917 h 13237"/>
            <a:gd name="connsiteX2" fmla="*/ 6108 w 6108"/>
            <a:gd name="connsiteY2" fmla="*/ 5 h 13237"/>
            <a:gd name="connsiteX0" fmla="*/ 0 w 13249"/>
            <a:gd name="connsiteY0" fmla="*/ 9996 h 9996"/>
            <a:gd name="connsiteX1" fmla="*/ 4782 w 13249"/>
            <a:gd name="connsiteY1" fmla="*/ 6732 h 9996"/>
            <a:gd name="connsiteX2" fmla="*/ 10000 w 13249"/>
            <a:gd name="connsiteY2" fmla="*/ 0 h 9996"/>
            <a:gd name="connsiteX0" fmla="*/ 0 w 8323"/>
            <a:gd name="connsiteY0" fmla="*/ 10127 h 10127"/>
            <a:gd name="connsiteX1" fmla="*/ 3609 w 8323"/>
            <a:gd name="connsiteY1" fmla="*/ 6862 h 10127"/>
            <a:gd name="connsiteX2" fmla="*/ 3598 w 8323"/>
            <a:gd name="connsiteY2" fmla="*/ 0 h 10127"/>
            <a:gd name="connsiteX0" fmla="*/ 0 w 14992"/>
            <a:gd name="connsiteY0" fmla="*/ 10000 h 10000"/>
            <a:gd name="connsiteX1" fmla="*/ 4336 w 14992"/>
            <a:gd name="connsiteY1" fmla="*/ 6776 h 10000"/>
            <a:gd name="connsiteX2" fmla="*/ 4323 w 14992"/>
            <a:gd name="connsiteY2" fmla="*/ 0 h 10000"/>
            <a:gd name="connsiteX0" fmla="*/ 0 w 15788"/>
            <a:gd name="connsiteY0" fmla="*/ 10334 h 10334"/>
            <a:gd name="connsiteX1" fmla="*/ 4336 w 15788"/>
            <a:gd name="connsiteY1" fmla="*/ 7110 h 10334"/>
            <a:gd name="connsiteX2" fmla="*/ 6878 w 15788"/>
            <a:gd name="connsiteY2" fmla="*/ 0 h 10334"/>
            <a:gd name="connsiteX0" fmla="*/ 0 w 15788"/>
            <a:gd name="connsiteY0" fmla="*/ 10334 h 10334"/>
            <a:gd name="connsiteX1" fmla="*/ 4336 w 15788"/>
            <a:gd name="connsiteY1" fmla="*/ 7110 h 10334"/>
            <a:gd name="connsiteX2" fmla="*/ 6878 w 15788"/>
            <a:gd name="connsiteY2" fmla="*/ 0 h 10334"/>
            <a:gd name="connsiteX0" fmla="*/ 0 w 15788"/>
            <a:gd name="connsiteY0" fmla="*/ 10334 h 10334"/>
            <a:gd name="connsiteX1" fmla="*/ 4336 w 15788"/>
            <a:gd name="connsiteY1" fmla="*/ 7110 h 10334"/>
            <a:gd name="connsiteX2" fmla="*/ 6878 w 15788"/>
            <a:gd name="connsiteY2" fmla="*/ 0 h 10334"/>
            <a:gd name="connsiteX0" fmla="*/ 0 w 15788"/>
            <a:gd name="connsiteY0" fmla="*/ 10334 h 10334"/>
            <a:gd name="connsiteX1" fmla="*/ 4336 w 15788"/>
            <a:gd name="connsiteY1" fmla="*/ 7110 h 10334"/>
            <a:gd name="connsiteX2" fmla="*/ 6878 w 15788"/>
            <a:gd name="connsiteY2" fmla="*/ 0 h 103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5788" h="10334">
              <a:moveTo>
                <a:pt x="0" y="10334"/>
              </a:moveTo>
              <a:cubicBezTo>
                <a:pt x="2570" y="9183"/>
                <a:pt x="2823" y="9870"/>
                <a:pt x="4336" y="7110"/>
              </a:cubicBezTo>
              <a:cubicBezTo>
                <a:pt x="26701" y="6298"/>
                <a:pt x="9955" y="1516"/>
                <a:pt x="6878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475616</xdr:colOff>
      <xdr:row>54</xdr:row>
      <xdr:rowOff>120271</xdr:rowOff>
    </xdr:from>
    <xdr:to>
      <xdr:col>9</xdr:col>
      <xdr:colOff>645583</xdr:colOff>
      <xdr:row>55</xdr:row>
      <xdr:rowOff>105833</xdr:rowOff>
    </xdr:to>
    <xdr:sp macro="" textlink="">
      <xdr:nvSpPr>
        <xdr:cNvPr id="473" name="AutoShape 138">
          <a:extLst>
            <a:ext uri="{FF2B5EF4-FFF2-40B4-BE49-F238E27FC236}">
              <a16:creationId xmlns:a16="http://schemas.microsoft.com/office/drawing/2014/main" id="{4A537792-0B49-4A4F-B7A4-2B5C9B93A40D}"/>
            </a:ext>
          </a:extLst>
        </xdr:cNvPr>
        <xdr:cNvSpPr>
          <a:spLocks noChangeArrowheads="1"/>
        </xdr:cNvSpPr>
      </xdr:nvSpPr>
      <xdr:spPr bwMode="auto">
        <a:xfrm>
          <a:off x="5954396" y="9134731"/>
          <a:ext cx="169967" cy="15320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9</xdr:col>
      <xdr:colOff>591703</xdr:colOff>
      <xdr:row>51</xdr:row>
      <xdr:rowOff>67348</xdr:rowOff>
    </xdr:from>
    <xdr:ext cx="227651" cy="186253"/>
    <xdr:grpSp>
      <xdr:nvGrpSpPr>
        <xdr:cNvPr id="474" name="Group 6672">
          <a:extLst>
            <a:ext uri="{FF2B5EF4-FFF2-40B4-BE49-F238E27FC236}">
              <a16:creationId xmlns:a16="http://schemas.microsoft.com/office/drawing/2014/main" id="{1E246375-823D-4B03-BCF4-40B7DF12632B}"/>
            </a:ext>
          </a:extLst>
        </xdr:cNvPr>
        <xdr:cNvGrpSpPr>
          <a:grpSpLocks/>
        </xdr:cNvGrpSpPr>
      </xdr:nvGrpSpPr>
      <xdr:grpSpPr bwMode="auto">
        <a:xfrm>
          <a:off x="6054291" y="8530311"/>
          <a:ext cx="227651" cy="186253"/>
          <a:chOff x="536" y="109"/>
          <a:chExt cx="46" cy="44"/>
        </a:xfrm>
      </xdr:grpSpPr>
      <xdr:pic>
        <xdr:nvPicPr>
          <xdr:cNvPr id="475" name="Picture 6673" descr="route2">
            <a:extLst>
              <a:ext uri="{FF2B5EF4-FFF2-40B4-BE49-F238E27FC236}">
                <a16:creationId xmlns:a16="http://schemas.microsoft.com/office/drawing/2014/main" id="{F45E73C3-BE7C-8108-4241-F6313504483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76" name="Text Box 6674">
            <a:extLst>
              <a:ext uri="{FF2B5EF4-FFF2-40B4-BE49-F238E27FC236}">
                <a16:creationId xmlns:a16="http://schemas.microsoft.com/office/drawing/2014/main" id="{C5269CFA-88EB-394F-DD3D-6A29E845EBD9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175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 editAs="oneCell">
    <xdr:from>
      <xdr:col>9</xdr:col>
      <xdr:colOff>378932</xdr:colOff>
      <xdr:row>52</xdr:row>
      <xdr:rowOff>29954</xdr:rowOff>
    </xdr:from>
    <xdr:to>
      <xdr:col>9</xdr:col>
      <xdr:colOff>653517</xdr:colOff>
      <xdr:row>54</xdr:row>
      <xdr:rowOff>78292</xdr:rowOff>
    </xdr:to>
    <xdr:pic>
      <xdr:nvPicPr>
        <xdr:cNvPr id="477" name="図 476">
          <a:extLst>
            <a:ext uri="{FF2B5EF4-FFF2-40B4-BE49-F238E27FC236}">
              <a16:creationId xmlns:a16="http://schemas.microsoft.com/office/drawing/2014/main" id="{7FB00AEB-5544-4D3C-B69E-44C0D13F0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16606276">
          <a:off x="5803196" y="8763650"/>
          <a:ext cx="383618" cy="274585"/>
        </a:xfrm>
        <a:prstGeom prst="rect">
          <a:avLst/>
        </a:prstGeom>
      </xdr:spPr>
    </xdr:pic>
    <xdr:clientData/>
  </xdr:twoCellAnchor>
  <xdr:twoCellAnchor>
    <xdr:from>
      <xdr:col>9</xdr:col>
      <xdr:colOff>283652</xdr:colOff>
      <xdr:row>49</xdr:row>
      <xdr:rowOff>91801</xdr:rowOff>
    </xdr:from>
    <xdr:to>
      <xdr:col>9</xdr:col>
      <xdr:colOff>329371</xdr:colOff>
      <xdr:row>56</xdr:row>
      <xdr:rowOff>142087</xdr:rowOff>
    </xdr:to>
    <xdr:grpSp>
      <xdr:nvGrpSpPr>
        <xdr:cNvPr id="478" name="グループ化 477">
          <a:extLst>
            <a:ext uri="{FF2B5EF4-FFF2-40B4-BE49-F238E27FC236}">
              <a16:creationId xmlns:a16="http://schemas.microsoft.com/office/drawing/2014/main" id="{77A089C8-B161-4923-B55A-2F5AFF952BA2}"/>
            </a:ext>
          </a:extLst>
        </xdr:cNvPr>
        <xdr:cNvGrpSpPr/>
      </xdr:nvGrpSpPr>
      <xdr:grpSpPr>
        <a:xfrm rot="832937">
          <a:off x="5746240" y="8221389"/>
          <a:ext cx="45719" cy="1217098"/>
          <a:chOff x="1512360" y="838933"/>
          <a:chExt cx="49597" cy="1269827"/>
        </a:xfrm>
      </xdr:grpSpPr>
      <xdr:sp macro="" textlink="">
        <xdr:nvSpPr>
          <xdr:cNvPr id="479" name="Line 76">
            <a:extLst>
              <a:ext uri="{FF2B5EF4-FFF2-40B4-BE49-F238E27FC236}">
                <a16:creationId xmlns:a16="http://schemas.microsoft.com/office/drawing/2014/main" id="{FD044969-612A-A34E-07F8-107339E94D99}"/>
              </a:ext>
            </a:extLst>
          </xdr:cNvPr>
          <xdr:cNvSpPr>
            <a:spLocks noChangeShapeType="1"/>
          </xdr:cNvSpPr>
        </xdr:nvSpPr>
        <xdr:spPr bwMode="auto">
          <a:xfrm flipH="1">
            <a:off x="1532773" y="852605"/>
            <a:ext cx="8773" cy="1256155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80" name="Line 76">
            <a:extLst>
              <a:ext uri="{FF2B5EF4-FFF2-40B4-BE49-F238E27FC236}">
                <a16:creationId xmlns:a16="http://schemas.microsoft.com/office/drawing/2014/main" id="{FF961F6F-7A3A-47D2-1F40-424720E7D5A5}"/>
              </a:ext>
            </a:extLst>
          </xdr:cNvPr>
          <xdr:cNvSpPr>
            <a:spLocks noChangeShapeType="1"/>
          </xdr:cNvSpPr>
        </xdr:nvSpPr>
        <xdr:spPr bwMode="auto">
          <a:xfrm flipH="1">
            <a:off x="1555154" y="838933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81" name="Line 76">
            <a:extLst>
              <a:ext uri="{FF2B5EF4-FFF2-40B4-BE49-F238E27FC236}">
                <a16:creationId xmlns:a16="http://schemas.microsoft.com/office/drawing/2014/main" id="{A1CEABB0-2191-68D3-2391-C9C207D6C34D}"/>
              </a:ext>
            </a:extLst>
          </xdr:cNvPr>
          <xdr:cNvSpPr>
            <a:spLocks noChangeShapeType="1"/>
          </xdr:cNvSpPr>
        </xdr:nvSpPr>
        <xdr:spPr bwMode="auto">
          <a:xfrm flipH="1">
            <a:off x="1512360" y="843691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201870</xdr:colOff>
      <xdr:row>51</xdr:row>
      <xdr:rowOff>115458</xdr:rowOff>
    </xdr:from>
    <xdr:to>
      <xdr:col>9</xdr:col>
      <xdr:colOff>307877</xdr:colOff>
      <xdr:row>53</xdr:row>
      <xdr:rowOff>135041</xdr:rowOff>
    </xdr:to>
    <xdr:sp macro="" textlink="">
      <xdr:nvSpPr>
        <xdr:cNvPr id="482" name="Line 76">
          <a:extLst>
            <a:ext uri="{FF2B5EF4-FFF2-40B4-BE49-F238E27FC236}">
              <a16:creationId xmlns:a16="http://schemas.microsoft.com/office/drawing/2014/main" id="{D8D5CBA6-0923-4634-92E9-6B08D2B7C2DC}"/>
            </a:ext>
          </a:extLst>
        </xdr:cNvPr>
        <xdr:cNvSpPr>
          <a:spLocks noChangeShapeType="1"/>
        </xdr:cNvSpPr>
      </xdr:nvSpPr>
      <xdr:spPr bwMode="auto">
        <a:xfrm flipH="1">
          <a:off x="5680650" y="8626998"/>
          <a:ext cx="106007" cy="35486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38484</xdr:colOff>
      <xdr:row>49</xdr:row>
      <xdr:rowOff>105833</xdr:rowOff>
    </xdr:from>
    <xdr:to>
      <xdr:col>9</xdr:col>
      <xdr:colOff>389659</xdr:colOff>
      <xdr:row>54</xdr:row>
      <xdr:rowOff>62478</xdr:rowOff>
    </xdr:to>
    <xdr:sp macro="" textlink="">
      <xdr:nvSpPr>
        <xdr:cNvPr id="483" name="Line 76">
          <a:extLst>
            <a:ext uri="{FF2B5EF4-FFF2-40B4-BE49-F238E27FC236}">
              <a16:creationId xmlns:a16="http://schemas.microsoft.com/office/drawing/2014/main" id="{BBA22DCF-B429-4134-BABC-C3021E10DD13}"/>
            </a:ext>
          </a:extLst>
        </xdr:cNvPr>
        <xdr:cNvSpPr>
          <a:spLocks noChangeShapeType="1"/>
        </xdr:cNvSpPr>
      </xdr:nvSpPr>
      <xdr:spPr bwMode="auto">
        <a:xfrm flipH="1">
          <a:off x="5517264" y="8282093"/>
          <a:ext cx="351175" cy="794845"/>
        </a:xfrm>
        <a:custGeom>
          <a:avLst/>
          <a:gdLst>
            <a:gd name="connsiteX0" fmla="*/ 0 w 216477"/>
            <a:gd name="connsiteY0" fmla="*/ 0 h 841798"/>
            <a:gd name="connsiteX1" fmla="*/ 216477 w 216477"/>
            <a:gd name="connsiteY1" fmla="*/ 841798 h 841798"/>
            <a:gd name="connsiteX0" fmla="*/ 0 w 298257"/>
            <a:gd name="connsiteY0" fmla="*/ 0 h 822555"/>
            <a:gd name="connsiteX1" fmla="*/ 298257 w 298257"/>
            <a:gd name="connsiteY1" fmla="*/ 822555 h 822555"/>
            <a:gd name="connsiteX0" fmla="*/ 0 w 298257"/>
            <a:gd name="connsiteY0" fmla="*/ 0 h 822555"/>
            <a:gd name="connsiteX1" fmla="*/ 298257 w 298257"/>
            <a:gd name="connsiteY1" fmla="*/ 822555 h 822555"/>
            <a:gd name="connsiteX0" fmla="*/ 9544 w 307801"/>
            <a:gd name="connsiteY0" fmla="*/ 0 h 822555"/>
            <a:gd name="connsiteX1" fmla="*/ 19168 w 307801"/>
            <a:gd name="connsiteY1" fmla="*/ 442577 h 822555"/>
            <a:gd name="connsiteX2" fmla="*/ 307801 w 307801"/>
            <a:gd name="connsiteY2" fmla="*/ 822555 h 822555"/>
            <a:gd name="connsiteX0" fmla="*/ 0 w 380038"/>
            <a:gd name="connsiteY0" fmla="*/ 0 h 764828"/>
            <a:gd name="connsiteX1" fmla="*/ 91405 w 380038"/>
            <a:gd name="connsiteY1" fmla="*/ 384850 h 764828"/>
            <a:gd name="connsiteX2" fmla="*/ 380038 w 380038"/>
            <a:gd name="connsiteY2" fmla="*/ 764828 h 764828"/>
            <a:gd name="connsiteX0" fmla="*/ 0 w 380038"/>
            <a:gd name="connsiteY0" fmla="*/ 0 h 764828"/>
            <a:gd name="connsiteX1" fmla="*/ 91405 w 380038"/>
            <a:gd name="connsiteY1" fmla="*/ 384850 h 764828"/>
            <a:gd name="connsiteX2" fmla="*/ 380038 w 380038"/>
            <a:gd name="connsiteY2" fmla="*/ 764828 h 764828"/>
            <a:gd name="connsiteX0" fmla="*/ 0 w 351175"/>
            <a:gd name="connsiteY0" fmla="*/ 0 h 817744"/>
            <a:gd name="connsiteX1" fmla="*/ 91405 w 351175"/>
            <a:gd name="connsiteY1" fmla="*/ 384850 h 817744"/>
            <a:gd name="connsiteX2" fmla="*/ 351175 w 351175"/>
            <a:gd name="connsiteY2" fmla="*/ 817744 h 817744"/>
            <a:gd name="connsiteX0" fmla="*/ 0 w 351175"/>
            <a:gd name="connsiteY0" fmla="*/ 0 h 817744"/>
            <a:gd name="connsiteX1" fmla="*/ 91405 w 351175"/>
            <a:gd name="connsiteY1" fmla="*/ 384850 h 817744"/>
            <a:gd name="connsiteX2" fmla="*/ 351175 w 351175"/>
            <a:gd name="connsiteY2" fmla="*/ 817744 h 81774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51175" h="817744">
              <a:moveTo>
                <a:pt x="0" y="0"/>
              </a:moveTo>
              <a:cubicBezTo>
                <a:pt x="29666" y="67349"/>
                <a:pt x="54323" y="300664"/>
                <a:pt x="91405" y="384850"/>
              </a:cubicBezTo>
              <a:cubicBezTo>
                <a:pt x="245342" y="343137"/>
                <a:pt x="245342" y="517903"/>
                <a:pt x="351175" y="817744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9</xdr:col>
      <xdr:colOff>11476</xdr:colOff>
      <xdr:row>53</xdr:row>
      <xdr:rowOff>51058</xdr:rowOff>
    </xdr:from>
    <xdr:to>
      <xdr:col>9</xdr:col>
      <xdr:colOff>285820</xdr:colOff>
      <xdr:row>57</xdr:row>
      <xdr:rowOff>25202</xdr:rowOff>
    </xdr:to>
    <xdr:pic>
      <xdr:nvPicPr>
        <xdr:cNvPr id="484" name="図 483">
          <a:extLst>
            <a:ext uri="{FF2B5EF4-FFF2-40B4-BE49-F238E27FC236}">
              <a16:creationId xmlns:a16="http://schemas.microsoft.com/office/drawing/2014/main" id="{D479FA1B-5B0C-4B72-B6AF-D55A6BE65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17019450">
          <a:off x="5305076" y="9083058"/>
          <a:ext cx="644704" cy="274344"/>
        </a:xfrm>
        <a:prstGeom prst="rect">
          <a:avLst/>
        </a:prstGeom>
      </xdr:spPr>
    </xdr:pic>
    <xdr:clientData/>
  </xdr:twoCellAnchor>
  <xdr:twoCellAnchor editAs="oneCell">
    <xdr:from>
      <xdr:col>9</xdr:col>
      <xdr:colOff>249828</xdr:colOff>
      <xdr:row>53</xdr:row>
      <xdr:rowOff>129735</xdr:rowOff>
    </xdr:from>
    <xdr:to>
      <xdr:col>9</xdr:col>
      <xdr:colOff>526915</xdr:colOff>
      <xdr:row>57</xdr:row>
      <xdr:rowOff>74271</xdr:rowOff>
    </xdr:to>
    <xdr:pic>
      <xdr:nvPicPr>
        <xdr:cNvPr id="485" name="図 484">
          <a:extLst>
            <a:ext uri="{FF2B5EF4-FFF2-40B4-BE49-F238E27FC236}">
              <a16:creationId xmlns:a16="http://schemas.microsoft.com/office/drawing/2014/main" id="{4D4DE4D9-5AA7-41BE-984A-6224C8365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16731831">
          <a:off x="5559604" y="9145559"/>
          <a:ext cx="615096" cy="277087"/>
        </a:xfrm>
        <a:prstGeom prst="rect">
          <a:avLst/>
        </a:prstGeom>
      </xdr:spPr>
    </xdr:pic>
    <xdr:clientData/>
  </xdr:twoCellAnchor>
  <xdr:twoCellAnchor>
    <xdr:from>
      <xdr:col>1</xdr:col>
      <xdr:colOff>63813</xdr:colOff>
      <xdr:row>60</xdr:row>
      <xdr:rowOff>91735</xdr:rowOff>
    </xdr:from>
    <xdr:to>
      <xdr:col>2</xdr:col>
      <xdr:colOff>260702</xdr:colOff>
      <xdr:row>64</xdr:row>
      <xdr:rowOff>149751</xdr:rowOff>
    </xdr:to>
    <xdr:sp macro="" textlink="">
      <xdr:nvSpPr>
        <xdr:cNvPr id="486" name="Line 72">
          <a:extLst>
            <a:ext uri="{FF2B5EF4-FFF2-40B4-BE49-F238E27FC236}">
              <a16:creationId xmlns:a16="http://schemas.microsoft.com/office/drawing/2014/main" id="{F43D63DC-D69A-429F-B0A4-2D0CCF964042}"/>
            </a:ext>
          </a:extLst>
        </xdr:cNvPr>
        <xdr:cNvSpPr>
          <a:spLocks noChangeShapeType="1"/>
        </xdr:cNvSpPr>
      </xdr:nvSpPr>
      <xdr:spPr bwMode="auto">
        <a:xfrm>
          <a:off x="117153" y="10112035"/>
          <a:ext cx="875069" cy="728576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78756"/>
            <a:gd name="connsiteY0" fmla="*/ 0 h 13855"/>
            <a:gd name="connsiteX1" fmla="*/ 48101 w 78756"/>
            <a:gd name="connsiteY1" fmla="*/ 386 h 13855"/>
            <a:gd name="connsiteX2" fmla="*/ 78756 w 78756"/>
            <a:gd name="connsiteY2" fmla="*/ 13855 h 13855"/>
            <a:gd name="connsiteX0" fmla="*/ 0 w 78756"/>
            <a:gd name="connsiteY0" fmla="*/ 0 h 13855"/>
            <a:gd name="connsiteX1" fmla="*/ 48101 w 78756"/>
            <a:gd name="connsiteY1" fmla="*/ 386 h 13855"/>
            <a:gd name="connsiteX2" fmla="*/ 78756 w 78756"/>
            <a:gd name="connsiteY2" fmla="*/ 13855 h 13855"/>
            <a:gd name="connsiteX0" fmla="*/ 0 w 78756"/>
            <a:gd name="connsiteY0" fmla="*/ 0 h 13855"/>
            <a:gd name="connsiteX1" fmla="*/ 48101 w 78756"/>
            <a:gd name="connsiteY1" fmla="*/ 386 h 13855"/>
            <a:gd name="connsiteX2" fmla="*/ 78756 w 78756"/>
            <a:gd name="connsiteY2" fmla="*/ 13855 h 13855"/>
            <a:gd name="connsiteX0" fmla="*/ 0 w 81114"/>
            <a:gd name="connsiteY0" fmla="*/ 0 h 12708"/>
            <a:gd name="connsiteX1" fmla="*/ 48101 w 81114"/>
            <a:gd name="connsiteY1" fmla="*/ 386 h 12708"/>
            <a:gd name="connsiteX2" fmla="*/ 81114 w 81114"/>
            <a:gd name="connsiteY2" fmla="*/ 12708 h 12708"/>
            <a:gd name="connsiteX0" fmla="*/ 0 w 81143"/>
            <a:gd name="connsiteY0" fmla="*/ 0 h 12708"/>
            <a:gd name="connsiteX1" fmla="*/ 48101 w 81143"/>
            <a:gd name="connsiteY1" fmla="*/ 386 h 12708"/>
            <a:gd name="connsiteX2" fmla="*/ 81114 w 81143"/>
            <a:gd name="connsiteY2" fmla="*/ 12708 h 12708"/>
            <a:gd name="connsiteX0" fmla="*/ 1 w 80807"/>
            <a:gd name="connsiteY0" fmla="*/ 0 h 16786"/>
            <a:gd name="connsiteX1" fmla="*/ 47765 w 80807"/>
            <a:gd name="connsiteY1" fmla="*/ 4464 h 16786"/>
            <a:gd name="connsiteX2" fmla="*/ 80778 w 80807"/>
            <a:gd name="connsiteY2" fmla="*/ 16786 h 16786"/>
            <a:gd name="connsiteX0" fmla="*/ 1 w 67335"/>
            <a:gd name="connsiteY0" fmla="*/ 0 h 16786"/>
            <a:gd name="connsiteX1" fmla="*/ 34293 w 67335"/>
            <a:gd name="connsiteY1" fmla="*/ 4464 h 16786"/>
            <a:gd name="connsiteX2" fmla="*/ 67306 w 67335"/>
            <a:gd name="connsiteY2" fmla="*/ 16786 h 16786"/>
            <a:gd name="connsiteX0" fmla="*/ 0 w 83164"/>
            <a:gd name="connsiteY0" fmla="*/ 0 h 16531"/>
            <a:gd name="connsiteX1" fmla="*/ 50122 w 83164"/>
            <a:gd name="connsiteY1" fmla="*/ 4209 h 16531"/>
            <a:gd name="connsiteX2" fmla="*/ 83135 w 83164"/>
            <a:gd name="connsiteY2" fmla="*/ 16531 h 16531"/>
            <a:gd name="connsiteX0" fmla="*/ 0 w 83164"/>
            <a:gd name="connsiteY0" fmla="*/ 0 h 16531"/>
            <a:gd name="connsiteX1" fmla="*/ 50122 w 83164"/>
            <a:gd name="connsiteY1" fmla="*/ 4209 h 16531"/>
            <a:gd name="connsiteX2" fmla="*/ 83135 w 83164"/>
            <a:gd name="connsiteY2" fmla="*/ 16531 h 16531"/>
            <a:gd name="connsiteX0" fmla="*/ 0 w 85522"/>
            <a:gd name="connsiteY0" fmla="*/ 0 h 12708"/>
            <a:gd name="connsiteX1" fmla="*/ 52480 w 85522"/>
            <a:gd name="connsiteY1" fmla="*/ 386 h 12708"/>
            <a:gd name="connsiteX2" fmla="*/ 85493 w 85522"/>
            <a:gd name="connsiteY2" fmla="*/ 12708 h 12708"/>
            <a:gd name="connsiteX0" fmla="*/ 1 w 73061"/>
            <a:gd name="connsiteY0" fmla="*/ 0 h 14110"/>
            <a:gd name="connsiteX1" fmla="*/ 40019 w 73061"/>
            <a:gd name="connsiteY1" fmla="*/ 1788 h 14110"/>
            <a:gd name="connsiteX2" fmla="*/ 73032 w 73061"/>
            <a:gd name="connsiteY2" fmla="*/ 14110 h 14110"/>
            <a:gd name="connsiteX0" fmla="*/ 0 w 85185"/>
            <a:gd name="connsiteY0" fmla="*/ 0 h 18061"/>
            <a:gd name="connsiteX1" fmla="*/ 52143 w 85185"/>
            <a:gd name="connsiteY1" fmla="*/ 5739 h 18061"/>
            <a:gd name="connsiteX2" fmla="*/ 85156 w 85185"/>
            <a:gd name="connsiteY2" fmla="*/ 18061 h 18061"/>
            <a:gd name="connsiteX0" fmla="*/ 1 w 66998"/>
            <a:gd name="connsiteY0" fmla="*/ 0 h 16914"/>
            <a:gd name="connsiteX1" fmla="*/ 33956 w 66998"/>
            <a:gd name="connsiteY1" fmla="*/ 4592 h 16914"/>
            <a:gd name="connsiteX2" fmla="*/ 66969 w 66998"/>
            <a:gd name="connsiteY2" fmla="*/ 16914 h 16914"/>
            <a:gd name="connsiteX0" fmla="*/ 0 w 69691"/>
            <a:gd name="connsiteY0" fmla="*/ 0 h 16277"/>
            <a:gd name="connsiteX1" fmla="*/ 36649 w 69691"/>
            <a:gd name="connsiteY1" fmla="*/ 3955 h 16277"/>
            <a:gd name="connsiteX2" fmla="*/ 69662 w 69691"/>
            <a:gd name="connsiteY2" fmla="*/ 16277 h 16277"/>
            <a:gd name="connsiteX0" fmla="*/ 0 w 85521"/>
            <a:gd name="connsiteY0" fmla="*/ 0 h 18444"/>
            <a:gd name="connsiteX1" fmla="*/ 52479 w 85521"/>
            <a:gd name="connsiteY1" fmla="*/ 6122 h 18444"/>
            <a:gd name="connsiteX2" fmla="*/ 85492 w 85521"/>
            <a:gd name="connsiteY2" fmla="*/ 18444 h 18444"/>
            <a:gd name="connsiteX0" fmla="*/ 0 w 85521"/>
            <a:gd name="connsiteY0" fmla="*/ 0 h 18444"/>
            <a:gd name="connsiteX1" fmla="*/ 24536 w 85521"/>
            <a:gd name="connsiteY1" fmla="*/ 1981 h 18444"/>
            <a:gd name="connsiteX2" fmla="*/ 52479 w 85521"/>
            <a:gd name="connsiteY2" fmla="*/ 6122 h 18444"/>
            <a:gd name="connsiteX3" fmla="*/ 85492 w 85521"/>
            <a:gd name="connsiteY3" fmla="*/ 18444 h 18444"/>
            <a:gd name="connsiteX0" fmla="*/ 0 w 85521"/>
            <a:gd name="connsiteY0" fmla="*/ 0 h 18444"/>
            <a:gd name="connsiteX1" fmla="*/ 24536 w 85521"/>
            <a:gd name="connsiteY1" fmla="*/ 1981 h 18444"/>
            <a:gd name="connsiteX2" fmla="*/ 52479 w 85521"/>
            <a:gd name="connsiteY2" fmla="*/ 6122 h 18444"/>
            <a:gd name="connsiteX3" fmla="*/ 85492 w 85521"/>
            <a:gd name="connsiteY3" fmla="*/ 18444 h 18444"/>
            <a:gd name="connsiteX0" fmla="*/ 0 w 85521"/>
            <a:gd name="connsiteY0" fmla="*/ 0 h 18444"/>
            <a:gd name="connsiteX1" fmla="*/ 24536 w 85521"/>
            <a:gd name="connsiteY1" fmla="*/ 1981 h 18444"/>
            <a:gd name="connsiteX2" fmla="*/ 52479 w 85521"/>
            <a:gd name="connsiteY2" fmla="*/ 6122 h 18444"/>
            <a:gd name="connsiteX3" fmla="*/ 85492 w 85521"/>
            <a:gd name="connsiteY3" fmla="*/ 18444 h 18444"/>
            <a:gd name="connsiteX0" fmla="*/ 0 w 85492"/>
            <a:gd name="connsiteY0" fmla="*/ 0 h 18444"/>
            <a:gd name="connsiteX1" fmla="*/ 24536 w 85492"/>
            <a:gd name="connsiteY1" fmla="*/ 1981 h 18444"/>
            <a:gd name="connsiteX2" fmla="*/ 52479 w 85492"/>
            <a:gd name="connsiteY2" fmla="*/ 6122 h 18444"/>
            <a:gd name="connsiteX3" fmla="*/ 85492 w 85492"/>
            <a:gd name="connsiteY3" fmla="*/ 18444 h 18444"/>
            <a:gd name="connsiteX0" fmla="*/ 0 w 85492"/>
            <a:gd name="connsiteY0" fmla="*/ 0 h 18444"/>
            <a:gd name="connsiteX1" fmla="*/ 24536 w 85492"/>
            <a:gd name="connsiteY1" fmla="*/ 1981 h 18444"/>
            <a:gd name="connsiteX2" fmla="*/ 52479 w 85492"/>
            <a:gd name="connsiteY2" fmla="*/ 6122 h 18444"/>
            <a:gd name="connsiteX3" fmla="*/ 85492 w 85492"/>
            <a:gd name="connsiteY3" fmla="*/ 18444 h 18444"/>
            <a:gd name="connsiteX0" fmla="*/ 0 w 78334"/>
            <a:gd name="connsiteY0" fmla="*/ 0 h 21116"/>
            <a:gd name="connsiteX1" fmla="*/ 24536 w 78334"/>
            <a:gd name="connsiteY1" fmla="*/ 1981 h 21116"/>
            <a:gd name="connsiteX2" fmla="*/ 52479 w 78334"/>
            <a:gd name="connsiteY2" fmla="*/ 6122 h 21116"/>
            <a:gd name="connsiteX3" fmla="*/ 78334 w 78334"/>
            <a:gd name="connsiteY3" fmla="*/ 21116 h 21116"/>
            <a:gd name="connsiteX0" fmla="*/ 0 w 78334"/>
            <a:gd name="connsiteY0" fmla="*/ 0 h 21116"/>
            <a:gd name="connsiteX1" fmla="*/ 24536 w 78334"/>
            <a:gd name="connsiteY1" fmla="*/ 1981 h 21116"/>
            <a:gd name="connsiteX2" fmla="*/ 53232 w 78334"/>
            <a:gd name="connsiteY2" fmla="*/ 5588 h 21116"/>
            <a:gd name="connsiteX3" fmla="*/ 78334 w 78334"/>
            <a:gd name="connsiteY3" fmla="*/ 21116 h 21116"/>
            <a:gd name="connsiteX0" fmla="*/ 0 w 78334"/>
            <a:gd name="connsiteY0" fmla="*/ 0 h 21116"/>
            <a:gd name="connsiteX1" fmla="*/ 24536 w 78334"/>
            <a:gd name="connsiteY1" fmla="*/ 1981 h 21116"/>
            <a:gd name="connsiteX2" fmla="*/ 53232 w 78334"/>
            <a:gd name="connsiteY2" fmla="*/ 5588 h 21116"/>
            <a:gd name="connsiteX3" fmla="*/ 78334 w 78334"/>
            <a:gd name="connsiteY3" fmla="*/ 21116 h 21116"/>
            <a:gd name="connsiteX0" fmla="*/ 0 w 78334"/>
            <a:gd name="connsiteY0" fmla="*/ 0 h 21116"/>
            <a:gd name="connsiteX1" fmla="*/ 24536 w 78334"/>
            <a:gd name="connsiteY1" fmla="*/ 1981 h 21116"/>
            <a:gd name="connsiteX2" fmla="*/ 53232 w 78334"/>
            <a:gd name="connsiteY2" fmla="*/ 5588 h 21116"/>
            <a:gd name="connsiteX3" fmla="*/ 78334 w 78334"/>
            <a:gd name="connsiteY3" fmla="*/ 21116 h 21116"/>
            <a:gd name="connsiteX0" fmla="*/ 0 w 78334"/>
            <a:gd name="connsiteY0" fmla="*/ 0 h 21116"/>
            <a:gd name="connsiteX1" fmla="*/ 24536 w 78334"/>
            <a:gd name="connsiteY1" fmla="*/ 1981 h 21116"/>
            <a:gd name="connsiteX2" fmla="*/ 53232 w 78334"/>
            <a:gd name="connsiteY2" fmla="*/ 5588 h 21116"/>
            <a:gd name="connsiteX3" fmla="*/ 78334 w 78334"/>
            <a:gd name="connsiteY3" fmla="*/ 21116 h 21116"/>
            <a:gd name="connsiteX0" fmla="*/ 0 w 72306"/>
            <a:gd name="connsiteY0" fmla="*/ 0 h 19914"/>
            <a:gd name="connsiteX1" fmla="*/ 24536 w 72306"/>
            <a:gd name="connsiteY1" fmla="*/ 1981 h 19914"/>
            <a:gd name="connsiteX2" fmla="*/ 53232 w 72306"/>
            <a:gd name="connsiteY2" fmla="*/ 5588 h 19914"/>
            <a:gd name="connsiteX3" fmla="*/ 72306 w 72306"/>
            <a:gd name="connsiteY3" fmla="*/ 19914 h 19914"/>
            <a:gd name="connsiteX0" fmla="*/ 0 w 66655"/>
            <a:gd name="connsiteY0" fmla="*/ 0 h 20983"/>
            <a:gd name="connsiteX1" fmla="*/ 24536 w 66655"/>
            <a:gd name="connsiteY1" fmla="*/ 1981 h 20983"/>
            <a:gd name="connsiteX2" fmla="*/ 53232 w 66655"/>
            <a:gd name="connsiteY2" fmla="*/ 5588 h 20983"/>
            <a:gd name="connsiteX3" fmla="*/ 66655 w 66655"/>
            <a:gd name="connsiteY3" fmla="*/ 20983 h 20983"/>
            <a:gd name="connsiteX0" fmla="*/ 0 w 66655"/>
            <a:gd name="connsiteY0" fmla="*/ 0 h 20983"/>
            <a:gd name="connsiteX1" fmla="*/ 24536 w 66655"/>
            <a:gd name="connsiteY1" fmla="*/ 1981 h 20983"/>
            <a:gd name="connsiteX2" fmla="*/ 53232 w 66655"/>
            <a:gd name="connsiteY2" fmla="*/ 5588 h 20983"/>
            <a:gd name="connsiteX3" fmla="*/ 66655 w 66655"/>
            <a:gd name="connsiteY3" fmla="*/ 20983 h 20983"/>
            <a:gd name="connsiteX0" fmla="*/ 0 w 66655"/>
            <a:gd name="connsiteY0" fmla="*/ 0 h 20983"/>
            <a:gd name="connsiteX1" fmla="*/ 53232 w 66655"/>
            <a:gd name="connsiteY1" fmla="*/ 5588 h 20983"/>
            <a:gd name="connsiteX2" fmla="*/ 66655 w 66655"/>
            <a:gd name="connsiteY2" fmla="*/ 20983 h 20983"/>
            <a:gd name="connsiteX0" fmla="*/ 0 w 66655"/>
            <a:gd name="connsiteY0" fmla="*/ 0 h 20983"/>
            <a:gd name="connsiteX1" fmla="*/ 53986 w 66655"/>
            <a:gd name="connsiteY1" fmla="*/ 6924 h 20983"/>
            <a:gd name="connsiteX2" fmla="*/ 66655 w 66655"/>
            <a:gd name="connsiteY2" fmla="*/ 20983 h 20983"/>
            <a:gd name="connsiteX0" fmla="*/ 0 w 63264"/>
            <a:gd name="connsiteY0" fmla="*/ 0 h 20181"/>
            <a:gd name="connsiteX1" fmla="*/ 50595 w 63264"/>
            <a:gd name="connsiteY1" fmla="*/ 6122 h 20181"/>
            <a:gd name="connsiteX2" fmla="*/ 63264 w 63264"/>
            <a:gd name="connsiteY2" fmla="*/ 20181 h 2018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3264" h="20181">
              <a:moveTo>
                <a:pt x="0" y="0"/>
              </a:moveTo>
              <a:cubicBezTo>
                <a:pt x="11090" y="1164"/>
                <a:pt x="39486" y="2625"/>
                <a:pt x="50595" y="6122"/>
              </a:cubicBezTo>
              <a:cubicBezTo>
                <a:pt x="46845" y="22358"/>
                <a:pt x="57622" y="18262"/>
                <a:pt x="63264" y="20181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20666</xdr:colOff>
      <xdr:row>62</xdr:row>
      <xdr:rowOff>57583</xdr:rowOff>
    </xdr:from>
    <xdr:to>
      <xdr:col>2</xdr:col>
      <xdr:colOff>154016</xdr:colOff>
      <xdr:row>63</xdr:row>
      <xdr:rowOff>11348</xdr:rowOff>
    </xdr:to>
    <xdr:sp macro="" textlink="">
      <xdr:nvSpPr>
        <xdr:cNvPr id="487" name="AutoShape 4802">
          <a:extLst>
            <a:ext uri="{FF2B5EF4-FFF2-40B4-BE49-F238E27FC236}">
              <a16:creationId xmlns:a16="http://schemas.microsoft.com/office/drawing/2014/main" id="{05BD3DB9-8854-4FB6-8B99-6B8140598D3A}"/>
            </a:ext>
          </a:extLst>
        </xdr:cNvPr>
        <xdr:cNvSpPr>
          <a:spLocks noChangeArrowheads="1"/>
        </xdr:cNvSpPr>
      </xdr:nvSpPr>
      <xdr:spPr bwMode="auto">
        <a:xfrm>
          <a:off x="752186" y="10413163"/>
          <a:ext cx="133350" cy="12140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</xdr:col>
      <xdr:colOff>552554</xdr:colOff>
      <xdr:row>59</xdr:row>
      <xdr:rowOff>33428</xdr:rowOff>
    </xdr:from>
    <xdr:to>
      <xdr:col>2</xdr:col>
      <xdr:colOff>248551</xdr:colOff>
      <xdr:row>61</xdr:row>
      <xdr:rowOff>59353</xdr:rowOff>
    </xdr:to>
    <xdr:sp macro="" textlink="">
      <xdr:nvSpPr>
        <xdr:cNvPr id="488" name="Line 120">
          <a:extLst>
            <a:ext uri="{FF2B5EF4-FFF2-40B4-BE49-F238E27FC236}">
              <a16:creationId xmlns:a16="http://schemas.microsoft.com/office/drawing/2014/main" id="{BD3534B8-5B87-40FD-B862-2E46AD36096C}"/>
            </a:ext>
          </a:extLst>
        </xdr:cNvPr>
        <xdr:cNvSpPr>
          <a:spLocks noChangeShapeType="1"/>
        </xdr:cNvSpPr>
      </xdr:nvSpPr>
      <xdr:spPr bwMode="auto">
        <a:xfrm rot="8294024">
          <a:off x="605894" y="9886088"/>
          <a:ext cx="374177" cy="361205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174927 w 174973"/>
            <a:gd name="connsiteY0" fmla="*/ 0 h 11300"/>
            <a:gd name="connsiteX1" fmla="*/ 47 w 174973"/>
            <a:gd name="connsiteY1" fmla="*/ 11300 h 11300"/>
            <a:gd name="connsiteX0" fmla="*/ 183106 w 183106"/>
            <a:gd name="connsiteY0" fmla="*/ 0 h 11300"/>
            <a:gd name="connsiteX1" fmla="*/ 8226 w 183106"/>
            <a:gd name="connsiteY1" fmla="*/ 11300 h 113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83106" h="11300">
              <a:moveTo>
                <a:pt x="183106" y="0"/>
              </a:moveTo>
              <a:cubicBezTo>
                <a:pt x="-51262" y="2380"/>
                <a:pt x="4893" y="7967"/>
                <a:pt x="8226" y="1130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24556</xdr:colOff>
      <xdr:row>61</xdr:row>
      <xdr:rowOff>70110</xdr:rowOff>
    </xdr:from>
    <xdr:to>
      <xdr:col>2</xdr:col>
      <xdr:colOff>140132</xdr:colOff>
      <xdr:row>62</xdr:row>
      <xdr:rowOff>19130</xdr:rowOff>
    </xdr:to>
    <xdr:sp macro="" textlink="">
      <xdr:nvSpPr>
        <xdr:cNvPr id="489" name="Oval 77">
          <a:extLst>
            <a:ext uri="{FF2B5EF4-FFF2-40B4-BE49-F238E27FC236}">
              <a16:creationId xmlns:a16="http://schemas.microsoft.com/office/drawing/2014/main" id="{3E9C8FFA-711E-409A-A711-6A4F58BEDD1F}"/>
            </a:ext>
          </a:extLst>
        </xdr:cNvPr>
        <xdr:cNvSpPr>
          <a:spLocks noChangeArrowheads="1"/>
        </xdr:cNvSpPr>
      </xdr:nvSpPr>
      <xdr:spPr bwMode="auto">
        <a:xfrm>
          <a:off x="756076" y="10258050"/>
          <a:ext cx="115576" cy="11666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1</xdr:col>
      <xdr:colOff>348133</xdr:colOff>
      <xdr:row>59</xdr:row>
      <xdr:rowOff>154574</xdr:rowOff>
    </xdr:from>
    <xdr:ext cx="253446" cy="243346"/>
    <xdr:grpSp>
      <xdr:nvGrpSpPr>
        <xdr:cNvPr id="490" name="Group 6672">
          <a:extLst>
            <a:ext uri="{FF2B5EF4-FFF2-40B4-BE49-F238E27FC236}">
              <a16:creationId xmlns:a16="http://schemas.microsoft.com/office/drawing/2014/main" id="{6CDE1D7E-EA08-454D-A5C7-0B1919427E65}"/>
            </a:ext>
          </a:extLst>
        </xdr:cNvPr>
        <xdr:cNvGrpSpPr>
          <a:grpSpLocks/>
        </xdr:cNvGrpSpPr>
      </xdr:nvGrpSpPr>
      <xdr:grpSpPr bwMode="auto">
        <a:xfrm>
          <a:off x="400521" y="9951037"/>
          <a:ext cx="253446" cy="243346"/>
          <a:chOff x="536" y="109"/>
          <a:chExt cx="46" cy="44"/>
        </a:xfrm>
      </xdr:grpSpPr>
      <xdr:pic>
        <xdr:nvPicPr>
          <xdr:cNvPr id="491" name="Picture 6673" descr="route2">
            <a:extLst>
              <a:ext uri="{FF2B5EF4-FFF2-40B4-BE49-F238E27FC236}">
                <a16:creationId xmlns:a16="http://schemas.microsoft.com/office/drawing/2014/main" id="{5F7ECF57-8255-FC6E-17B1-814EFEE78FF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92" name="Text Box 6674">
            <a:extLst>
              <a:ext uri="{FF2B5EF4-FFF2-40B4-BE49-F238E27FC236}">
                <a16:creationId xmlns:a16="http://schemas.microsoft.com/office/drawing/2014/main" id="{2F5157AE-C296-9D03-ABA0-D4F7B9E10D25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175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3</xdr:col>
      <xdr:colOff>69379</xdr:colOff>
      <xdr:row>58</xdr:row>
      <xdr:rowOff>111404</xdr:rowOff>
    </xdr:from>
    <xdr:to>
      <xdr:col>4</xdr:col>
      <xdr:colOff>108617</xdr:colOff>
      <xdr:row>64</xdr:row>
      <xdr:rowOff>161531</xdr:rowOff>
    </xdr:to>
    <xdr:sp macro="" textlink="">
      <xdr:nvSpPr>
        <xdr:cNvPr id="493" name="Line 72">
          <a:extLst>
            <a:ext uri="{FF2B5EF4-FFF2-40B4-BE49-F238E27FC236}">
              <a16:creationId xmlns:a16="http://schemas.microsoft.com/office/drawing/2014/main" id="{C1E7E437-6E9A-431B-86DC-59C932DEC90F}"/>
            </a:ext>
          </a:extLst>
        </xdr:cNvPr>
        <xdr:cNvSpPr>
          <a:spLocks noChangeShapeType="1"/>
        </xdr:cNvSpPr>
      </xdr:nvSpPr>
      <xdr:spPr bwMode="auto">
        <a:xfrm>
          <a:off x="1479079" y="9796424"/>
          <a:ext cx="717418" cy="1055967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78756"/>
            <a:gd name="connsiteY0" fmla="*/ 0 h 13855"/>
            <a:gd name="connsiteX1" fmla="*/ 48101 w 78756"/>
            <a:gd name="connsiteY1" fmla="*/ 386 h 13855"/>
            <a:gd name="connsiteX2" fmla="*/ 78756 w 78756"/>
            <a:gd name="connsiteY2" fmla="*/ 13855 h 13855"/>
            <a:gd name="connsiteX0" fmla="*/ 0 w 78756"/>
            <a:gd name="connsiteY0" fmla="*/ 0 h 13855"/>
            <a:gd name="connsiteX1" fmla="*/ 48101 w 78756"/>
            <a:gd name="connsiteY1" fmla="*/ 386 h 13855"/>
            <a:gd name="connsiteX2" fmla="*/ 78756 w 78756"/>
            <a:gd name="connsiteY2" fmla="*/ 13855 h 13855"/>
            <a:gd name="connsiteX0" fmla="*/ 0 w 78756"/>
            <a:gd name="connsiteY0" fmla="*/ 0 h 13855"/>
            <a:gd name="connsiteX1" fmla="*/ 48101 w 78756"/>
            <a:gd name="connsiteY1" fmla="*/ 386 h 13855"/>
            <a:gd name="connsiteX2" fmla="*/ 78756 w 78756"/>
            <a:gd name="connsiteY2" fmla="*/ 13855 h 13855"/>
            <a:gd name="connsiteX0" fmla="*/ 0 w 81114"/>
            <a:gd name="connsiteY0" fmla="*/ 0 h 12708"/>
            <a:gd name="connsiteX1" fmla="*/ 48101 w 81114"/>
            <a:gd name="connsiteY1" fmla="*/ 386 h 12708"/>
            <a:gd name="connsiteX2" fmla="*/ 81114 w 81114"/>
            <a:gd name="connsiteY2" fmla="*/ 12708 h 12708"/>
            <a:gd name="connsiteX0" fmla="*/ 0 w 81143"/>
            <a:gd name="connsiteY0" fmla="*/ 0 h 12708"/>
            <a:gd name="connsiteX1" fmla="*/ 48101 w 81143"/>
            <a:gd name="connsiteY1" fmla="*/ 386 h 12708"/>
            <a:gd name="connsiteX2" fmla="*/ 81114 w 81143"/>
            <a:gd name="connsiteY2" fmla="*/ 12708 h 12708"/>
            <a:gd name="connsiteX0" fmla="*/ 1 w 80807"/>
            <a:gd name="connsiteY0" fmla="*/ 0 h 16786"/>
            <a:gd name="connsiteX1" fmla="*/ 47765 w 80807"/>
            <a:gd name="connsiteY1" fmla="*/ 4464 h 16786"/>
            <a:gd name="connsiteX2" fmla="*/ 80778 w 80807"/>
            <a:gd name="connsiteY2" fmla="*/ 16786 h 16786"/>
            <a:gd name="connsiteX0" fmla="*/ 1 w 67335"/>
            <a:gd name="connsiteY0" fmla="*/ 0 h 16786"/>
            <a:gd name="connsiteX1" fmla="*/ 34293 w 67335"/>
            <a:gd name="connsiteY1" fmla="*/ 4464 h 16786"/>
            <a:gd name="connsiteX2" fmla="*/ 67306 w 67335"/>
            <a:gd name="connsiteY2" fmla="*/ 16786 h 16786"/>
            <a:gd name="connsiteX0" fmla="*/ 0 w 83164"/>
            <a:gd name="connsiteY0" fmla="*/ 0 h 16531"/>
            <a:gd name="connsiteX1" fmla="*/ 50122 w 83164"/>
            <a:gd name="connsiteY1" fmla="*/ 4209 h 16531"/>
            <a:gd name="connsiteX2" fmla="*/ 83135 w 83164"/>
            <a:gd name="connsiteY2" fmla="*/ 16531 h 16531"/>
            <a:gd name="connsiteX0" fmla="*/ 0 w 83164"/>
            <a:gd name="connsiteY0" fmla="*/ 0 h 16531"/>
            <a:gd name="connsiteX1" fmla="*/ 50122 w 83164"/>
            <a:gd name="connsiteY1" fmla="*/ 4209 h 16531"/>
            <a:gd name="connsiteX2" fmla="*/ 83135 w 83164"/>
            <a:gd name="connsiteY2" fmla="*/ 16531 h 16531"/>
            <a:gd name="connsiteX0" fmla="*/ 0 w 85522"/>
            <a:gd name="connsiteY0" fmla="*/ 0 h 12708"/>
            <a:gd name="connsiteX1" fmla="*/ 52480 w 85522"/>
            <a:gd name="connsiteY1" fmla="*/ 386 h 12708"/>
            <a:gd name="connsiteX2" fmla="*/ 85493 w 85522"/>
            <a:gd name="connsiteY2" fmla="*/ 12708 h 12708"/>
            <a:gd name="connsiteX0" fmla="*/ 1 w 73061"/>
            <a:gd name="connsiteY0" fmla="*/ 0 h 14110"/>
            <a:gd name="connsiteX1" fmla="*/ 40019 w 73061"/>
            <a:gd name="connsiteY1" fmla="*/ 1788 h 14110"/>
            <a:gd name="connsiteX2" fmla="*/ 73032 w 73061"/>
            <a:gd name="connsiteY2" fmla="*/ 14110 h 14110"/>
            <a:gd name="connsiteX0" fmla="*/ 0 w 85185"/>
            <a:gd name="connsiteY0" fmla="*/ 0 h 18061"/>
            <a:gd name="connsiteX1" fmla="*/ 52143 w 85185"/>
            <a:gd name="connsiteY1" fmla="*/ 5739 h 18061"/>
            <a:gd name="connsiteX2" fmla="*/ 85156 w 85185"/>
            <a:gd name="connsiteY2" fmla="*/ 18061 h 18061"/>
            <a:gd name="connsiteX0" fmla="*/ 1 w 66998"/>
            <a:gd name="connsiteY0" fmla="*/ 0 h 16914"/>
            <a:gd name="connsiteX1" fmla="*/ 33956 w 66998"/>
            <a:gd name="connsiteY1" fmla="*/ 4592 h 16914"/>
            <a:gd name="connsiteX2" fmla="*/ 66969 w 66998"/>
            <a:gd name="connsiteY2" fmla="*/ 16914 h 16914"/>
            <a:gd name="connsiteX0" fmla="*/ 0 w 69691"/>
            <a:gd name="connsiteY0" fmla="*/ 0 h 16277"/>
            <a:gd name="connsiteX1" fmla="*/ 36649 w 69691"/>
            <a:gd name="connsiteY1" fmla="*/ 3955 h 16277"/>
            <a:gd name="connsiteX2" fmla="*/ 69662 w 69691"/>
            <a:gd name="connsiteY2" fmla="*/ 16277 h 16277"/>
            <a:gd name="connsiteX0" fmla="*/ 0 w 85521"/>
            <a:gd name="connsiteY0" fmla="*/ 0 h 18444"/>
            <a:gd name="connsiteX1" fmla="*/ 52479 w 85521"/>
            <a:gd name="connsiteY1" fmla="*/ 6122 h 18444"/>
            <a:gd name="connsiteX2" fmla="*/ 85492 w 85521"/>
            <a:gd name="connsiteY2" fmla="*/ 18444 h 18444"/>
            <a:gd name="connsiteX0" fmla="*/ 0 w 85521"/>
            <a:gd name="connsiteY0" fmla="*/ 0 h 18444"/>
            <a:gd name="connsiteX1" fmla="*/ 24536 w 85521"/>
            <a:gd name="connsiteY1" fmla="*/ 1981 h 18444"/>
            <a:gd name="connsiteX2" fmla="*/ 52479 w 85521"/>
            <a:gd name="connsiteY2" fmla="*/ 6122 h 18444"/>
            <a:gd name="connsiteX3" fmla="*/ 85492 w 85521"/>
            <a:gd name="connsiteY3" fmla="*/ 18444 h 18444"/>
            <a:gd name="connsiteX0" fmla="*/ 0 w 85521"/>
            <a:gd name="connsiteY0" fmla="*/ 0 h 18444"/>
            <a:gd name="connsiteX1" fmla="*/ 24536 w 85521"/>
            <a:gd name="connsiteY1" fmla="*/ 1981 h 18444"/>
            <a:gd name="connsiteX2" fmla="*/ 52479 w 85521"/>
            <a:gd name="connsiteY2" fmla="*/ 6122 h 18444"/>
            <a:gd name="connsiteX3" fmla="*/ 85492 w 85521"/>
            <a:gd name="connsiteY3" fmla="*/ 18444 h 18444"/>
            <a:gd name="connsiteX0" fmla="*/ 0 w 85521"/>
            <a:gd name="connsiteY0" fmla="*/ 0 h 18444"/>
            <a:gd name="connsiteX1" fmla="*/ 24536 w 85521"/>
            <a:gd name="connsiteY1" fmla="*/ 1981 h 18444"/>
            <a:gd name="connsiteX2" fmla="*/ 52479 w 85521"/>
            <a:gd name="connsiteY2" fmla="*/ 6122 h 18444"/>
            <a:gd name="connsiteX3" fmla="*/ 85492 w 85521"/>
            <a:gd name="connsiteY3" fmla="*/ 18444 h 18444"/>
            <a:gd name="connsiteX0" fmla="*/ 0 w 85492"/>
            <a:gd name="connsiteY0" fmla="*/ 0 h 18444"/>
            <a:gd name="connsiteX1" fmla="*/ 24536 w 85492"/>
            <a:gd name="connsiteY1" fmla="*/ 1981 h 18444"/>
            <a:gd name="connsiteX2" fmla="*/ 52479 w 85492"/>
            <a:gd name="connsiteY2" fmla="*/ 6122 h 18444"/>
            <a:gd name="connsiteX3" fmla="*/ 85492 w 85492"/>
            <a:gd name="connsiteY3" fmla="*/ 18444 h 18444"/>
            <a:gd name="connsiteX0" fmla="*/ 0 w 85492"/>
            <a:gd name="connsiteY0" fmla="*/ 0 h 18444"/>
            <a:gd name="connsiteX1" fmla="*/ 24536 w 85492"/>
            <a:gd name="connsiteY1" fmla="*/ 1981 h 18444"/>
            <a:gd name="connsiteX2" fmla="*/ 52479 w 85492"/>
            <a:gd name="connsiteY2" fmla="*/ 6122 h 18444"/>
            <a:gd name="connsiteX3" fmla="*/ 85492 w 85492"/>
            <a:gd name="connsiteY3" fmla="*/ 18444 h 18444"/>
            <a:gd name="connsiteX0" fmla="*/ 0 w 78334"/>
            <a:gd name="connsiteY0" fmla="*/ 0 h 21116"/>
            <a:gd name="connsiteX1" fmla="*/ 24536 w 78334"/>
            <a:gd name="connsiteY1" fmla="*/ 1981 h 21116"/>
            <a:gd name="connsiteX2" fmla="*/ 52479 w 78334"/>
            <a:gd name="connsiteY2" fmla="*/ 6122 h 21116"/>
            <a:gd name="connsiteX3" fmla="*/ 78334 w 78334"/>
            <a:gd name="connsiteY3" fmla="*/ 21116 h 21116"/>
            <a:gd name="connsiteX0" fmla="*/ 0 w 78334"/>
            <a:gd name="connsiteY0" fmla="*/ 0 h 21116"/>
            <a:gd name="connsiteX1" fmla="*/ 24536 w 78334"/>
            <a:gd name="connsiteY1" fmla="*/ 1981 h 21116"/>
            <a:gd name="connsiteX2" fmla="*/ 53232 w 78334"/>
            <a:gd name="connsiteY2" fmla="*/ 5588 h 21116"/>
            <a:gd name="connsiteX3" fmla="*/ 78334 w 78334"/>
            <a:gd name="connsiteY3" fmla="*/ 21116 h 21116"/>
            <a:gd name="connsiteX0" fmla="*/ 0 w 78334"/>
            <a:gd name="connsiteY0" fmla="*/ 0 h 21116"/>
            <a:gd name="connsiteX1" fmla="*/ 24536 w 78334"/>
            <a:gd name="connsiteY1" fmla="*/ 1981 h 21116"/>
            <a:gd name="connsiteX2" fmla="*/ 53232 w 78334"/>
            <a:gd name="connsiteY2" fmla="*/ 5588 h 21116"/>
            <a:gd name="connsiteX3" fmla="*/ 78334 w 78334"/>
            <a:gd name="connsiteY3" fmla="*/ 21116 h 21116"/>
            <a:gd name="connsiteX0" fmla="*/ 0 w 78334"/>
            <a:gd name="connsiteY0" fmla="*/ 0 h 21116"/>
            <a:gd name="connsiteX1" fmla="*/ 24536 w 78334"/>
            <a:gd name="connsiteY1" fmla="*/ 1981 h 21116"/>
            <a:gd name="connsiteX2" fmla="*/ 53232 w 78334"/>
            <a:gd name="connsiteY2" fmla="*/ 5588 h 21116"/>
            <a:gd name="connsiteX3" fmla="*/ 78334 w 78334"/>
            <a:gd name="connsiteY3" fmla="*/ 21116 h 21116"/>
            <a:gd name="connsiteX0" fmla="*/ 0 w 78334"/>
            <a:gd name="connsiteY0" fmla="*/ 0 h 21116"/>
            <a:gd name="connsiteX1" fmla="*/ 24536 w 78334"/>
            <a:gd name="connsiteY1" fmla="*/ 1981 h 21116"/>
            <a:gd name="connsiteX2" fmla="*/ 53232 w 78334"/>
            <a:gd name="connsiteY2" fmla="*/ 5588 h 21116"/>
            <a:gd name="connsiteX3" fmla="*/ 78334 w 78334"/>
            <a:gd name="connsiteY3" fmla="*/ 21116 h 21116"/>
            <a:gd name="connsiteX0" fmla="*/ 0 w 72306"/>
            <a:gd name="connsiteY0" fmla="*/ 0 h 19914"/>
            <a:gd name="connsiteX1" fmla="*/ 24536 w 72306"/>
            <a:gd name="connsiteY1" fmla="*/ 1981 h 19914"/>
            <a:gd name="connsiteX2" fmla="*/ 53232 w 72306"/>
            <a:gd name="connsiteY2" fmla="*/ 5588 h 19914"/>
            <a:gd name="connsiteX3" fmla="*/ 72306 w 72306"/>
            <a:gd name="connsiteY3" fmla="*/ 19914 h 19914"/>
            <a:gd name="connsiteX0" fmla="*/ 0 w 66655"/>
            <a:gd name="connsiteY0" fmla="*/ 0 h 20983"/>
            <a:gd name="connsiteX1" fmla="*/ 24536 w 66655"/>
            <a:gd name="connsiteY1" fmla="*/ 1981 h 20983"/>
            <a:gd name="connsiteX2" fmla="*/ 53232 w 66655"/>
            <a:gd name="connsiteY2" fmla="*/ 5588 h 20983"/>
            <a:gd name="connsiteX3" fmla="*/ 66655 w 66655"/>
            <a:gd name="connsiteY3" fmla="*/ 20983 h 20983"/>
            <a:gd name="connsiteX0" fmla="*/ 0 w 66655"/>
            <a:gd name="connsiteY0" fmla="*/ 0 h 20983"/>
            <a:gd name="connsiteX1" fmla="*/ 24536 w 66655"/>
            <a:gd name="connsiteY1" fmla="*/ 1981 h 20983"/>
            <a:gd name="connsiteX2" fmla="*/ 53232 w 66655"/>
            <a:gd name="connsiteY2" fmla="*/ 5588 h 20983"/>
            <a:gd name="connsiteX3" fmla="*/ 66655 w 66655"/>
            <a:gd name="connsiteY3" fmla="*/ 20983 h 20983"/>
            <a:gd name="connsiteX0" fmla="*/ 0 w 66655"/>
            <a:gd name="connsiteY0" fmla="*/ 0 h 20983"/>
            <a:gd name="connsiteX1" fmla="*/ 53232 w 66655"/>
            <a:gd name="connsiteY1" fmla="*/ 5588 h 20983"/>
            <a:gd name="connsiteX2" fmla="*/ 66655 w 66655"/>
            <a:gd name="connsiteY2" fmla="*/ 20983 h 20983"/>
            <a:gd name="connsiteX0" fmla="*/ 0 w 66655"/>
            <a:gd name="connsiteY0" fmla="*/ 0 h 20983"/>
            <a:gd name="connsiteX1" fmla="*/ 53986 w 66655"/>
            <a:gd name="connsiteY1" fmla="*/ 6924 h 20983"/>
            <a:gd name="connsiteX2" fmla="*/ 66655 w 66655"/>
            <a:gd name="connsiteY2" fmla="*/ 20983 h 20983"/>
            <a:gd name="connsiteX0" fmla="*/ 0 w 63264"/>
            <a:gd name="connsiteY0" fmla="*/ 0 h 20181"/>
            <a:gd name="connsiteX1" fmla="*/ 50595 w 63264"/>
            <a:gd name="connsiteY1" fmla="*/ 6122 h 20181"/>
            <a:gd name="connsiteX2" fmla="*/ 63264 w 63264"/>
            <a:gd name="connsiteY2" fmla="*/ 20181 h 20181"/>
            <a:gd name="connsiteX0" fmla="*/ 0 w 54167"/>
            <a:gd name="connsiteY0" fmla="*/ 0 h 21541"/>
            <a:gd name="connsiteX1" fmla="*/ 50595 w 54167"/>
            <a:gd name="connsiteY1" fmla="*/ 6122 h 21541"/>
            <a:gd name="connsiteX2" fmla="*/ 54167 w 54167"/>
            <a:gd name="connsiteY2" fmla="*/ 21541 h 21541"/>
            <a:gd name="connsiteX0" fmla="*/ 0 w 54167"/>
            <a:gd name="connsiteY0" fmla="*/ 0 h 21541"/>
            <a:gd name="connsiteX1" fmla="*/ 50595 w 54167"/>
            <a:gd name="connsiteY1" fmla="*/ 6122 h 21541"/>
            <a:gd name="connsiteX2" fmla="*/ 54167 w 54167"/>
            <a:gd name="connsiteY2" fmla="*/ 21541 h 21541"/>
            <a:gd name="connsiteX0" fmla="*/ 0 w 50702"/>
            <a:gd name="connsiteY0" fmla="*/ 0 h 21390"/>
            <a:gd name="connsiteX1" fmla="*/ 50595 w 50702"/>
            <a:gd name="connsiteY1" fmla="*/ 6122 h 21390"/>
            <a:gd name="connsiteX2" fmla="*/ 50702 w 50702"/>
            <a:gd name="connsiteY2" fmla="*/ 21390 h 21390"/>
            <a:gd name="connsiteX0" fmla="*/ 0 w 50702"/>
            <a:gd name="connsiteY0" fmla="*/ 0 h 21390"/>
            <a:gd name="connsiteX1" fmla="*/ 47550 w 50702"/>
            <a:gd name="connsiteY1" fmla="*/ 7393 h 21390"/>
            <a:gd name="connsiteX2" fmla="*/ 50702 w 50702"/>
            <a:gd name="connsiteY2" fmla="*/ 21390 h 21390"/>
            <a:gd name="connsiteX0" fmla="*/ 0 w 50702"/>
            <a:gd name="connsiteY0" fmla="*/ 0 h 21390"/>
            <a:gd name="connsiteX1" fmla="*/ 40807 w 50702"/>
            <a:gd name="connsiteY1" fmla="*/ 8554 h 21390"/>
            <a:gd name="connsiteX2" fmla="*/ 50702 w 50702"/>
            <a:gd name="connsiteY2" fmla="*/ 21390 h 21390"/>
            <a:gd name="connsiteX0" fmla="*/ 0 w 50702"/>
            <a:gd name="connsiteY0" fmla="*/ 0 h 21390"/>
            <a:gd name="connsiteX1" fmla="*/ 40807 w 50702"/>
            <a:gd name="connsiteY1" fmla="*/ 8554 h 21390"/>
            <a:gd name="connsiteX2" fmla="*/ 50702 w 50702"/>
            <a:gd name="connsiteY2" fmla="*/ 21390 h 2139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0702" h="21390">
              <a:moveTo>
                <a:pt x="0" y="0"/>
              </a:moveTo>
              <a:cubicBezTo>
                <a:pt x="11090" y="1164"/>
                <a:pt x="29698" y="5057"/>
                <a:pt x="40807" y="8554"/>
              </a:cubicBezTo>
              <a:cubicBezTo>
                <a:pt x="53371" y="13846"/>
                <a:pt x="50042" y="18413"/>
                <a:pt x="50702" y="2139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51301</xdr:colOff>
      <xdr:row>63</xdr:row>
      <xdr:rowOff>121639</xdr:rowOff>
    </xdr:from>
    <xdr:to>
      <xdr:col>4</xdr:col>
      <xdr:colOff>184651</xdr:colOff>
      <xdr:row>64</xdr:row>
      <xdr:rowOff>75403</xdr:rowOff>
    </xdr:to>
    <xdr:sp macro="" textlink="">
      <xdr:nvSpPr>
        <xdr:cNvPr id="494" name="AutoShape 4802">
          <a:extLst>
            <a:ext uri="{FF2B5EF4-FFF2-40B4-BE49-F238E27FC236}">
              <a16:creationId xmlns:a16="http://schemas.microsoft.com/office/drawing/2014/main" id="{5FCF7AC5-7BDB-4E3A-BC30-B75915AE7712}"/>
            </a:ext>
          </a:extLst>
        </xdr:cNvPr>
        <xdr:cNvSpPr>
          <a:spLocks noChangeArrowheads="1"/>
        </xdr:cNvSpPr>
      </xdr:nvSpPr>
      <xdr:spPr bwMode="auto">
        <a:xfrm>
          <a:off x="2139181" y="10644859"/>
          <a:ext cx="133350" cy="121404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134810</xdr:colOff>
      <xdr:row>62</xdr:row>
      <xdr:rowOff>107358</xdr:rowOff>
    </xdr:from>
    <xdr:to>
      <xdr:col>4</xdr:col>
      <xdr:colOff>570205</xdr:colOff>
      <xdr:row>63</xdr:row>
      <xdr:rowOff>23050</xdr:rowOff>
    </xdr:to>
    <xdr:sp macro="" textlink="">
      <xdr:nvSpPr>
        <xdr:cNvPr id="495" name="Line 120">
          <a:extLst>
            <a:ext uri="{FF2B5EF4-FFF2-40B4-BE49-F238E27FC236}">
              <a16:creationId xmlns:a16="http://schemas.microsoft.com/office/drawing/2014/main" id="{9BDFBD37-58B3-47A0-BCAC-68CA928CC46D}"/>
            </a:ext>
          </a:extLst>
        </xdr:cNvPr>
        <xdr:cNvSpPr>
          <a:spLocks noChangeShapeType="1"/>
        </xdr:cNvSpPr>
      </xdr:nvSpPr>
      <xdr:spPr bwMode="auto">
        <a:xfrm rot="5400000">
          <a:off x="2059632" y="9947816"/>
          <a:ext cx="83332" cy="1113575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174927 w 174973"/>
            <a:gd name="connsiteY0" fmla="*/ 0 h 11300"/>
            <a:gd name="connsiteX1" fmla="*/ 47 w 174973"/>
            <a:gd name="connsiteY1" fmla="*/ 11300 h 11300"/>
            <a:gd name="connsiteX0" fmla="*/ 183106 w 183106"/>
            <a:gd name="connsiteY0" fmla="*/ 0 h 11300"/>
            <a:gd name="connsiteX1" fmla="*/ 8226 w 183106"/>
            <a:gd name="connsiteY1" fmla="*/ 11300 h 11300"/>
            <a:gd name="connsiteX0" fmla="*/ 137481 w 137481"/>
            <a:gd name="connsiteY0" fmla="*/ 0 h 12956"/>
            <a:gd name="connsiteX1" fmla="*/ 41988 w 137481"/>
            <a:gd name="connsiteY1" fmla="*/ 12956 h 12956"/>
            <a:gd name="connsiteX0" fmla="*/ 95592 w 95592"/>
            <a:gd name="connsiteY0" fmla="*/ 0 h 12956"/>
            <a:gd name="connsiteX1" fmla="*/ 99 w 95592"/>
            <a:gd name="connsiteY1" fmla="*/ 12956 h 12956"/>
            <a:gd name="connsiteX0" fmla="*/ 1228 w 145683"/>
            <a:gd name="connsiteY0" fmla="*/ 0 h 14105"/>
            <a:gd name="connsiteX1" fmla="*/ 145682 w 145683"/>
            <a:gd name="connsiteY1" fmla="*/ 14105 h 14105"/>
            <a:gd name="connsiteX0" fmla="*/ 1472 w 117932"/>
            <a:gd name="connsiteY0" fmla="*/ 0 h 17651"/>
            <a:gd name="connsiteX1" fmla="*/ 117933 w 117932"/>
            <a:gd name="connsiteY1" fmla="*/ 17651 h 17651"/>
            <a:gd name="connsiteX0" fmla="*/ 140341 w 140340"/>
            <a:gd name="connsiteY0" fmla="*/ 0 h 18472"/>
            <a:gd name="connsiteX1" fmla="*/ 65 w 140340"/>
            <a:gd name="connsiteY1" fmla="*/ 18472 h 18472"/>
            <a:gd name="connsiteX0" fmla="*/ 6861 w 11975"/>
            <a:gd name="connsiteY0" fmla="*/ 0 h 19262"/>
            <a:gd name="connsiteX1" fmla="*/ 11976 w 11975"/>
            <a:gd name="connsiteY1" fmla="*/ 19262 h 19262"/>
            <a:gd name="connsiteX0" fmla="*/ 0 w 175456"/>
            <a:gd name="connsiteY0" fmla="*/ 0 h 19262"/>
            <a:gd name="connsiteX1" fmla="*/ 5115 w 175456"/>
            <a:gd name="connsiteY1" fmla="*/ 19262 h 19262"/>
            <a:gd name="connsiteX0" fmla="*/ -2 w 214917"/>
            <a:gd name="connsiteY0" fmla="*/ 0 h 20902"/>
            <a:gd name="connsiteX1" fmla="*/ 129006 w 214917"/>
            <a:gd name="connsiteY1" fmla="*/ 20902 h 20902"/>
            <a:gd name="connsiteX0" fmla="*/ -2 w 313332"/>
            <a:gd name="connsiteY0" fmla="*/ 0 h 20902"/>
            <a:gd name="connsiteX1" fmla="*/ 247411 w 313332"/>
            <a:gd name="connsiteY1" fmla="*/ 3910 h 20902"/>
            <a:gd name="connsiteX2" fmla="*/ 129006 w 313332"/>
            <a:gd name="connsiteY2" fmla="*/ 20902 h 20902"/>
            <a:gd name="connsiteX0" fmla="*/ 2 w 313336"/>
            <a:gd name="connsiteY0" fmla="*/ 0 h 20902"/>
            <a:gd name="connsiteX1" fmla="*/ 247415 w 313336"/>
            <a:gd name="connsiteY1" fmla="*/ 3910 h 20902"/>
            <a:gd name="connsiteX2" fmla="*/ 129010 w 313336"/>
            <a:gd name="connsiteY2" fmla="*/ 20902 h 20902"/>
            <a:gd name="connsiteX0" fmla="*/ 2 w 306564"/>
            <a:gd name="connsiteY0" fmla="*/ 0 h 20902"/>
            <a:gd name="connsiteX1" fmla="*/ 239491 w 306564"/>
            <a:gd name="connsiteY1" fmla="*/ 3352 h 20902"/>
            <a:gd name="connsiteX2" fmla="*/ 129010 w 306564"/>
            <a:gd name="connsiteY2" fmla="*/ 20902 h 20902"/>
            <a:gd name="connsiteX0" fmla="*/ 2 w 320449"/>
            <a:gd name="connsiteY0" fmla="*/ 0 h 21014"/>
            <a:gd name="connsiteX1" fmla="*/ 239491 w 320449"/>
            <a:gd name="connsiteY1" fmla="*/ 3352 h 21014"/>
            <a:gd name="connsiteX2" fmla="*/ 207087 w 320449"/>
            <a:gd name="connsiteY2" fmla="*/ 21014 h 2101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20449" h="21014">
              <a:moveTo>
                <a:pt x="2" y="0"/>
              </a:moveTo>
              <a:cubicBezTo>
                <a:pt x="-993" y="1726"/>
                <a:pt x="157020" y="2049"/>
                <a:pt x="239491" y="3352"/>
              </a:cubicBezTo>
              <a:cubicBezTo>
                <a:pt x="440372" y="1858"/>
                <a:pt x="203754" y="17681"/>
                <a:pt x="207087" y="21014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4</xdr:col>
      <xdr:colOff>77968</xdr:colOff>
      <xdr:row>61</xdr:row>
      <xdr:rowOff>166464</xdr:rowOff>
    </xdr:from>
    <xdr:ext cx="200529" cy="181032"/>
    <xdr:grpSp>
      <xdr:nvGrpSpPr>
        <xdr:cNvPr id="496" name="Group 6672">
          <a:extLst>
            <a:ext uri="{FF2B5EF4-FFF2-40B4-BE49-F238E27FC236}">
              <a16:creationId xmlns:a16="http://schemas.microsoft.com/office/drawing/2014/main" id="{963A833F-9374-4492-87D5-8FD5AFEF722D}"/>
            </a:ext>
          </a:extLst>
        </xdr:cNvPr>
        <xdr:cNvGrpSpPr>
          <a:grpSpLocks/>
        </xdr:cNvGrpSpPr>
      </xdr:nvGrpSpPr>
      <xdr:grpSpPr bwMode="auto">
        <a:xfrm>
          <a:off x="2159181" y="10296302"/>
          <a:ext cx="200529" cy="181032"/>
          <a:chOff x="536" y="109"/>
          <a:chExt cx="46" cy="44"/>
        </a:xfrm>
      </xdr:grpSpPr>
      <xdr:pic>
        <xdr:nvPicPr>
          <xdr:cNvPr id="497" name="Picture 6673" descr="route2">
            <a:extLst>
              <a:ext uri="{FF2B5EF4-FFF2-40B4-BE49-F238E27FC236}">
                <a16:creationId xmlns:a16="http://schemas.microsoft.com/office/drawing/2014/main" id="{6DDCD8C8-1D77-0686-0728-2E526A25FFD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98" name="Text Box 6674">
            <a:extLst>
              <a:ext uri="{FF2B5EF4-FFF2-40B4-BE49-F238E27FC236}">
                <a16:creationId xmlns:a16="http://schemas.microsoft.com/office/drawing/2014/main" id="{322EE615-BFF7-CADC-89A1-7534096D90E8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55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3</xdr:col>
      <xdr:colOff>144821</xdr:colOff>
      <xdr:row>62</xdr:row>
      <xdr:rowOff>155965</xdr:rowOff>
    </xdr:from>
    <xdr:to>
      <xdr:col>4</xdr:col>
      <xdr:colOff>580216</xdr:colOff>
      <xdr:row>63</xdr:row>
      <xdr:rowOff>71657</xdr:rowOff>
    </xdr:to>
    <xdr:sp macro="" textlink="">
      <xdr:nvSpPr>
        <xdr:cNvPr id="499" name="Line 120">
          <a:extLst>
            <a:ext uri="{FF2B5EF4-FFF2-40B4-BE49-F238E27FC236}">
              <a16:creationId xmlns:a16="http://schemas.microsoft.com/office/drawing/2014/main" id="{1BE3B58E-46A2-4669-9E11-17714060A813}"/>
            </a:ext>
          </a:extLst>
        </xdr:cNvPr>
        <xdr:cNvSpPr>
          <a:spLocks noChangeShapeType="1"/>
        </xdr:cNvSpPr>
      </xdr:nvSpPr>
      <xdr:spPr bwMode="auto">
        <a:xfrm rot="5400000">
          <a:off x="2069643" y="9996423"/>
          <a:ext cx="83332" cy="1113575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174927 w 174973"/>
            <a:gd name="connsiteY0" fmla="*/ 0 h 11300"/>
            <a:gd name="connsiteX1" fmla="*/ 47 w 174973"/>
            <a:gd name="connsiteY1" fmla="*/ 11300 h 11300"/>
            <a:gd name="connsiteX0" fmla="*/ 183106 w 183106"/>
            <a:gd name="connsiteY0" fmla="*/ 0 h 11300"/>
            <a:gd name="connsiteX1" fmla="*/ 8226 w 183106"/>
            <a:gd name="connsiteY1" fmla="*/ 11300 h 11300"/>
            <a:gd name="connsiteX0" fmla="*/ 137481 w 137481"/>
            <a:gd name="connsiteY0" fmla="*/ 0 h 12956"/>
            <a:gd name="connsiteX1" fmla="*/ 41988 w 137481"/>
            <a:gd name="connsiteY1" fmla="*/ 12956 h 12956"/>
            <a:gd name="connsiteX0" fmla="*/ 95592 w 95592"/>
            <a:gd name="connsiteY0" fmla="*/ 0 h 12956"/>
            <a:gd name="connsiteX1" fmla="*/ 99 w 95592"/>
            <a:gd name="connsiteY1" fmla="*/ 12956 h 12956"/>
            <a:gd name="connsiteX0" fmla="*/ 1228 w 145683"/>
            <a:gd name="connsiteY0" fmla="*/ 0 h 14105"/>
            <a:gd name="connsiteX1" fmla="*/ 145682 w 145683"/>
            <a:gd name="connsiteY1" fmla="*/ 14105 h 14105"/>
            <a:gd name="connsiteX0" fmla="*/ 1472 w 117932"/>
            <a:gd name="connsiteY0" fmla="*/ 0 h 17651"/>
            <a:gd name="connsiteX1" fmla="*/ 117933 w 117932"/>
            <a:gd name="connsiteY1" fmla="*/ 17651 h 17651"/>
            <a:gd name="connsiteX0" fmla="*/ 140341 w 140340"/>
            <a:gd name="connsiteY0" fmla="*/ 0 h 18472"/>
            <a:gd name="connsiteX1" fmla="*/ 65 w 140340"/>
            <a:gd name="connsiteY1" fmla="*/ 18472 h 18472"/>
            <a:gd name="connsiteX0" fmla="*/ 6861 w 11975"/>
            <a:gd name="connsiteY0" fmla="*/ 0 h 19262"/>
            <a:gd name="connsiteX1" fmla="*/ 11976 w 11975"/>
            <a:gd name="connsiteY1" fmla="*/ 19262 h 19262"/>
            <a:gd name="connsiteX0" fmla="*/ 0 w 175456"/>
            <a:gd name="connsiteY0" fmla="*/ 0 h 19262"/>
            <a:gd name="connsiteX1" fmla="*/ 5115 w 175456"/>
            <a:gd name="connsiteY1" fmla="*/ 19262 h 19262"/>
            <a:gd name="connsiteX0" fmla="*/ -2 w 214917"/>
            <a:gd name="connsiteY0" fmla="*/ 0 h 20902"/>
            <a:gd name="connsiteX1" fmla="*/ 129006 w 214917"/>
            <a:gd name="connsiteY1" fmla="*/ 20902 h 20902"/>
            <a:gd name="connsiteX0" fmla="*/ -2 w 313332"/>
            <a:gd name="connsiteY0" fmla="*/ 0 h 20902"/>
            <a:gd name="connsiteX1" fmla="*/ 247411 w 313332"/>
            <a:gd name="connsiteY1" fmla="*/ 3910 h 20902"/>
            <a:gd name="connsiteX2" fmla="*/ 129006 w 313332"/>
            <a:gd name="connsiteY2" fmla="*/ 20902 h 20902"/>
            <a:gd name="connsiteX0" fmla="*/ 2 w 313336"/>
            <a:gd name="connsiteY0" fmla="*/ 0 h 20902"/>
            <a:gd name="connsiteX1" fmla="*/ 247415 w 313336"/>
            <a:gd name="connsiteY1" fmla="*/ 3910 h 20902"/>
            <a:gd name="connsiteX2" fmla="*/ 129010 w 313336"/>
            <a:gd name="connsiteY2" fmla="*/ 20902 h 20902"/>
            <a:gd name="connsiteX0" fmla="*/ 2 w 306564"/>
            <a:gd name="connsiteY0" fmla="*/ 0 h 20902"/>
            <a:gd name="connsiteX1" fmla="*/ 239491 w 306564"/>
            <a:gd name="connsiteY1" fmla="*/ 3352 h 20902"/>
            <a:gd name="connsiteX2" fmla="*/ 129010 w 306564"/>
            <a:gd name="connsiteY2" fmla="*/ 20902 h 20902"/>
            <a:gd name="connsiteX0" fmla="*/ 2 w 320449"/>
            <a:gd name="connsiteY0" fmla="*/ 0 h 21014"/>
            <a:gd name="connsiteX1" fmla="*/ 239491 w 320449"/>
            <a:gd name="connsiteY1" fmla="*/ 3352 h 21014"/>
            <a:gd name="connsiteX2" fmla="*/ 207087 w 320449"/>
            <a:gd name="connsiteY2" fmla="*/ 21014 h 2101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20449" h="21014">
              <a:moveTo>
                <a:pt x="2" y="0"/>
              </a:moveTo>
              <a:cubicBezTo>
                <a:pt x="-993" y="1726"/>
                <a:pt x="157020" y="2049"/>
                <a:pt x="239491" y="3352"/>
              </a:cubicBezTo>
              <a:cubicBezTo>
                <a:pt x="440372" y="1858"/>
                <a:pt x="203754" y="17681"/>
                <a:pt x="207087" y="21014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52404</xdr:colOff>
      <xdr:row>62</xdr:row>
      <xdr:rowOff>161535</xdr:rowOff>
    </xdr:from>
    <xdr:to>
      <xdr:col>4</xdr:col>
      <xdr:colOff>167104</xdr:colOff>
      <xdr:row>63</xdr:row>
      <xdr:rowOff>97113</xdr:rowOff>
    </xdr:to>
    <xdr:sp macro="" textlink="">
      <xdr:nvSpPr>
        <xdr:cNvPr id="500" name="Oval 77">
          <a:extLst>
            <a:ext uri="{FF2B5EF4-FFF2-40B4-BE49-F238E27FC236}">
              <a16:creationId xmlns:a16="http://schemas.microsoft.com/office/drawing/2014/main" id="{F7EEB4C0-3650-4B87-9A49-BBE877EE229B}"/>
            </a:ext>
          </a:extLst>
        </xdr:cNvPr>
        <xdr:cNvSpPr>
          <a:spLocks noChangeArrowheads="1"/>
        </xdr:cNvSpPr>
      </xdr:nvSpPr>
      <xdr:spPr bwMode="auto">
        <a:xfrm>
          <a:off x="2140284" y="10517115"/>
          <a:ext cx="114700" cy="103218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3</xdr:col>
      <xdr:colOff>164326</xdr:colOff>
      <xdr:row>62</xdr:row>
      <xdr:rowOff>133680</xdr:rowOff>
    </xdr:from>
    <xdr:to>
      <xdr:col>4</xdr:col>
      <xdr:colOff>599721</xdr:colOff>
      <xdr:row>63</xdr:row>
      <xdr:rowOff>49372</xdr:rowOff>
    </xdr:to>
    <xdr:sp macro="" textlink="">
      <xdr:nvSpPr>
        <xdr:cNvPr id="501" name="Line 120">
          <a:extLst>
            <a:ext uri="{FF2B5EF4-FFF2-40B4-BE49-F238E27FC236}">
              <a16:creationId xmlns:a16="http://schemas.microsoft.com/office/drawing/2014/main" id="{A46B17A6-51AC-4638-A8F8-D2C79E5A505B}"/>
            </a:ext>
          </a:extLst>
        </xdr:cNvPr>
        <xdr:cNvSpPr>
          <a:spLocks noChangeShapeType="1"/>
        </xdr:cNvSpPr>
      </xdr:nvSpPr>
      <xdr:spPr bwMode="auto">
        <a:xfrm rot="5400000">
          <a:off x="2089148" y="9974138"/>
          <a:ext cx="83332" cy="1113575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174927 w 174973"/>
            <a:gd name="connsiteY0" fmla="*/ 0 h 11300"/>
            <a:gd name="connsiteX1" fmla="*/ 47 w 174973"/>
            <a:gd name="connsiteY1" fmla="*/ 11300 h 11300"/>
            <a:gd name="connsiteX0" fmla="*/ 183106 w 183106"/>
            <a:gd name="connsiteY0" fmla="*/ 0 h 11300"/>
            <a:gd name="connsiteX1" fmla="*/ 8226 w 183106"/>
            <a:gd name="connsiteY1" fmla="*/ 11300 h 11300"/>
            <a:gd name="connsiteX0" fmla="*/ 137481 w 137481"/>
            <a:gd name="connsiteY0" fmla="*/ 0 h 12956"/>
            <a:gd name="connsiteX1" fmla="*/ 41988 w 137481"/>
            <a:gd name="connsiteY1" fmla="*/ 12956 h 12956"/>
            <a:gd name="connsiteX0" fmla="*/ 95592 w 95592"/>
            <a:gd name="connsiteY0" fmla="*/ 0 h 12956"/>
            <a:gd name="connsiteX1" fmla="*/ 99 w 95592"/>
            <a:gd name="connsiteY1" fmla="*/ 12956 h 12956"/>
            <a:gd name="connsiteX0" fmla="*/ 1228 w 145683"/>
            <a:gd name="connsiteY0" fmla="*/ 0 h 14105"/>
            <a:gd name="connsiteX1" fmla="*/ 145682 w 145683"/>
            <a:gd name="connsiteY1" fmla="*/ 14105 h 14105"/>
            <a:gd name="connsiteX0" fmla="*/ 1472 w 117932"/>
            <a:gd name="connsiteY0" fmla="*/ 0 h 17651"/>
            <a:gd name="connsiteX1" fmla="*/ 117933 w 117932"/>
            <a:gd name="connsiteY1" fmla="*/ 17651 h 17651"/>
            <a:gd name="connsiteX0" fmla="*/ 140341 w 140340"/>
            <a:gd name="connsiteY0" fmla="*/ 0 h 18472"/>
            <a:gd name="connsiteX1" fmla="*/ 65 w 140340"/>
            <a:gd name="connsiteY1" fmla="*/ 18472 h 18472"/>
            <a:gd name="connsiteX0" fmla="*/ 6861 w 11975"/>
            <a:gd name="connsiteY0" fmla="*/ 0 h 19262"/>
            <a:gd name="connsiteX1" fmla="*/ 11976 w 11975"/>
            <a:gd name="connsiteY1" fmla="*/ 19262 h 19262"/>
            <a:gd name="connsiteX0" fmla="*/ 0 w 175456"/>
            <a:gd name="connsiteY0" fmla="*/ 0 h 19262"/>
            <a:gd name="connsiteX1" fmla="*/ 5115 w 175456"/>
            <a:gd name="connsiteY1" fmla="*/ 19262 h 19262"/>
            <a:gd name="connsiteX0" fmla="*/ -2 w 214917"/>
            <a:gd name="connsiteY0" fmla="*/ 0 h 20902"/>
            <a:gd name="connsiteX1" fmla="*/ 129006 w 214917"/>
            <a:gd name="connsiteY1" fmla="*/ 20902 h 20902"/>
            <a:gd name="connsiteX0" fmla="*/ -2 w 313332"/>
            <a:gd name="connsiteY0" fmla="*/ 0 h 20902"/>
            <a:gd name="connsiteX1" fmla="*/ 247411 w 313332"/>
            <a:gd name="connsiteY1" fmla="*/ 3910 h 20902"/>
            <a:gd name="connsiteX2" fmla="*/ 129006 w 313332"/>
            <a:gd name="connsiteY2" fmla="*/ 20902 h 20902"/>
            <a:gd name="connsiteX0" fmla="*/ 2 w 313336"/>
            <a:gd name="connsiteY0" fmla="*/ 0 h 20902"/>
            <a:gd name="connsiteX1" fmla="*/ 247415 w 313336"/>
            <a:gd name="connsiteY1" fmla="*/ 3910 h 20902"/>
            <a:gd name="connsiteX2" fmla="*/ 129010 w 313336"/>
            <a:gd name="connsiteY2" fmla="*/ 20902 h 20902"/>
            <a:gd name="connsiteX0" fmla="*/ 2 w 306564"/>
            <a:gd name="connsiteY0" fmla="*/ 0 h 20902"/>
            <a:gd name="connsiteX1" fmla="*/ 239491 w 306564"/>
            <a:gd name="connsiteY1" fmla="*/ 3352 h 20902"/>
            <a:gd name="connsiteX2" fmla="*/ 129010 w 306564"/>
            <a:gd name="connsiteY2" fmla="*/ 20902 h 20902"/>
            <a:gd name="connsiteX0" fmla="*/ 2 w 320449"/>
            <a:gd name="connsiteY0" fmla="*/ 0 h 21014"/>
            <a:gd name="connsiteX1" fmla="*/ 239491 w 320449"/>
            <a:gd name="connsiteY1" fmla="*/ 3352 h 21014"/>
            <a:gd name="connsiteX2" fmla="*/ 207087 w 320449"/>
            <a:gd name="connsiteY2" fmla="*/ 21014 h 2101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20449" h="21014">
              <a:moveTo>
                <a:pt x="2" y="0"/>
              </a:moveTo>
              <a:cubicBezTo>
                <a:pt x="-993" y="1726"/>
                <a:pt x="157020" y="2049"/>
                <a:pt x="239491" y="3352"/>
              </a:cubicBezTo>
              <a:cubicBezTo>
                <a:pt x="440372" y="1858"/>
                <a:pt x="203754" y="17681"/>
                <a:pt x="207087" y="21014"/>
              </a:cubicBezTo>
            </a:path>
          </a:pathLst>
        </a:custGeom>
        <a:noFill/>
        <a:ln w="3810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228371</xdr:colOff>
      <xdr:row>62</xdr:row>
      <xdr:rowOff>1</xdr:rowOff>
    </xdr:from>
    <xdr:ext cx="189386" cy="167106"/>
    <xdr:grpSp>
      <xdr:nvGrpSpPr>
        <xdr:cNvPr id="502" name="Group 6672">
          <a:extLst>
            <a:ext uri="{FF2B5EF4-FFF2-40B4-BE49-F238E27FC236}">
              <a16:creationId xmlns:a16="http://schemas.microsoft.com/office/drawing/2014/main" id="{40107D59-9AAB-4039-9E43-E5579657A924}"/>
            </a:ext>
          </a:extLst>
        </xdr:cNvPr>
        <xdr:cNvGrpSpPr>
          <a:grpSpLocks/>
        </xdr:cNvGrpSpPr>
      </xdr:nvGrpSpPr>
      <xdr:grpSpPr bwMode="auto">
        <a:xfrm>
          <a:off x="1633309" y="10296526"/>
          <a:ext cx="189386" cy="167106"/>
          <a:chOff x="536" y="109"/>
          <a:chExt cx="46" cy="44"/>
        </a:xfrm>
      </xdr:grpSpPr>
      <xdr:pic>
        <xdr:nvPicPr>
          <xdr:cNvPr id="503" name="Picture 6673" descr="route2">
            <a:extLst>
              <a:ext uri="{FF2B5EF4-FFF2-40B4-BE49-F238E27FC236}">
                <a16:creationId xmlns:a16="http://schemas.microsoft.com/office/drawing/2014/main" id="{E8B4D0E4-4111-2C6E-9781-AB30E3B23A9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04" name="Text Box 6674">
            <a:extLst>
              <a:ext uri="{FF2B5EF4-FFF2-40B4-BE49-F238E27FC236}">
                <a16:creationId xmlns:a16="http://schemas.microsoft.com/office/drawing/2014/main" id="{E60933EF-DFE0-668F-94C1-F1B704021AE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8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175</a:t>
            </a:r>
            <a:endParaRPr lang="ja-JP" altLang="en-US" sz="8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4</xdr:col>
      <xdr:colOff>153175</xdr:colOff>
      <xdr:row>63</xdr:row>
      <xdr:rowOff>105836</xdr:rowOff>
    </xdr:from>
    <xdr:ext cx="227651" cy="186253"/>
    <xdr:grpSp>
      <xdr:nvGrpSpPr>
        <xdr:cNvPr id="505" name="Group 6672">
          <a:extLst>
            <a:ext uri="{FF2B5EF4-FFF2-40B4-BE49-F238E27FC236}">
              <a16:creationId xmlns:a16="http://schemas.microsoft.com/office/drawing/2014/main" id="{8F3D20D2-C648-4861-8C51-D2886FB06BA1}"/>
            </a:ext>
          </a:extLst>
        </xdr:cNvPr>
        <xdr:cNvGrpSpPr>
          <a:grpSpLocks/>
        </xdr:cNvGrpSpPr>
      </xdr:nvGrpSpPr>
      <xdr:grpSpPr bwMode="auto">
        <a:xfrm>
          <a:off x="2234388" y="10569049"/>
          <a:ext cx="227651" cy="186253"/>
          <a:chOff x="536" y="109"/>
          <a:chExt cx="46" cy="44"/>
        </a:xfrm>
      </xdr:grpSpPr>
      <xdr:pic>
        <xdr:nvPicPr>
          <xdr:cNvPr id="506" name="Picture 6673" descr="route2">
            <a:extLst>
              <a:ext uri="{FF2B5EF4-FFF2-40B4-BE49-F238E27FC236}">
                <a16:creationId xmlns:a16="http://schemas.microsoft.com/office/drawing/2014/main" id="{DA012A23-11DC-D2D5-A433-10118F2D0F6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07" name="Text Box 6674">
            <a:extLst>
              <a:ext uri="{FF2B5EF4-FFF2-40B4-BE49-F238E27FC236}">
                <a16:creationId xmlns:a16="http://schemas.microsoft.com/office/drawing/2014/main" id="{4C99823D-1603-4889-CF2F-C333E7F0853D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175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3</xdr:col>
      <xdr:colOff>197739</xdr:colOff>
      <xdr:row>63</xdr:row>
      <xdr:rowOff>19501</xdr:rowOff>
    </xdr:from>
    <xdr:ext cx="189386" cy="167106"/>
    <xdr:grpSp>
      <xdr:nvGrpSpPr>
        <xdr:cNvPr id="508" name="Group 6672">
          <a:extLst>
            <a:ext uri="{FF2B5EF4-FFF2-40B4-BE49-F238E27FC236}">
              <a16:creationId xmlns:a16="http://schemas.microsoft.com/office/drawing/2014/main" id="{BE85D130-0358-436D-8AD5-BB1BFB6BB0F2}"/>
            </a:ext>
          </a:extLst>
        </xdr:cNvPr>
        <xdr:cNvGrpSpPr>
          <a:grpSpLocks/>
        </xdr:cNvGrpSpPr>
      </xdr:nvGrpSpPr>
      <xdr:grpSpPr bwMode="auto">
        <a:xfrm>
          <a:off x="1602677" y="10482714"/>
          <a:ext cx="189386" cy="167106"/>
          <a:chOff x="536" y="109"/>
          <a:chExt cx="46" cy="44"/>
        </a:xfrm>
      </xdr:grpSpPr>
      <xdr:pic>
        <xdr:nvPicPr>
          <xdr:cNvPr id="509" name="Picture 6673" descr="route2">
            <a:extLst>
              <a:ext uri="{FF2B5EF4-FFF2-40B4-BE49-F238E27FC236}">
                <a16:creationId xmlns:a16="http://schemas.microsoft.com/office/drawing/2014/main" id="{8AD5E351-DE85-FB17-BF85-39922497393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10" name="Text Box 6674">
            <a:extLst>
              <a:ext uri="{FF2B5EF4-FFF2-40B4-BE49-F238E27FC236}">
                <a16:creationId xmlns:a16="http://schemas.microsoft.com/office/drawing/2014/main" id="{67CF9A65-4D76-511A-479B-1492E36F9BFF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8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175</a:t>
            </a:r>
            <a:endParaRPr lang="ja-JP" altLang="en-US" sz="8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3</xdr:col>
      <xdr:colOff>378771</xdr:colOff>
      <xdr:row>62</xdr:row>
      <xdr:rowOff>111403</xdr:rowOff>
    </xdr:from>
    <xdr:ext cx="225593" cy="174269"/>
    <xdr:grpSp>
      <xdr:nvGrpSpPr>
        <xdr:cNvPr id="511" name="Group 6672">
          <a:extLst>
            <a:ext uri="{FF2B5EF4-FFF2-40B4-BE49-F238E27FC236}">
              <a16:creationId xmlns:a16="http://schemas.microsoft.com/office/drawing/2014/main" id="{B5016708-CD47-4102-9DF5-A2A355791B6D}"/>
            </a:ext>
          </a:extLst>
        </xdr:cNvPr>
        <xdr:cNvGrpSpPr>
          <a:grpSpLocks/>
        </xdr:cNvGrpSpPr>
      </xdr:nvGrpSpPr>
      <xdr:grpSpPr bwMode="auto">
        <a:xfrm>
          <a:off x="1783709" y="10407928"/>
          <a:ext cx="225593" cy="174269"/>
          <a:chOff x="536" y="109"/>
          <a:chExt cx="46" cy="44"/>
        </a:xfrm>
      </xdr:grpSpPr>
      <xdr:pic>
        <xdr:nvPicPr>
          <xdr:cNvPr id="512" name="Picture 6673" descr="route2">
            <a:extLst>
              <a:ext uri="{FF2B5EF4-FFF2-40B4-BE49-F238E27FC236}">
                <a16:creationId xmlns:a16="http://schemas.microsoft.com/office/drawing/2014/main" id="{4E1F0F8B-176C-1C0A-F38D-08C5C658568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13" name="Text Box 6674">
            <a:extLst>
              <a:ext uri="{FF2B5EF4-FFF2-40B4-BE49-F238E27FC236}">
                <a16:creationId xmlns:a16="http://schemas.microsoft.com/office/drawing/2014/main" id="{5C27333E-C282-F1A5-10EC-138521B98F1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3" cy="3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HGP創英角ｺﾞｼｯｸUB" pitchFamily="50" charset="-128"/>
                <a:ea typeface="HGP創英角ｺﾞｼｯｸUB" pitchFamily="50" charset="-128"/>
              </a:rPr>
              <a:t>９</a:t>
            </a:r>
          </a:p>
        </xdr:txBody>
      </xdr:sp>
    </xdr:grpSp>
    <xdr:clientData/>
  </xdr:oneCellAnchor>
  <xdr:oneCellAnchor>
    <xdr:from>
      <xdr:col>4</xdr:col>
      <xdr:colOff>295210</xdr:colOff>
      <xdr:row>62</xdr:row>
      <xdr:rowOff>111404</xdr:rowOff>
    </xdr:from>
    <xdr:ext cx="239526" cy="181030"/>
    <xdr:grpSp>
      <xdr:nvGrpSpPr>
        <xdr:cNvPr id="514" name="Group 6672">
          <a:extLst>
            <a:ext uri="{FF2B5EF4-FFF2-40B4-BE49-F238E27FC236}">
              <a16:creationId xmlns:a16="http://schemas.microsoft.com/office/drawing/2014/main" id="{9E3609C0-ACE5-4742-BE89-7810FE10FFCF}"/>
            </a:ext>
          </a:extLst>
        </xdr:cNvPr>
        <xdr:cNvGrpSpPr>
          <a:grpSpLocks/>
        </xdr:cNvGrpSpPr>
      </xdr:nvGrpSpPr>
      <xdr:grpSpPr bwMode="auto">
        <a:xfrm>
          <a:off x="2376423" y="10407929"/>
          <a:ext cx="239526" cy="181030"/>
          <a:chOff x="536" y="109"/>
          <a:chExt cx="46" cy="44"/>
        </a:xfrm>
      </xdr:grpSpPr>
      <xdr:pic>
        <xdr:nvPicPr>
          <xdr:cNvPr id="515" name="Picture 6673" descr="route2">
            <a:extLst>
              <a:ext uri="{FF2B5EF4-FFF2-40B4-BE49-F238E27FC236}">
                <a16:creationId xmlns:a16="http://schemas.microsoft.com/office/drawing/2014/main" id="{479B2DB2-CA57-9797-14CB-4B23B7FD221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16" name="Text Box 6674">
            <a:extLst>
              <a:ext uri="{FF2B5EF4-FFF2-40B4-BE49-F238E27FC236}">
                <a16:creationId xmlns:a16="http://schemas.microsoft.com/office/drawing/2014/main" id="{36E3A887-C106-5218-1E68-A0BD5AD2FC08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3" cy="3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0" u="none" strike="noStrike" baseline="0">
                <a:solidFill>
                  <a:srgbClr val="FFFFFF"/>
                </a:solidFill>
                <a:latin typeface="HGP創英角ｺﾞｼｯｸUB" pitchFamily="50" charset="-128"/>
                <a:ea typeface="HGP創英角ｺﾞｼｯｸUB" pitchFamily="50" charset="-128"/>
              </a:rPr>
              <a:t>９</a:t>
            </a:r>
          </a:p>
        </xdr:txBody>
      </xdr:sp>
    </xdr:grpSp>
    <xdr:clientData/>
  </xdr:oneCellAnchor>
  <xdr:twoCellAnchor>
    <xdr:from>
      <xdr:col>3</xdr:col>
      <xdr:colOff>175459</xdr:colOff>
      <xdr:row>60</xdr:row>
      <xdr:rowOff>30636</xdr:rowOff>
    </xdr:from>
    <xdr:to>
      <xdr:col>4</xdr:col>
      <xdr:colOff>387126</xdr:colOff>
      <xdr:row>62</xdr:row>
      <xdr:rowOff>33508</xdr:rowOff>
    </xdr:to>
    <xdr:sp macro="" textlink="">
      <xdr:nvSpPr>
        <xdr:cNvPr id="517" name="Line 76">
          <a:extLst>
            <a:ext uri="{FF2B5EF4-FFF2-40B4-BE49-F238E27FC236}">
              <a16:creationId xmlns:a16="http://schemas.microsoft.com/office/drawing/2014/main" id="{E76BFE33-D5E1-465B-BFF5-758E800F5B88}"/>
            </a:ext>
          </a:extLst>
        </xdr:cNvPr>
        <xdr:cNvSpPr>
          <a:spLocks noChangeShapeType="1"/>
        </xdr:cNvSpPr>
      </xdr:nvSpPr>
      <xdr:spPr bwMode="auto">
        <a:xfrm flipH="1">
          <a:off x="1585159" y="10050936"/>
          <a:ext cx="889847" cy="33815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72411</xdr:colOff>
      <xdr:row>64</xdr:row>
      <xdr:rowOff>66843</xdr:rowOff>
    </xdr:from>
    <xdr:to>
      <xdr:col>5</xdr:col>
      <xdr:colOff>370414</xdr:colOff>
      <xdr:row>64</xdr:row>
      <xdr:rowOff>66843</xdr:rowOff>
    </xdr:to>
    <xdr:sp macro="" textlink="">
      <xdr:nvSpPr>
        <xdr:cNvPr id="518" name="Line 76">
          <a:extLst>
            <a:ext uri="{FF2B5EF4-FFF2-40B4-BE49-F238E27FC236}">
              <a16:creationId xmlns:a16="http://schemas.microsoft.com/office/drawing/2014/main" id="{FBD7E711-AD7B-48E5-9B45-9940F522436B}"/>
            </a:ext>
          </a:extLst>
        </xdr:cNvPr>
        <xdr:cNvSpPr>
          <a:spLocks noChangeShapeType="1"/>
        </xdr:cNvSpPr>
      </xdr:nvSpPr>
      <xdr:spPr bwMode="auto">
        <a:xfrm flipH="1">
          <a:off x="2838471" y="10757703"/>
          <a:ext cx="298003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562082</xdr:colOff>
      <xdr:row>60</xdr:row>
      <xdr:rowOff>142035</xdr:rowOff>
    </xdr:from>
    <xdr:to>
      <xdr:col>4</xdr:col>
      <xdr:colOff>10886</xdr:colOff>
      <xdr:row>61</xdr:row>
      <xdr:rowOff>97971</xdr:rowOff>
    </xdr:to>
    <xdr:sp macro="" textlink="">
      <xdr:nvSpPr>
        <xdr:cNvPr id="519" name="Oval 1295">
          <a:extLst>
            <a:ext uri="{FF2B5EF4-FFF2-40B4-BE49-F238E27FC236}">
              <a16:creationId xmlns:a16="http://schemas.microsoft.com/office/drawing/2014/main" id="{C488CB79-6F98-4B59-A423-37F0730CE6BD}"/>
            </a:ext>
          </a:extLst>
        </xdr:cNvPr>
        <xdr:cNvSpPr>
          <a:spLocks noChangeArrowheads="1"/>
        </xdr:cNvSpPr>
      </xdr:nvSpPr>
      <xdr:spPr bwMode="auto">
        <a:xfrm>
          <a:off x="1971782" y="10162335"/>
          <a:ext cx="126984" cy="12357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oneCellAnchor>
    <xdr:from>
      <xdr:col>3</xdr:col>
      <xdr:colOff>300784</xdr:colOff>
      <xdr:row>59</xdr:row>
      <xdr:rowOff>100260</xdr:rowOff>
    </xdr:from>
    <xdr:ext cx="200529" cy="181032"/>
    <xdr:grpSp>
      <xdr:nvGrpSpPr>
        <xdr:cNvPr id="520" name="Group 6672">
          <a:extLst>
            <a:ext uri="{FF2B5EF4-FFF2-40B4-BE49-F238E27FC236}">
              <a16:creationId xmlns:a16="http://schemas.microsoft.com/office/drawing/2014/main" id="{71B79D48-E286-4FF1-B97A-81F8ADAB9BBC}"/>
            </a:ext>
          </a:extLst>
        </xdr:cNvPr>
        <xdr:cNvGrpSpPr>
          <a:grpSpLocks/>
        </xdr:cNvGrpSpPr>
      </xdr:nvGrpSpPr>
      <xdr:grpSpPr bwMode="auto">
        <a:xfrm>
          <a:off x="1705722" y="9896723"/>
          <a:ext cx="200529" cy="181032"/>
          <a:chOff x="536" y="109"/>
          <a:chExt cx="46" cy="44"/>
        </a:xfrm>
      </xdr:grpSpPr>
      <xdr:pic>
        <xdr:nvPicPr>
          <xdr:cNvPr id="521" name="Picture 6673" descr="route2">
            <a:extLst>
              <a:ext uri="{FF2B5EF4-FFF2-40B4-BE49-F238E27FC236}">
                <a16:creationId xmlns:a16="http://schemas.microsoft.com/office/drawing/2014/main" id="{06DFF90B-34EF-B04C-E1F8-D3EA31D3966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22" name="Text Box 6674">
            <a:extLst>
              <a:ext uri="{FF2B5EF4-FFF2-40B4-BE49-F238E27FC236}">
                <a16:creationId xmlns:a16="http://schemas.microsoft.com/office/drawing/2014/main" id="{87EEC81A-F9E7-5261-80C9-4BD0B521D951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55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3</xdr:col>
      <xdr:colOff>320283</xdr:colOff>
      <xdr:row>60</xdr:row>
      <xdr:rowOff>163535</xdr:rowOff>
    </xdr:from>
    <xdr:ext cx="200529" cy="181032"/>
    <xdr:grpSp>
      <xdr:nvGrpSpPr>
        <xdr:cNvPr id="523" name="Group 6672">
          <a:extLst>
            <a:ext uri="{FF2B5EF4-FFF2-40B4-BE49-F238E27FC236}">
              <a16:creationId xmlns:a16="http://schemas.microsoft.com/office/drawing/2014/main" id="{CAFAC550-DD8F-4A2E-B0E6-553D749C3269}"/>
            </a:ext>
          </a:extLst>
        </xdr:cNvPr>
        <xdr:cNvGrpSpPr>
          <a:grpSpLocks/>
        </xdr:cNvGrpSpPr>
      </xdr:nvGrpSpPr>
      <xdr:grpSpPr bwMode="auto">
        <a:xfrm>
          <a:off x="1725221" y="10126685"/>
          <a:ext cx="200529" cy="181032"/>
          <a:chOff x="536" y="109"/>
          <a:chExt cx="46" cy="44"/>
        </a:xfrm>
      </xdr:grpSpPr>
      <xdr:pic>
        <xdr:nvPicPr>
          <xdr:cNvPr id="524" name="Picture 6673" descr="route2">
            <a:extLst>
              <a:ext uri="{FF2B5EF4-FFF2-40B4-BE49-F238E27FC236}">
                <a16:creationId xmlns:a16="http://schemas.microsoft.com/office/drawing/2014/main" id="{FFDF823A-4A2C-8D9F-3E67-A77AD5CF083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25" name="Text Box 6674">
            <a:extLst>
              <a:ext uri="{FF2B5EF4-FFF2-40B4-BE49-F238E27FC236}">
                <a16:creationId xmlns:a16="http://schemas.microsoft.com/office/drawing/2014/main" id="{8BED15A6-FB72-EDB3-6A56-8B9CD6259DF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8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3</xdr:col>
      <xdr:colOff>559805</xdr:colOff>
      <xdr:row>59</xdr:row>
      <xdr:rowOff>178245</xdr:rowOff>
    </xdr:from>
    <xdr:ext cx="232171" cy="135408"/>
    <xdr:sp macro="" textlink="">
      <xdr:nvSpPr>
        <xdr:cNvPr id="526" name="Text Box 1416">
          <a:extLst>
            <a:ext uri="{FF2B5EF4-FFF2-40B4-BE49-F238E27FC236}">
              <a16:creationId xmlns:a16="http://schemas.microsoft.com/office/drawing/2014/main" id="{8F2DB302-0CD8-4E78-9E3C-587397C601D3}"/>
            </a:ext>
          </a:extLst>
        </xdr:cNvPr>
        <xdr:cNvSpPr txBox="1">
          <a:spLocks noChangeArrowheads="1"/>
        </xdr:cNvSpPr>
      </xdr:nvSpPr>
      <xdr:spPr bwMode="auto">
        <a:xfrm>
          <a:off x="1969505" y="10023285"/>
          <a:ext cx="232171" cy="135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ﾀﾞｲｿｰ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5</xdr:col>
      <xdr:colOff>208880</xdr:colOff>
      <xdr:row>61</xdr:row>
      <xdr:rowOff>158727</xdr:rowOff>
    </xdr:from>
    <xdr:to>
      <xdr:col>6</xdr:col>
      <xdr:colOff>559803</xdr:colOff>
      <xdr:row>64</xdr:row>
      <xdr:rowOff>164322</xdr:rowOff>
    </xdr:to>
    <xdr:sp macro="" textlink="">
      <xdr:nvSpPr>
        <xdr:cNvPr id="527" name="Line 75">
          <a:extLst>
            <a:ext uri="{FF2B5EF4-FFF2-40B4-BE49-F238E27FC236}">
              <a16:creationId xmlns:a16="http://schemas.microsoft.com/office/drawing/2014/main" id="{4A5223E1-EBC0-4E7C-9B5D-B6128EBF03C5}"/>
            </a:ext>
          </a:extLst>
        </xdr:cNvPr>
        <xdr:cNvSpPr>
          <a:spLocks noChangeShapeType="1"/>
        </xdr:cNvSpPr>
      </xdr:nvSpPr>
      <xdr:spPr bwMode="auto">
        <a:xfrm rot="10800000" flipV="1">
          <a:off x="2974940" y="10346667"/>
          <a:ext cx="1029103" cy="508515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324374"/>
            <a:gd name="connsiteY0" fmla="*/ 0 h 9747"/>
            <a:gd name="connsiteX1" fmla="*/ 324374 w 324374"/>
            <a:gd name="connsiteY1" fmla="*/ 9747 h 9747"/>
            <a:gd name="connsiteX0" fmla="*/ 13 w 10013"/>
            <a:gd name="connsiteY0" fmla="*/ 0 h 10000"/>
            <a:gd name="connsiteX1" fmla="*/ 10013 w 10013"/>
            <a:gd name="connsiteY1" fmla="*/ 10000 h 10000"/>
            <a:gd name="connsiteX0" fmla="*/ 0 w 38745"/>
            <a:gd name="connsiteY0" fmla="*/ 0 h 6813"/>
            <a:gd name="connsiteX1" fmla="*/ 38745 w 38745"/>
            <a:gd name="connsiteY1" fmla="*/ 6813 h 6813"/>
            <a:gd name="connsiteX0" fmla="*/ 0 w 10000"/>
            <a:gd name="connsiteY0" fmla="*/ 0 h 10000"/>
            <a:gd name="connsiteX1" fmla="*/ 8107 w 10000"/>
            <a:gd name="connsiteY1" fmla="*/ 1291 h 10000"/>
            <a:gd name="connsiteX2" fmla="*/ 10000 w 10000"/>
            <a:gd name="connsiteY2" fmla="*/ 10000 h 10000"/>
            <a:gd name="connsiteX0" fmla="*/ 0 w 10000"/>
            <a:gd name="connsiteY0" fmla="*/ 0 h 10000"/>
            <a:gd name="connsiteX1" fmla="*/ 7528 w 10000"/>
            <a:gd name="connsiteY1" fmla="*/ 915 h 10000"/>
            <a:gd name="connsiteX2" fmla="*/ 10000 w 10000"/>
            <a:gd name="connsiteY2" fmla="*/ 10000 h 10000"/>
            <a:gd name="connsiteX0" fmla="*/ 0 w 10000"/>
            <a:gd name="connsiteY0" fmla="*/ 0 h 10000"/>
            <a:gd name="connsiteX1" fmla="*/ 7528 w 10000"/>
            <a:gd name="connsiteY1" fmla="*/ 915 h 10000"/>
            <a:gd name="connsiteX2" fmla="*/ 10000 w 10000"/>
            <a:gd name="connsiteY2" fmla="*/ 10000 h 10000"/>
            <a:gd name="connsiteX0" fmla="*/ 0 w 12105"/>
            <a:gd name="connsiteY0" fmla="*/ 346 h 9540"/>
            <a:gd name="connsiteX1" fmla="*/ 9633 w 12105"/>
            <a:gd name="connsiteY1" fmla="*/ 455 h 9540"/>
            <a:gd name="connsiteX2" fmla="*/ 12105 w 12105"/>
            <a:gd name="connsiteY2" fmla="*/ 9540 h 9540"/>
            <a:gd name="connsiteX0" fmla="*/ 0 w 10000"/>
            <a:gd name="connsiteY0" fmla="*/ 477 h 10114"/>
            <a:gd name="connsiteX1" fmla="*/ 7958 w 10000"/>
            <a:gd name="connsiteY1" fmla="*/ 591 h 10114"/>
            <a:gd name="connsiteX2" fmla="*/ 10000 w 10000"/>
            <a:gd name="connsiteY2" fmla="*/ 10114 h 10114"/>
            <a:gd name="connsiteX0" fmla="*/ 0 w 10000"/>
            <a:gd name="connsiteY0" fmla="*/ 0 h 9637"/>
            <a:gd name="connsiteX1" fmla="*/ 7958 w 10000"/>
            <a:gd name="connsiteY1" fmla="*/ 114 h 9637"/>
            <a:gd name="connsiteX2" fmla="*/ 10000 w 10000"/>
            <a:gd name="connsiteY2" fmla="*/ 9637 h 9637"/>
            <a:gd name="connsiteX0" fmla="*/ 0 w 10000"/>
            <a:gd name="connsiteY0" fmla="*/ 116 h 9882"/>
            <a:gd name="connsiteX1" fmla="*/ 7958 w 10000"/>
            <a:gd name="connsiteY1" fmla="*/ 0 h 9882"/>
            <a:gd name="connsiteX2" fmla="*/ 10000 w 10000"/>
            <a:gd name="connsiteY2" fmla="*/ 9882 h 9882"/>
            <a:gd name="connsiteX0" fmla="*/ 0 w 10000"/>
            <a:gd name="connsiteY0" fmla="*/ 117 h 10000"/>
            <a:gd name="connsiteX1" fmla="*/ 7958 w 10000"/>
            <a:gd name="connsiteY1" fmla="*/ 0 h 10000"/>
            <a:gd name="connsiteX2" fmla="*/ 10000 w 10000"/>
            <a:gd name="connsiteY2" fmla="*/ 10000 h 10000"/>
            <a:gd name="connsiteX0" fmla="*/ 0 w 10886"/>
            <a:gd name="connsiteY0" fmla="*/ 0 h 12821"/>
            <a:gd name="connsiteX1" fmla="*/ 8844 w 10886"/>
            <a:gd name="connsiteY1" fmla="*/ 2821 h 12821"/>
            <a:gd name="connsiteX2" fmla="*/ 10886 w 10886"/>
            <a:gd name="connsiteY2" fmla="*/ 12821 h 12821"/>
            <a:gd name="connsiteX0" fmla="*/ 0 w 10886"/>
            <a:gd name="connsiteY0" fmla="*/ 0 h 12821"/>
            <a:gd name="connsiteX1" fmla="*/ 8844 w 10886"/>
            <a:gd name="connsiteY1" fmla="*/ 2821 h 12821"/>
            <a:gd name="connsiteX2" fmla="*/ 10886 w 10886"/>
            <a:gd name="connsiteY2" fmla="*/ 12821 h 12821"/>
            <a:gd name="connsiteX0" fmla="*/ 0 w 10886"/>
            <a:gd name="connsiteY0" fmla="*/ 0 h 12821"/>
            <a:gd name="connsiteX1" fmla="*/ 8844 w 10886"/>
            <a:gd name="connsiteY1" fmla="*/ 2821 h 12821"/>
            <a:gd name="connsiteX2" fmla="*/ 10886 w 10886"/>
            <a:gd name="connsiteY2" fmla="*/ 12821 h 12821"/>
            <a:gd name="connsiteX0" fmla="*/ 0 w 10759"/>
            <a:gd name="connsiteY0" fmla="*/ 0 h 15009"/>
            <a:gd name="connsiteX1" fmla="*/ 8717 w 10759"/>
            <a:gd name="connsiteY1" fmla="*/ 5009 h 15009"/>
            <a:gd name="connsiteX2" fmla="*/ 10759 w 10759"/>
            <a:gd name="connsiteY2" fmla="*/ 15009 h 15009"/>
            <a:gd name="connsiteX0" fmla="*/ 0 w 10759"/>
            <a:gd name="connsiteY0" fmla="*/ 0 h 15009"/>
            <a:gd name="connsiteX1" fmla="*/ 8717 w 10759"/>
            <a:gd name="connsiteY1" fmla="*/ 5009 h 15009"/>
            <a:gd name="connsiteX2" fmla="*/ 10759 w 10759"/>
            <a:gd name="connsiteY2" fmla="*/ 15009 h 15009"/>
            <a:gd name="connsiteX0" fmla="*/ 0 w 10886"/>
            <a:gd name="connsiteY0" fmla="*/ 0 h 19697"/>
            <a:gd name="connsiteX1" fmla="*/ 8844 w 10886"/>
            <a:gd name="connsiteY1" fmla="*/ 9697 h 19697"/>
            <a:gd name="connsiteX2" fmla="*/ 10886 w 10886"/>
            <a:gd name="connsiteY2" fmla="*/ 19697 h 19697"/>
            <a:gd name="connsiteX0" fmla="*/ 25 w 10911"/>
            <a:gd name="connsiteY0" fmla="*/ 0 h 19697"/>
            <a:gd name="connsiteX1" fmla="*/ 8869 w 10911"/>
            <a:gd name="connsiteY1" fmla="*/ 9697 h 19697"/>
            <a:gd name="connsiteX2" fmla="*/ 10911 w 10911"/>
            <a:gd name="connsiteY2" fmla="*/ 19697 h 19697"/>
            <a:gd name="connsiteX0" fmla="*/ 55 w 10941"/>
            <a:gd name="connsiteY0" fmla="*/ 0 h 19697"/>
            <a:gd name="connsiteX1" fmla="*/ 8899 w 10941"/>
            <a:gd name="connsiteY1" fmla="*/ 9697 h 19697"/>
            <a:gd name="connsiteX2" fmla="*/ 10941 w 10941"/>
            <a:gd name="connsiteY2" fmla="*/ 19697 h 19697"/>
            <a:gd name="connsiteX0" fmla="*/ 55 w 10941"/>
            <a:gd name="connsiteY0" fmla="*/ 0 h 19697"/>
            <a:gd name="connsiteX1" fmla="*/ 8899 w 10941"/>
            <a:gd name="connsiteY1" fmla="*/ 9697 h 19697"/>
            <a:gd name="connsiteX2" fmla="*/ 10941 w 10941"/>
            <a:gd name="connsiteY2" fmla="*/ 19697 h 19697"/>
            <a:gd name="connsiteX0" fmla="*/ 55 w 10941"/>
            <a:gd name="connsiteY0" fmla="*/ 0 h 19697"/>
            <a:gd name="connsiteX1" fmla="*/ 8983 w 10941"/>
            <a:gd name="connsiteY1" fmla="*/ 10447 h 19697"/>
            <a:gd name="connsiteX2" fmla="*/ 10941 w 10941"/>
            <a:gd name="connsiteY2" fmla="*/ 19697 h 19697"/>
            <a:gd name="connsiteX0" fmla="*/ 0 w 10886"/>
            <a:gd name="connsiteY0" fmla="*/ 0 h 19697"/>
            <a:gd name="connsiteX1" fmla="*/ 8928 w 10886"/>
            <a:gd name="connsiteY1" fmla="*/ 10447 h 19697"/>
            <a:gd name="connsiteX2" fmla="*/ 10886 w 10886"/>
            <a:gd name="connsiteY2" fmla="*/ 19697 h 19697"/>
            <a:gd name="connsiteX0" fmla="*/ 0 w 10886"/>
            <a:gd name="connsiteY0" fmla="*/ 0 h 19697"/>
            <a:gd name="connsiteX1" fmla="*/ 8928 w 10886"/>
            <a:gd name="connsiteY1" fmla="*/ 10447 h 19697"/>
            <a:gd name="connsiteX2" fmla="*/ 10886 w 10886"/>
            <a:gd name="connsiteY2" fmla="*/ 19697 h 19697"/>
            <a:gd name="connsiteX0" fmla="*/ 0 w 10634"/>
            <a:gd name="connsiteY0" fmla="*/ 0 h 14716"/>
            <a:gd name="connsiteX1" fmla="*/ 8676 w 10634"/>
            <a:gd name="connsiteY1" fmla="*/ 5466 h 14716"/>
            <a:gd name="connsiteX2" fmla="*/ 10634 w 10634"/>
            <a:gd name="connsiteY2" fmla="*/ 14716 h 14716"/>
            <a:gd name="connsiteX0" fmla="*/ 0 w 10634"/>
            <a:gd name="connsiteY0" fmla="*/ 0 h 14716"/>
            <a:gd name="connsiteX1" fmla="*/ 8676 w 10634"/>
            <a:gd name="connsiteY1" fmla="*/ 5466 h 14716"/>
            <a:gd name="connsiteX2" fmla="*/ 10634 w 10634"/>
            <a:gd name="connsiteY2" fmla="*/ 14716 h 14716"/>
            <a:gd name="connsiteX0" fmla="*/ 0 w 10318"/>
            <a:gd name="connsiteY0" fmla="*/ 0 h 11094"/>
            <a:gd name="connsiteX1" fmla="*/ 8360 w 10318"/>
            <a:gd name="connsiteY1" fmla="*/ 1844 h 11094"/>
            <a:gd name="connsiteX2" fmla="*/ 10318 w 10318"/>
            <a:gd name="connsiteY2" fmla="*/ 11094 h 11094"/>
            <a:gd name="connsiteX0" fmla="*/ 0 w 10318"/>
            <a:gd name="connsiteY0" fmla="*/ 0 h 11094"/>
            <a:gd name="connsiteX1" fmla="*/ 8360 w 10318"/>
            <a:gd name="connsiteY1" fmla="*/ 1844 h 11094"/>
            <a:gd name="connsiteX2" fmla="*/ 10318 w 10318"/>
            <a:gd name="connsiteY2" fmla="*/ 11094 h 11094"/>
            <a:gd name="connsiteX0" fmla="*/ 0 w 10886"/>
            <a:gd name="connsiteY0" fmla="*/ 0 h 10132"/>
            <a:gd name="connsiteX1" fmla="*/ 8928 w 10886"/>
            <a:gd name="connsiteY1" fmla="*/ 882 h 10132"/>
            <a:gd name="connsiteX2" fmla="*/ 10886 w 10886"/>
            <a:gd name="connsiteY2" fmla="*/ 10132 h 10132"/>
            <a:gd name="connsiteX0" fmla="*/ 0 w 10886"/>
            <a:gd name="connsiteY0" fmla="*/ 0 h 10132"/>
            <a:gd name="connsiteX1" fmla="*/ 8928 w 10886"/>
            <a:gd name="connsiteY1" fmla="*/ 882 h 10132"/>
            <a:gd name="connsiteX2" fmla="*/ 10886 w 10886"/>
            <a:gd name="connsiteY2" fmla="*/ 10132 h 1013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886" h="10132">
              <a:moveTo>
                <a:pt x="0" y="0"/>
              </a:moveTo>
              <a:cubicBezTo>
                <a:pt x="1751" y="775"/>
                <a:pt x="1651" y="243"/>
                <a:pt x="8928" y="882"/>
              </a:cubicBezTo>
              <a:cubicBezTo>
                <a:pt x="8730" y="8065"/>
                <a:pt x="8461" y="9296"/>
                <a:pt x="10886" y="10132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5</xdr:col>
      <xdr:colOff>370280</xdr:colOff>
      <xdr:row>58</xdr:row>
      <xdr:rowOff>58800</xdr:rowOff>
    </xdr:from>
    <xdr:ext cx="189091" cy="582775"/>
    <xdr:sp macro="" textlink="">
      <xdr:nvSpPr>
        <xdr:cNvPr id="528" name="Text Box 1620">
          <a:extLst>
            <a:ext uri="{FF2B5EF4-FFF2-40B4-BE49-F238E27FC236}">
              <a16:creationId xmlns:a16="http://schemas.microsoft.com/office/drawing/2014/main" id="{C4037C32-2676-4ADD-B444-EA740FC87834}"/>
            </a:ext>
          </a:extLst>
        </xdr:cNvPr>
        <xdr:cNvSpPr txBox="1">
          <a:spLocks noChangeArrowheads="1"/>
        </xdr:cNvSpPr>
      </xdr:nvSpPr>
      <xdr:spPr bwMode="auto">
        <a:xfrm>
          <a:off x="3136340" y="9743820"/>
          <a:ext cx="189091" cy="582775"/>
        </a:xfrm>
        <a:prstGeom prst="rect">
          <a:avLst/>
        </a:prstGeom>
        <a:solidFill>
          <a:schemeClr val="bg1">
            <a:alpha val="65000"/>
          </a:schemeClr>
        </a:solidFill>
        <a:ln>
          <a:noFill/>
        </a:ln>
      </xdr:spPr>
      <xdr:txBody>
        <a:bodyPr vertOverflow="overflow" horzOverflow="overflow" vert="eaVert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明朝" pitchFamily="18" charset="-128"/>
              <a:ea typeface="ＭＳ Ｐ明朝" pitchFamily="18" charset="-128"/>
            </a:rPr>
            <a:t>お城通り</a:t>
          </a:r>
          <a:endParaRPr lang="en-US" altLang="ja-JP" sz="900" b="1" i="0" u="none" strike="noStrike" baseline="0">
            <a:solidFill>
              <a:srgbClr val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oneCellAnchor>
  <xdr:twoCellAnchor>
    <xdr:from>
      <xdr:col>5</xdr:col>
      <xdr:colOff>377770</xdr:colOff>
      <xdr:row>59</xdr:row>
      <xdr:rowOff>8463</xdr:rowOff>
    </xdr:from>
    <xdr:to>
      <xdr:col>5</xdr:col>
      <xdr:colOff>382006</xdr:colOff>
      <xdr:row>62</xdr:row>
      <xdr:rowOff>21148</xdr:rowOff>
    </xdr:to>
    <xdr:sp macro="" textlink="">
      <xdr:nvSpPr>
        <xdr:cNvPr id="529" name="Line 4803">
          <a:extLst>
            <a:ext uri="{FF2B5EF4-FFF2-40B4-BE49-F238E27FC236}">
              <a16:creationId xmlns:a16="http://schemas.microsoft.com/office/drawing/2014/main" id="{2E964F04-F47E-4D8D-9577-1669843E3135}"/>
            </a:ext>
          </a:extLst>
        </xdr:cNvPr>
        <xdr:cNvSpPr>
          <a:spLocks noChangeShapeType="1"/>
        </xdr:cNvSpPr>
      </xdr:nvSpPr>
      <xdr:spPr bwMode="auto">
        <a:xfrm flipH="1">
          <a:off x="3143830" y="9861123"/>
          <a:ext cx="4236" cy="51560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5</xdr:col>
      <xdr:colOff>54030</xdr:colOff>
      <xdr:row>61</xdr:row>
      <xdr:rowOff>158129</xdr:rowOff>
    </xdr:from>
    <xdr:to>
      <xdr:col>5</xdr:col>
      <xdr:colOff>342956</xdr:colOff>
      <xdr:row>62</xdr:row>
      <xdr:rowOff>6838</xdr:rowOff>
    </xdr:to>
    <xdr:sp macro="" textlink="">
      <xdr:nvSpPr>
        <xdr:cNvPr id="530" name="Line 76">
          <a:extLst>
            <a:ext uri="{FF2B5EF4-FFF2-40B4-BE49-F238E27FC236}">
              <a16:creationId xmlns:a16="http://schemas.microsoft.com/office/drawing/2014/main" id="{1EDBAF52-7CFD-4A15-AB75-20BC8B3C238D}"/>
            </a:ext>
          </a:extLst>
        </xdr:cNvPr>
        <xdr:cNvSpPr>
          <a:spLocks noChangeShapeType="1"/>
        </xdr:cNvSpPr>
      </xdr:nvSpPr>
      <xdr:spPr bwMode="auto">
        <a:xfrm rot="10800000" flipV="1">
          <a:off x="2820090" y="10346069"/>
          <a:ext cx="288926" cy="16349"/>
        </a:xfrm>
        <a:custGeom>
          <a:avLst/>
          <a:gdLst>
            <a:gd name="connsiteX0" fmla="*/ 0 w 1002611"/>
            <a:gd name="connsiteY0" fmla="*/ 0 h 10043"/>
            <a:gd name="connsiteX1" fmla="*/ 1002611 w 1002611"/>
            <a:gd name="connsiteY1" fmla="*/ 10043 h 10043"/>
            <a:gd name="connsiteX0" fmla="*/ 0 w 1002611"/>
            <a:gd name="connsiteY0" fmla="*/ 55260 h 55391"/>
            <a:gd name="connsiteX1" fmla="*/ 1002611 w 1002611"/>
            <a:gd name="connsiteY1" fmla="*/ 132 h 55391"/>
            <a:gd name="connsiteX0" fmla="*/ 0 w 1002611"/>
            <a:gd name="connsiteY0" fmla="*/ 65155 h 65155"/>
            <a:gd name="connsiteX1" fmla="*/ 506308 w 1002611"/>
            <a:gd name="connsiteY1" fmla="*/ 0 h 65155"/>
            <a:gd name="connsiteX2" fmla="*/ 1002611 w 1002611"/>
            <a:gd name="connsiteY2" fmla="*/ 10027 h 65155"/>
            <a:gd name="connsiteX0" fmla="*/ 0 w 1076950"/>
            <a:gd name="connsiteY0" fmla="*/ 65155 h 65155"/>
            <a:gd name="connsiteX1" fmla="*/ 580647 w 1076950"/>
            <a:gd name="connsiteY1" fmla="*/ 0 h 65155"/>
            <a:gd name="connsiteX2" fmla="*/ 1076950 w 1076950"/>
            <a:gd name="connsiteY2" fmla="*/ 10027 h 65155"/>
            <a:gd name="connsiteX0" fmla="*/ 0 w 1237164"/>
            <a:gd name="connsiteY0" fmla="*/ 88359 h 88359"/>
            <a:gd name="connsiteX1" fmla="*/ 740861 w 1237164"/>
            <a:gd name="connsiteY1" fmla="*/ 0 h 88359"/>
            <a:gd name="connsiteX2" fmla="*/ 1237164 w 1237164"/>
            <a:gd name="connsiteY2" fmla="*/ 10027 h 88359"/>
            <a:gd name="connsiteX0" fmla="*/ 0 w 1218028"/>
            <a:gd name="connsiteY0" fmla="*/ 86216 h 86216"/>
            <a:gd name="connsiteX1" fmla="*/ 721725 w 1218028"/>
            <a:gd name="connsiteY1" fmla="*/ 0 h 86216"/>
            <a:gd name="connsiteX2" fmla="*/ 1218028 w 1218028"/>
            <a:gd name="connsiteY2" fmla="*/ 10027 h 86216"/>
            <a:gd name="connsiteX0" fmla="*/ 0 w 496303"/>
            <a:gd name="connsiteY0" fmla="*/ 0 h 10027"/>
            <a:gd name="connsiteX1" fmla="*/ 496303 w 496303"/>
            <a:gd name="connsiteY1" fmla="*/ 10027 h 1002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96303" h="10027">
              <a:moveTo>
                <a:pt x="0" y="0"/>
              </a:moveTo>
              <a:cubicBezTo>
                <a:pt x="23409" y="8345"/>
                <a:pt x="162099" y="6679"/>
                <a:pt x="496303" y="10027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457582</xdr:colOff>
      <xdr:row>63</xdr:row>
      <xdr:rowOff>66453</xdr:rowOff>
    </xdr:from>
    <xdr:to>
      <xdr:col>5</xdr:col>
      <xdr:colOff>656166</xdr:colOff>
      <xdr:row>64</xdr:row>
      <xdr:rowOff>105833</xdr:rowOff>
    </xdr:to>
    <xdr:sp macro="" textlink="">
      <xdr:nvSpPr>
        <xdr:cNvPr id="531" name="六角形 530">
          <a:extLst>
            <a:ext uri="{FF2B5EF4-FFF2-40B4-BE49-F238E27FC236}">
              <a16:creationId xmlns:a16="http://schemas.microsoft.com/office/drawing/2014/main" id="{9DBD1D66-2CE5-4F29-909D-E06D86715FAC}"/>
            </a:ext>
          </a:extLst>
        </xdr:cNvPr>
        <xdr:cNvSpPr/>
      </xdr:nvSpPr>
      <xdr:spPr bwMode="auto">
        <a:xfrm>
          <a:off x="3223642" y="10589673"/>
          <a:ext cx="198584" cy="20702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55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5</xdr:col>
      <xdr:colOff>25287</xdr:colOff>
      <xdr:row>62</xdr:row>
      <xdr:rowOff>125017</xdr:rowOff>
    </xdr:from>
    <xdr:ext cx="336631" cy="227819"/>
    <xdr:sp macro="" textlink="">
      <xdr:nvSpPr>
        <xdr:cNvPr id="532" name="Text Box 303">
          <a:extLst>
            <a:ext uri="{FF2B5EF4-FFF2-40B4-BE49-F238E27FC236}">
              <a16:creationId xmlns:a16="http://schemas.microsoft.com/office/drawing/2014/main" id="{962F98B6-E6AC-46AE-B1E5-FF624DACA67E}"/>
            </a:ext>
          </a:extLst>
        </xdr:cNvPr>
        <xdr:cNvSpPr txBox="1">
          <a:spLocks noChangeArrowheads="1"/>
        </xdr:cNvSpPr>
      </xdr:nvSpPr>
      <xdr:spPr bwMode="auto">
        <a:xfrm>
          <a:off x="2791347" y="10480597"/>
          <a:ext cx="336631" cy="227819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18288" rIns="0" bIns="0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+mn-ea"/>
              <a:ea typeface="+mn-ea"/>
              <a:cs typeface="Ebrima" pitchFamily="2" charset="0"/>
            </a:rPr>
            <a:t>福知山</a:t>
          </a:r>
          <a:endParaRPr lang="en-US" altLang="ja-JP" sz="800" b="1" i="0" u="none" strike="noStrike" baseline="0">
            <a:solidFill>
              <a:srgbClr val="000000"/>
            </a:solidFill>
            <a:latin typeface="+mn-ea"/>
            <a:ea typeface="+mn-ea"/>
            <a:cs typeface="Ebrima" pitchFamily="2" charset="0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+mn-ea"/>
              <a:ea typeface="+mn-ea"/>
              <a:cs typeface="Ebrima" pitchFamily="2" charset="0"/>
            </a:rPr>
            <a:t>城</a:t>
          </a:r>
          <a:endParaRPr lang="en-US" altLang="ja-JP" sz="800" b="1" i="0" u="none" strike="noStrike" baseline="0">
            <a:solidFill>
              <a:srgbClr val="000000"/>
            </a:solidFill>
            <a:latin typeface="+mn-ea"/>
            <a:ea typeface="+mn-ea"/>
            <a:cs typeface="Ebrima" pitchFamily="2" charset="0"/>
          </a:endParaRPr>
        </a:p>
      </xdr:txBody>
    </xdr:sp>
    <xdr:clientData/>
  </xdr:oneCellAnchor>
  <xdr:twoCellAnchor>
    <xdr:from>
      <xdr:col>5</xdr:col>
      <xdr:colOff>170785</xdr:colOff>
      <xdr:row>60</xdr:row>
      <xdr:rowOff>76947</xdr:rowOff>
    </xdr:from>
    <xdr:to>
      <xdr:col>5</xdr:col>
      <xdr:colOff>354935</xdr:colOff>
      <xdr:row>61</xdr:row>
      <xdr:rowOff>58931</xdr:rowOff>
    </xdr:to>
    <xdr:sp macro="" textlink="">
      <xdr:nvSpPr>
        <xdr:cNvPr id="533" name="六角形 532">
          <a:extLst>
            <a:ext uri="{FF2B5EF4-FFF2-40B4-BE49-F238E27FC236}">
              <a16:creationId xmlns:a16="http://schemas.microsoft.com/office/drawing/2014/main" id="{34EAC996-1B08-409C-91F0-FEAF9F8029D6}"/>
            </a:ext>
          </a:extLst>
        </xdr:cNvPr>
        <xdr:cNvSpPr/>
      </xdr:nvSpPr>
      <xdr:spPr bwMode="auto">
        <a:xfrm>
          <a:off x="2936845" y="10097247"/>
          <a:ext cx="184150" cy="14962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24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5</xdr:col>
      <xdr:colOff>300789</xdr:colOff>
      <xdr:row>61</xdr:row>
      <xdr:rowOff>101912</xdr:rowOff>
    </xdr:from>
    <xdr:to>
      <xdr:col>5</xdr:col>
      <xdr:colOff>467135</xdr:colOff>
      <xdr:row>62</xdr:row>
      <xdr:rowOff>112929</xdr:rowOff>
    </xdr:to>
    <xdr:pic>
      <xdr:nvPicPr>
        <xdr:cNvPr id="534" name="図 533">
          <a:extLst>
            <a:ext uri="{FF2B5EF4-FFF2-40B4-BE49-F238E27FC236}">
              <a16:creationId xmlns:a16="http://schemas.microsoft.com/office/drawing/2014/main" id="{842B415D-8C26-4431-8809-FBD306329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066849" y="10289852"/>
          <a:ext cx="166346" cy="178657"/>
        </a:xfrm>
        <a:prstGeom prst="rect">
          <a:avLst/>
        </a:prstGeom>
      </xdr:spPr>
    </xdr:pic>
    <xdr:clientData/>
  </xdr:twoCellAnchor>
  <xdr:twoCellAnchor editAs="oneCell">
    <xdr:from>
      <xdr:col>5</xdr:col>
      <xdr:colOff>333305</xdr:colOff>
      <xdr:row>62</xdr:row>
      <xdr:rowOff>144587</xdr:rowOff>
    </xdr:from>
    <xdr:to>
      <xdr:col>5</xdr:col>
      <xdr:colOff>473525</xdr:colOff>
      <xdr:row>63</xdr:row>
      <xdr:rowOff>93204</xdr:rowOff>
    </xdr:to>
    <xdr:pic>
      <xdr:nvPicPr>
        <xdr:cNvPr id="535" name="図 534">
          <a:extLst>
            <a:ext uri="{FF2B5EF4-FFF2-40B4-BE49-F238E27FC236}">
              <a16:creationId xmlns:a16="http://schemas.microsoft.com/office/drawing/2014/main" id="{6B12B856-9EC7-404C-B491-9E26ECE69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099365" y="10500167"/>
          <a:ext cx="140220" cy="116257"/>
        </a:xfrm>
        <a:prstGeom prst="rect">
          <a:avLst/>
        </a:prstGeom>
      </xdr:spPr>
    </xdr:pic>
    <xdr:clientData/>
  </xdr:twoCellAnchor>
  <xdr:oneCellAnchor>
    <xdr:from>
      <xdr:col>5</xdr:col>
      <xdr:colOff>26957</xdr:colOff>
      <xdr:row>58</xdr:row>
      <xdr:rowOff>164319</xdr:rowOff>
    </xdr:from>
    <xdr:ext cx="336631" cy="227819"/>
    <xdr:sp macro="" textlink="">
      <xdr:nvSpPr>
        <xdr:cNvPr id="536" name="Text Box 303">
          <a:extLst>
            <a:ext uri="{FF2B5EF4-FFF2-40B4-BE49-F238E27FC236}">
              <a16:creationId xmlns:a16="http://schemas.microsoft.com/office/drawing/2014/main" id="{431A8483-5117-4820-B58D-C6E6F6D54E2A}"/>
            </a:ext>
          </a:extLst>
        </xdr:cNvPr>
        <xdr:cNvSpPr txBox="1">
          <a:spLocks noChangeArrowheads="1"/>
        </xdr:cNvSpPr>
      </xdr:nvSpPr>
      <xdr:spPr bwMode="auto">
        <a:xfrm>
          <a:off x="2793017" y="9849339"/>
          <a:ext cx="336631" cy="227819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18288" rIns="0" bIns="0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+mn-ea"/>
              <a:ea typeface="+mn-ea"/>
              <a:cs typeface="Ebrima" pitchFamily="2" charset="0"/>
            </a:rPr>
            <a:t>福知山</a:t>
          </a:r>
          <a:endParaRPr lang="en-US" altLang="ja-JP" sz="800" b="1" i="0" u="none" strike="noStrike" baseline="0">
            <a:solidFill>
              <a:srgbClr val="000000"/>
            </a:solidFill>
            <a:latin typeface="+mn-ea"/>
            <a:ea typeface="+mn-ea"/>
            <a:cs typeface="Ebrima" pitchFamily="2" charset="0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+mn-ea"/>
              <a:ea typeface="+mn-ea"/>
              <a:cs typeface="Ebrima" pitchFamily="2" charset="0"/>
            </a:rPr>
            <a:t>市役所</a:t>
          </a:r>
          <a:endParaRPr lang="en-US" altLang="ja-JP" sz="800" b="1" i="0" u="none" strike="noStrike" baseline="0">
            <a:solidFill>
              <a:srgbClr val="000000"/>
            </a:solidFill>
            <a:latin typeface="+mn-ea"/>
            <a:ea typeface="+mn-ea"/>
            <a:cs typeface="Ebrima" pitchFamily="2" charset="0"/>
          </a:endParaRPr>
        </a:p>
      </xdr:txBody>
    </xdr:sp>
    <xdr:clientData/>
  </xdr:oneCellAnchor>
  <xdr:twoCellAnchor>
    <xdr:from>
      <xdr:col>5</xdr:col>
      <xdr:colOff>609604</xdr:colOff>
      <xdr:row>59</xdr:row>
      <xdr:rowOff>21168</xdr:rowOff>
    </xdr:from>
    <xdr:to>
      <xdr:col>5</xdr:col>
      <xdr:colOff>613840</xdr:colOff>
      <xdr:row>62</xdr:row>
      <xdr:rowOff>19927</xdr:rowOff>
    </xdr:to>
    <xdr:sp macro="" textlink="">
      <xdr:nvSpPr>
        <xdr:cNvPr id="537" name="Line 4803">
          <a:extLst>
            <a:ext uri="{FF2B5EF4-FFF2-40B4-BE49-F238E27FC236}">
              <a16:creationId xmlns:a16="http://schemas.microsoft.com/office/drawing/2014/main" id="{7C3F1E72-9DD7-4785-ADDC-FF32072E16DF}"/>
            </a:ext>
          </a:extLst>
        </xdr:cNvPr>
        <xdr:cNvSpPr>
          <a:spLocks noChangeShapeType="1"/>
        </xdr:cNvSpPr>
      </xdr:nvSpPr>
      <xdr:spPr bwMode="auto">
        <a:xfrm flipH="1">
          <a:off x="3375664" y="9873828"/>
          <a:ext cx="4236" cy="50167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6</xdr:col>
      <xdr:colOff>69402</xdr:colOff>
      <xdr:row>61</xdr:row>
      <xdr:rowOff>128703</xdr:rowOff>
    </xdr:from>
    <xdr:to>
      <xdr:col>6</xdr:col>
      <xdr:colOff>226037</xdr:colOff>
      <xdr:row>62</xdr:row>
      <xdr:rowOff>99913</xdr:rowOff>
    </xdr:to>
    <xdr:sp macro="" textlink="">
      <xdr:nvSpPr>
        <xdr:cNvPr id="538" name="六角形 537">
          <a:extLst>
            <a:ext uri="{FF2B5EF4-FFF2-40B4-BE49-F238E27FC236}">
              <a16:creationId xmlns:a16="http://schemas.microsoft.com/office/drawing/2014/main" id="{2A2351E6-171B-4481-A428-7026CB1BCE7D}"/>
            </a:ext>
          </a:extLst>
        </xdr:cNvPr>
        <xdr:cNvSpPr/>
      </xdr:nvSpPr>
      <xdr:spPr bwMode="auto">
        <a:xfrm>
          <a:off x="3513642" y="10316643"/>
          <a:ext cx="156635" cy="13885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55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6</xdr:col>
      <xdr:colOff>340114</xdr:colOff>
      <xdr:row>59</xdr:row>
      <xdr:rowOff>153167</xdr:rowOff>
    </xdr:from>
    <xdr:to>
      <xdr:col>6</xdr:col>
      <xdr:colOff>348135</xdr:colOff>
      <xdr:row>62</xdr:row>
      <xdr:rowOff>2786</xdr:rowOff>
    </xdr:to>
    <xdr:sp macro="" textlink="">
      <xdr:nvSpPr>
        <xdr:cNvPr id="539" name="Line 4803">
          <a:extLst>
            <a:ext uri="{FF2B5EF4-FFF2-40B4-BE49-F238E27FC236}">
              <a16:creationId xmlns:a16="http://schemas.microsoft.com/office/drawing/2014/main" id="{C21213ED-2376-41EA-8DDF-9D04378DF9AE}"/>
            </a:ext>
          </a:extLst>
        </xdr:cNvPr>
        <xdr:cNvSpPr>
          <a:spLocks noChangeShapeType="1"/>
        </xdr:cNvSpPr>
      </xdr:nvSpPr>
      <xdr:spPr bwMode="auto">
        <a:xfrm>
          <a:off x="3784354" y="10005827"/>
          <a:ext cx="8021" cy="35253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5</xdr:col>
      <xdr:colOff>328636</xdr:colOff>
      <xdr:row>64</xdr:row>
      <xdr:rowOff>19495</xdr:rowOff>
    </xdr:from>
    <xdr:to>
      <xdr:col>5</xdr:col>
      <xdr:colOff>443411</xdr:colOff>
      <xdr:row>64</xdr:row>
      <xdr:rowOff>131523</xdr:rowOff>
    </xdr:to>
    <xdr:sp macro="" textlink="">
      <xdr:nvSpPr>
        <xdr:cNvPr id="540" name="Oval 1295">
          <a:extLst>
            <a:ext uri="{FF2B5EF4-FFF2-40B4-BE49-F238E27FC236}">
              <a16:creationId xmlns:a16="http://schemas.microsoft.com/office/drawing/2014/main" id="{EFCB70F1-7A22-4453-9C00-88EF59A289AB}"/>
            </a:ext>
          </a:extLst>
        </xdr:cNvPr>
        <xdr:cNvSpPr>
          <a:spLocks noChangeArrowheads="1"/>
        </xdr:cNvSpPr>
      </xdr:nvSpPr>
      <xdr:spPr bwMode="auto">
        <a:xfrm>
          <a:off x="3094696" y="10710355"/>
          <a:ext cx="114775" cy="112028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twoCellAnchor editAs="oneCell">
    <xdr:from>
      <xdr:col>6</xdr:col>
      <xdr:colOff>723900</xdr:colOff>
      <xdr:row>57</xdr:row>
      <xdr:rowOff>0</xdr:rowOff>
    </xdr:from>
    <xdr:to>
      <xdr:col>7</xdr:col>
      <xdr:colOff>29368</xdr:colOff>
      <xdr:row>58</xdr:row>
      <xdr:rowOff>37510</xdr:rowOff>
    </xdr:to>
    <xdr:sp macro="" textlink="">
      <xdr:nvSpPr>
        <xdr:cNvPr id="541" name="Text Box 1650">
          <a:extLst>
            <a:ext uri="{FF2B5EF4-FFF2-40B4-BE49-F238E27FC236}">
              <a16:creationId xmlns:a16="http://schemas.microsoft.com/office/drawing/2014/main" id="{C889FE07-FBFF-4E6F-A5AA-3897990913A2}"/>
            </a:ext>
          </a:extLst>
        </xdr:cNvPr>
        <xdr:cNvSpPr txBox="1">
          <a:spLocks noChangeArrowheads="1"/>
        </xdr:cNvSpPr>
      </xdr:nvSpPr>
      <xdr:spPr bwMode="auto">
        <a:xfrm>
          <a:off x="4122420" y="9517380"/>
          <a:ext cx="29368" cy="205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4</xdr:col>
      <xdr:colOff>190895</xdr:colOff>
      <xdr:row>60</xdr:row>
      <xdr:rowOff>28993</xdr:rowOff>
    </xdr:from>
    <xdr:ext cx="200529" cy="181032"/>
    <xdr:grpSp>
      <xdr:nvGrpSpPr>
        <xdr:cNvPr id="542" name="Group 6672">
          <a:extLst>
            <a:ext uri="{FF2B5EF4-FFF2-40B4-BE49-F238E27FC236}">
              <a16:creationId xmlns:a16="http://schemas.microsoft.com/office/drawing/2014/main" id="{06735A04-36CC-4848-ACE0-CE8DEC162546}"/>
            </a:ext>
          </a:extLst>
        </xdr:cNvPr>
        <xdr:cNvGrpSpPr>
          <a:grpSpLocks/>
        </xdr:cNvGrpSpPr>
      </xdr:nvGrpSpPr>
      <xdr:grpSpPr bwMode="auto">
        <a:xfrm>
          <a:off x="2272108" y="9992143"/>
          <a:ext cx="200529" cy="181032"/>
          <a:chOff x="536" y="109"/>
          <a:chExt cx="46" cy="44"/>
        </a:xfrm>
      </xdr:grpSpPr>
      <xdr:pic>
        <xdr:nvPicPr>
          <xdr:cNvPr id="543" name="Picture 6673" descr="route2">
            <a:extLst>
              <a:ext uri="{FF2B5EF4-FFF2-40B4-BE49-F238E27FC236}">
                <a16:creationId xmlns:a16="http://schemas.microsoft.com/office/drawing/2014/main" id="{9910A9D5-B812-F2B8-7B50-CA12D9A1C7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44" name="Text Box 6674">
            <a:extLst>
              <a:ext uri="{FF2B5EF4-FFF2-40B4-BE49-F238E27FC236}">
                <a16:creationId xmlns:a16="http://schemas.microsoft.com/office/drawing/2014/main" id="{CA876191-CA46-BF18-8ECF-4A6E4E29C45D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8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7</xdr:col>
      <xdr:colOff>434868</xdr:colOff>
      <xdr:row>63</xdr:row>
      <xdr:rowOff>111504</xdr:rowOff>
    </xdr:from>
    <xdr:to>
      <xdr:col>7</xdr:col>
      <xdr:colOff>650875</xdr:colOff>
      <xdr:row>64</xdr:row>
      <xdr:rowOff>115094</xdr:rowOff>
    </xdr:to>
    <xdr:sp macro="" textlink="">
      <xdr:nvSpPr>
        <xdr:cNvPr id="545" name="六角形 544">
          <a:extLst>
            <a:ext uri="{FF2B5EF4-FFF2-40B4-BE49-F238E27FC236}">
              <a16:creationId xmlns:a16="http://schemas.microsoft.com/office/drawing/2014/main" id="{90C56A56-31BE-48C9-BB08-1F7C124AAA0B}"/>
            </a:ext>
          </a:extLst>
        </xdr:cNvPr>
        <xdr:cNvSpPr/>
      </xdr:nvSpPr>
      <xdr:spPr bwMode="auto">
        <a:xfrm>
          <a:off x="4557288" y="10634724"/>
          <a:ext cx="216007" cy="17123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55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404478</xdr:colOff>
      <xdr:row>60</xdr:row>
      <xdr:rowOff>19843</xdr:rowOff>
    </xdr:from>
    <xdr:to>
      <xdr:col>7</xdr:col>
      <xdr:colOff>583406</xdr:colOff>
      <xdr:row>60</xdr:row>
      <xdr:rowOff>129524</xdr:rowOff>
    </xdr:to>
    <xdr:sp macro="" textlink="">
      <xdr:nvSpPr>
        <xdr:cNvPr id="546" name="六角形 545">
          <a:extLst>
            <a:ext uri="{FF2B5EF4-FFF2-40B4-BE49-F238E27FC236}">
              <a16:creationId xmlns:a16="http://schemas.microsoft.com/office/drawing/2014/main" id="{2DAF9627-7B80-4014-92A0-83A280B097ED}"/>
            </a:ext>
          </a:extLst>
        </xdr:cNvPr>
        <xdr:cNvSpPr/>
      </xdr:nvSpPr>
      <xdr:spPr bwMode="auto">
        <a:xfrm>
          <a:off x="4526898" y="10040143"/>
          <a:ext cx="178928" cy="109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55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50810</xdr:colOff>
      <xdr:row>62</xdr:row>
      <xdr:rowOff>16158</xdr:rowOff>
    </xdr:from>
    <xdr:to>
      <xdr:col>7</xdr:col>
      <xdr:colOff>246740</xdr:colOff>
      <xdr:row>62</xdr:row>
      <xdr:rowOff>148578</xdr:rowOff>
    </xdr:to>
    <xdr:sp macro="" textlink="">
      <xdr:nvSpPr>
        <xdr:cNvPr id="547" name="六角形 546">
          <a:extLst>
            <a:ext uri="{FF2B5EF4-FFF2-40B4-BE49-F238E27FC236}">
              <a16:creationId xmlns:a16="http://schemas.microsoft.com/office/drawing/2014/main" id="{A5D7F6BF-385D-4DF3-897C-D82F8C055C25}"/>
            </a:ext>
          </a:extLst>
        </xdr:cNvPr>
        <xdr:cNvSpPr/>
      </xdr:nvSpPr>
      <xdr:spPr bwMode="auto">
        <a:xfrm>
          <a:off x="4173230" y="10371738"/>
          <a:ext cx="195930" cy="13242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55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8</xdr:col>
      <xdr:colOff>137109</xdr:colOff>
      <xdr:row>62</xdr:row>
      <xdr:rowOff>94086</xdr:rowOff>
    </xdr:from>
    <xdr:ext cx="293370" cy="144779"/>
    <xdr:sp macro="" textlink="">
      <xdr:nvSpPr>
        <xdr:cNvPr id="548" name="Text Box 1563">
          <a:extLst>
            <a:ext uri="{FF2B5EF4-FFF2-40B4-BE49-F238E27FC236}">
              <a16:creationId xmlns:a16="http://schemas.microsoft.com/office/drawing/2014/main" id="{1F75507B-FC39-4484-A67B-721EC3C4C65D}"/>
            </a:ext>
          </a:extLst>
        </xdr:cNvPr>
        <xdr:cNvSpPr txBox="1">
          <a:spLocks noChangeArrowheads="1"/>
        </xdr:cNvSpPr>
      </xdr:nvSpPr>
      <xdr:spPr bwMode="auto">
        <a:xfrm>
          <a:off x="4937709" y="10449666"/>
          <a:ext cx="293370" cy="14477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>
          <a:noAutofit/>
        </a:bodyPr>
        <a:lstStyle/>
        <a:p>
          <a:pPr algn="ctr" rtl="0">
            <a:defRPr sz="1000"/>
          </a:pPr>
          <a:r>
            <a:rPr lang="ja-JP" altLang="en-US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音名瀬橋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7</xdr:col>
      <xdr:colOff>9394</xdr:colOff>
      <xdr:row>57</xdr:row>
      <xdr:rowOff>107157</xdr:rowOff>
    </xdr:from>
    <xdr:to>
      <xdr:col>8</xdr:col>
      <xdr:colOff>174064</xdr:colOff>
      <xdr:row>64</xdr:row>
      <xdr:rowOff>70409</xdr:rowOff>
    </xdr:to>
    <xdr:grpSp>
      <xdr:nvGrpSpPr>
        <xdr:cNvPr id="549" name="グループ化 548">
          <a:extLst>
            <a:ext uri="{FF2B5EF4-FFF2-40B4-BE49-F238E27FC236}">
              <a16:creationId xmlns:a16="http://schemas.microsoft.com/office/drawing/2014/main" id="{149A6743-5D95-4298-8275-845B76B4F508}"/>
            </a:ext>
          </a:extLst>
        </xdr:cNvPr>
        <xdr:cNvGrpSpPr/>
      </xdr:nvGrpSpPr>
      <xdr:grpSpPr>
        <a:xfrm rot="16200000">
          <a:off x="3974873" y="9714804"/>
          <a:ext cx="1130064" cy="840945"/>
          <a:chOff x="426358" y="10330933"/>
          <a:chExt cx="1206986" cy="775943"/>
        </a:xfrm>
      </xdr:grpSpPr>
      <xdr:sp macro="" textlink="">
        <xdr:nvSpPr>
          <xdr:cNvPr id="550" name="Line 4803">
            <a:extLst>
              <a:ext uri="{FF2B5EF4-FFF2-40B4-BE49-F238E27FC236}">
                <a16:creationId xmlns:a16="http://schemas.microsoft.com/office/drawing/2014/main" id="{E782EF9E-984C-A5E4-CB92-74552765AA49}"/>
              </a:ext>
            </a:extLst>
          </xdr:cNvPr>
          <xdr:cNvSpPr>
            <a:spLocks noChangeShapeType="1"/>
          </xdr:cNvSpPr>
        </xdr:nvSpPr>
        <xdr:spPr bwMode="auto">
          <a:xfrm>
            <a:off x="503463" y="10519359"/>
            <a:ext cx="335643" cy="357283"/>
          </a:xfrm>
          <a:custGeom>
            <a:avLst/>
            <a:gdLst>
              <a:gd name="connsiteX0" fmla="*/ 0 w 297657"/>
              <a:gd name="connsiteY0" fmla="*/ 0 h 257968"/>
              <a:gd name="connsiteX1" fmla="*/ 297657 w 297657"/>
              <a:gd name="connsiteY1" fmla="*/ 257968 h 257968"/>
              <a:gd name="connsiteX0" fmla="*/ 0 w 297657"/>
              <a:gd name="connsiteY0" fmla="*/ 0 h 257968"/>
              <a:gd name="connsiteX1" fmla="*/ 297657 w 297657"/>
              <a:gd name="connsiteY1" fmla="*/ 257968 h 257968"/>
              <a:gd name="connsiteX0" fmla="*/ 0 w 310887"/>
              <a:gd name="connsiteY0" fmla="*/ 0 h 251353"/>
              <a:gd name="connsiteX1" fmla="*/ 310887 w 310887"/>
              <a:gd name="connsiteY1" fmla="*/ 251353 h 251353"/>
              <a:gd name="connsiteX0" fmla="*/ 0 w 324116"/>
              <a:gd name="connsiteY0" fmla="*/ 0 h 370416"/>
              <a:gd name="connsiteX1" fmla="*/ 324116 w 324116"/>
              <a:gd name="connsiteY1" fmla="*/ 370416 h 370416"/>
              <a:gd name="connsiteX0" fmla="*/ 0 w 324116"/>
              <a:gd name="connsiteY0" fmla="*/ 0 h 370416"/>
              <a:gd name="connsiteX1" fmla="*/ 324116 w 324116"/>
              <a:gd name="connsiteY1" fmla="*/ 370416 h 370416"/>
              <a:gd name="connsiteX0" fmla="*/ 0 w 317502"/>
              <a:gd name="connsiteY0" fmla="*/ 0 h 386953"/>
              <a:gd name="connsiteX1" fmla="*/ 317502 w 317502"/>
              <a:gd name="connsiteY1" fmla="*/ 386953 h 386953"/>
              <a:gd name="connsiteX0" fmla="*/ 0 w 317502"/>
              <a:gd name="connsiteY0" fmla="*/ 0 h 386953"/>
              <a:gd name="connsiteX1" fmla="*/ 317502 w 317502"/>
              <a:gd name="connsiteY1" fmla="*/ 386953 h 386953"/>
              <a:gd name="connsiteX0" fmla="*/ 0 w 317502"/>
              <a:gd name="connsiteY0" fmla="*/ 0 h 386953"/>
              <a:gd name="connsiteX1" fmla="*/ 317502 w 317502"/>
              <a:gd name="connsiteY1" fmla="*/ 386953 h 386953"/>
              <a:gd name="connsiteX0" fmla="*/ 0 w 429562"/>
              <a:gd name="connsiteY0" fmla="*/ 0 h 331535"/>
              <a:gd name="connsiteX1" fmla="*/ 429562 w 429562"/>
              <a:gd name="connsiteY1" fmla="*/ 331535 h 331535"/>
              <a:gd name="connsiteX0" fmla="*/ 0 w 460690"/>
              <a:gd name="connsiteY0" fmla="*/ 0 h 335797"/>
              <a:gd name="connsiteX1" fmla="*/ 460690 w 460690"/>
              <a:gd name="connsiteY1" fmla="*/ 335797 h 3357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460690" h="335797">
                <a:moveTo>
                  <a:pt x="0" y="0"/>
                </a:moveTo>
                <a:cubicBezTo>
                  <a:pt x="85990" y="274505"/>
                  <a:pt x="417694" y="193583"/>
                  <a:pt x="460690" y="335797"/>
                </a:cubicBezTo>
              </a:path>
            </a:pathLst>
          </a:cu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  <xdr:txBody>
          <a:bodyPr/>
          <a:lstStyle/>
          <a:p>
            <a:endParaRPr lang="ja-JP" altLang="en-US"/>
          </a:p>
        </xdr:txBody>
      </xdr:sp>
      <xdr:grpSp>
        <xdr:nvGrpSpPr>
          <xdr:cNvPr id="551" name="グループ化 550">
            <a:extLst>
              <a:ext uri="{FF2B5EF4-FFF2-40B4-BE49-F238E27FC236}">
                <a16:creationId xmlns:a16="http://schemas.microsoft.com/office/drawing/2014/main" id="{37083703-72EA-EF9E-4495-C6914058A0A6}"/>
              </a:ext>
            </a:extLst>
          </xdr:cNvPr>
          <xdr:cNvGrpSpPr/>
        </xdr:nvGrpSpPr>
        <xdr:grpSpPr>
          <a:xfrm>
            <a:off x="442524" y="10330933"/>
            <a:ext cx="1190820" cy="775943"/>
            <a:chOff x="442524" y="10330933"/>
            <a:chExt cx="1190820" cy="775943"/>
          </a:xfrm>
        </xdr:grpSpPr>
        <xdr:sp macro="" textlink="">
          <xdr:nvSpPr>
            <xdr:cNvPr id="553" name="Line 72">
              <a:extLst>
                <a:ext uri="{FF2B5EF4-FFF2-40B4-BE49-F238E27FC236}">
                  <a16:creationId xmlns:a16="http://schemas.microsoft.com/office/drawing/2014/main" id="{592466F2-A87A-8CAB-4E9D-39CC02608047}"/>
                </a:ext>
              </a:extLst>
            </xdr:cNvPr>
            <xdr:cNvSpPr>
              <a:spLocks noChangeShapeType="1"/>
            </xdr:cNvSpPr>
          </xdr:nvSpPr>
          <xdr:spPr bwMode="auto">
            <a:xfrm flipH="1" flipV="1">
              <a:off x="1138742" y="10330933"/>
              <a:ext cx="12809" cy="269497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54" name="Line 72">
              <a:extLst>
                <a:ext uri="{FF2B5EF4-FFF2-40B4-BE49-F238E27FC236}">
                  <a16:creationId xmlns:a16="http://schemas.microsoft.com/office/drawing/2014/main" id="{5B33A04C-CC09-26F8-FAA6-44235DB61F25}"/>
                </a:ext>
              </a:extLst>
            </xdr:cNvPr>
            <xdr:cNvSpPr>
              <a:spLocks noChangeShapeType="1"/>
            </xdr:cNvSpPr>
          </xdr:nvSpPr>
          <xdr:spPr bwMode="auto">
            <a:xfrm flipH="1" flipV="1">
              <a:off x="487503" y="10348324"/>
              <a:ext cx="0" cy="172357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55" name="Line 4803">
              <a:extLst>
                <a:ext uri="{FF2B5EF4-FFF2-40B4-BE49-F238E27FC236}">
                  <a16:creationId xmlns:a16="http://schemas.microsoft.com/office/drawing/2014/main" id="{1880CBF3-AD0B-46A4-0293-88A3C5801889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957749" y="10536382"/>
              <a:ext cx="675595" cy="34310"/>
            </a:xfrm>
            <a:custGeom>
              <a:avLst/>
              <a:gdLst>
                <a:gd name="connsiteX0" fmla="*/ 0 w 916119"/>
                <a:gd name="connsiteY0" fmla="*/ 0 h 23152"/>
                <a:gd name="connsiteX1" fmla="*/ 916119 w 916119"/>
                <a:gd name="connsiteY1" fmla="*/ 23152 h 23152"/>
                <a:gd name="connsiteX0" fmla="*/ 0 w 916119"/>
                <a:gd name="connsiteY0" fmla="*/ 0 h 31357"/>
                <a:gd name="connsiteX1" fmla="*/ 916119 w 916119"/>
                <a:gd name="connsiteY1" fmla="*/ 23152 h 31357"/>
                <a:gd name="connsiteX0" fmla="*/ 0 w 936180"/>
                <a:gd name="connsiteY0" fmla="*/ 0 h 18384"/>
                <a:gd name="connsiteX1" fmla="*/ 936180 w 936180"/>
                <a:gd name="connsiteY1" fmla="*/ 7274 h 18384"/>
                <a:gd name="connsiteX0" fmla="*/ 0 w 936180"/>
                <a:gd name="connsiteY0" fmla="*/ 0 h 27452"/>
                <a:gd name="connsiteX1" fmla="*/ 936180 w 936180"/>
                <a:gd name="connsiteY1" fmla="*/ 7274 h 27452"/>
                <a:gd name="connsiteX0" fmla="*/ 0 w 819362"/>
                <a:gd name="connsiteY0" fmla="*/ 21322 h 30757"/>
                <a:gd name="connsiteX1" fmla="*/ 819362 w 819362"/>
                <a:gd name="connsiteY1" fmla="*/ 0 h 30757"/>
                <a:gd name="connsiteX0" fmla="*/ 0 w 819362"/>
                <a:gd name="connsiteY0" fmla="*/ 21405 h 22644"/>
                <a:gd name="connsiteX1" fmla="*/ 819362 w 819362"/>
                <a:gd name="connsiteY1" fmla="*/ 83 h 226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819362" h="22644">
                  <a:moveTo>
                    <a:pt x="0" y="21405"/>
                  </a:moveTo>
                  <a:cubicBezTo>
                    <a:pt x="305373" y="29122"/>
                    <a:pt x="435884" y="-1806"/>
                    <a:pt x="819362" y="83"/>
                  </a:cubicBezTo>
                </a:path>
              </a:pathLst>
            </a:cu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  <xdr:txBody>
            <a:bodyPr/>
            <a:lstStyle/>
            <a:p>
              <a:endParaRPr lang="ja-JP" altLang="en-US"/>
            </a:p>
          </xdr:txBody>
        </xdr:sp>
        <xdr:sp macro="" textlink="">
          <xdr:nvSpPr>
            <xdr:cNvPr id="556" name="Line 120">
              <a:extLst>
                <a:ext uri="{FF2B5EF4-FFF2-40B4-BE49-F238E27FC236}">
                  <a16:creationId xmlns:a16="http://schemas.microsoft.com/office/drawing/2014/main" id="{BDA29A94-9FB2-37B6-BE89-440DB6B5F345}"/>
                </a:ext>
              </a:extLst>
            </xdr:cNvPr>
            <xdr:cNvSpPr>
              <a:spLocks noChangeShapeType="1"/>
            </xdr:cNvSpPr>
          </xdr:nvSpPr>
          <xdr:spPr bwMode="auto">
            <a:xfrm rot="9675945">
              <a:off x="442524" y="10379068"/>
              <a:ext cx="761747" cy="706499"/>
            </a:xfrm>
            <a:custGeom>
              <a:avLst/>
              <a:gdLst>
                <a:gd name="connsiteX0" fmla="*/ 0 w 10000"/>
                <a:gd name="connsiteY0" fmla="*/ 0 h 10000"/>
                <a:gd name="connsiteX1" fmla="*/ 10000 w 10000"/>
                <a:gd name="connsiteY1" fmla="*/ 10000 h 10000"/>
                <a:gd name="connsiteX0" fmla="*/ 95940 w 96018"/>
                <a:gd name="connsiteY0" fmla="*/ 0 h 10056"/>
                <a:gd name="connsiteX1" fmla="*/ 80 w 96018"/>
                <a:gd name="connsiteY1" fmla="*/ 10056 h 10056"/>
                <a:gd name="connsiteX0" fmla="*/ 95860 w 127400"/>
                <a:gd name="connsiteY0" fmla="*/ 0 h 10056"/>
                <a:gd name="connsiteX1" fmla="*/ 0 w 127400"/>
                <a:gd name="connsiteY1" fmla="*/ 10056 h 10056"/>
                <a:gd name="connsiteX0" fmla="*/ 95860 w 100329"/>
                <a:gd name="connsiteY0" fmla="*/ 0 h 10056"/>
                <a:gd name="connsiteX1" fmla="*/ 0 w 100329"/>
                <a:gd name="connsiteY1" fmla="*/ 10056 h 10056"/>
                <a:gd name="connsiteX0" fmla="*/ 65614 w 81076"/>
                <a:gd name="connsiteY0" fmla="*/ 0 h 10224"/>
                <a:gd name="connsiteX1" fmla="*/ 0 w 81076"/>
                <a:gd name="connsiteY1" fmla="*/ 10224 h 10224"/>
                <a:gd name="connsiteX0" fmla="*/ 110545 w 110545"/>
                <a:gd name="connsiteY0" fmla="*/ 0 h 10224"/>
                <a:gd name="connsiteX1" fmla="*/ 44931 w 110545"/>
                <a:gd name="connsiteY1" fmla="*/ 10224 h 10224"/>
                <a:gd name="connsiteX0" fmla="*/ 179966 w 179966"/>
                <a:gd name="connsiteY0" fmla="*/ 0 h 10224"/>
                <a:gd name="connsiteX1" fmla="*/ 40632 w 179966"/>
                <a:gd name="connsiteY1" fmla="*/ 4386 h 10224"/>
                <a:gd name="connsiteX2" fmla="*/ 114352 w 179966"/>
                <a:gd name="connsiteY2" fmla="*/ 10224 h 10224"/>
                <a:gd name="connsiteX0" fmla="*/ 139334 w 146400"/>
                <a:gd name="connsiteY0" fmla="*/ 0 h 10224"/>
                <a:gd name="connsiteX1" fmla="*/ 0 w 146400"/>
                <a:gd name="connsiteY1" fmla="*/ 4386 h 10224"/>
                <a:gd name="connsiteX2" fmla="*/ 73720 w 146400"/>
                <a:gd name="connsiteY2" fmla="*/ 10224 h 10224"/>
                <a:gd name="connsiteX0" fmla="*/ 211166 w 211166"/>
                <a:gd name="connsiteY0" fmla="*/ 0 h 10224"/>
                <a:gd name="connsiteX1" fmla="*/ 0 w 211166"/>
                <a:gd name="connsiteY1" fmla="*/ 4386 h 10224"/>
                <a:gd name="connsiteX2" fmla="*/ 73720 w 211166"/>
                <a:gd name="connsiteY2" fmla="*/ 10224 h 10224"/>
                <a:gd name="connsiteX0" fmla="*/ 211166 w 211166"/>
                <a:gd name="connsiteY0" fmla="*/ 0 h 10224"/>
                <a:gd name="connsiteX1" fmla="*/ 0 w 211166"/>
                <a:gd name="connsiteY1" fmla="*/ 4386 h 10224"/>
                <a:gd name="connsiteX2" fmla="*/ 109637 w 211166"/>
                <a:gd name="connsiteY2" fmla="*/ 10224 h 10224"/>
                <a:gd name="connsiteX0" fmla="*/ 211166 w 211166"/>
                <a:gd name="connsiteY0" fmla="*/ 0 h 10224"/>
                <a:gd name="connsiteX1" fmla="*/ 0 w 211166"/>
                <a:gd name="connsiteY1" fmla="*/ 4386 h 10224"/>
                <a:gd name="connsiteX2" fmla="*/ 109637 w 211166"/>
                <a:gd name="connsiteY2" fmla="*/ 10224 h 10224"/>
                <a:gd name="connsiteX0" fmla="*/ 211166 w 211166"/>
                <a:gd name="connsiteY0" fmla="*/ 0 h 10224"/>
                <a:gd name="connsiteX1" fmla="*/ 0 w 211166"/>
                <a:gd name="connsiteY1" fmla="*/ 4386 h 10224"/>
                <a:gd name="connsiteX2" fmla="*/ 109637 w 211166"/>
                <a:gd name="connsiteY2" fmla="*/ 10224 h 10224"/>
                <a:gd name="connsiteX0" fmla="*/ 211166 w 211166"/>
                <a:gd name="connsiteY0" fmla="*/ 0 h 10224"/>
                <a:gd name="connsiteX1" fmla="*/ 0 w 211166"/>
                <a:gd name="connsiteY1" fmla="*/ 4386 h 10224"/>
                <a:gd name="connsiteX2" fmla="*/ 109637 w 211166"/>
                <a:gd name="connsiteY2" fmla="*/ 10224 h 10224"/>
                <a:gd name="connsiteX0" fmla="*/ 211166 w 768435"/>
                <a:gd name="connsiteY0" fmla="*/ 0 h 8452"/>
                <a:gd name="connsiteX1" fmla="*/ 0 w 768435"/>
                <a:gd name="connsiteY1" fmla="*/ 4386 h 8452"/>
                <a:gd name="connsiteX2" fmla="*/ 768436 w 768435"/>
                <a:gd name="connsiteY2" fmla="*/ 8452 h 8452"/>
                <a:gd name="connsiteX0" fmla="*/ 2748 w 10000"/>
                <a:gd name="connsiteY0" fmla="*/ 0 h 10000"/>
                <a:gd name="connsiteX1" fmla="*/ 0 w 10000"/>
                <a:gd name="connsiteY1" fmla="*/ 5189 h 10000"/>
                <a:gd name="connsiteX2" fmla="*/ 10000 w 10000"/>
                <a:gd name="connsiteY2" fmla="*/ 10000 h 10000"/>
                <a:gd name="connsiteX0" fmla="*/ 2748 w 13378"/>
                <a:gd name="connsiteY0" fmla="*/ 0 h 10933"/>
                <a:gd name="connsiteX1" fmla="*/ 0 w 13378"/>
                <a:gd name="connsiteY1" fmla="*/ 5189 h 10933"/>
                <a:gd name="connsiteX2" fmla="*/ 13378 w 13378"/>
                <a:gd name="connsiteY2" fmla="*/ 10933 h 10933"/>
                <a:gd name="connsiteX0" fmla="*/ 2748 w 13378"/>
                <a:gd name="connsiteY0" fmla="*/ 0 h 10933"/>
                <a:gd name="connsiteX1" fmla="*/ 0 w 13378"/>
                <a:gd name="connsiteY1" fmla="*/ 5189 h 10933"/>
                <a:gd name="connsiteX2" fmla="*/ 7156 w 13378"/>
                <a:gd name="connsiteY2" fmla="*/ 9335 h 10933"/>
                <a:gd name="connsiteX3" fmla="*/ 13378 w 13378"/>
                <a:gd name="connsiteY3" fmla="*/ 10933 h 10933"/>
                <a:gd name="connsiteX0" fmla="*/ 2748 w 13378"/>
                <a:gd name="connsiteY0" fmla="*/ 0 h 10933"/>
                <a:gd name="connsiteX1" fmla="*/ 0 w 13378"/>
                <a:gd name="connsiteY1" fmla="*/ 5189 h 10933"/>
                <a:gd name="connsiteX2" fmla="*/ 7156 w 13378"/>
                <a:gd name="connsiteY2" fmla="*/ 9335 h 10933"/>
                <a:gd name="connsiteX3" fmla="*/ 13378 w 13378"/>
                <a:gd name="connsiteY3" fmla="*/ 10933 h 10933"/>
                <a:gd name="connsiteX0" fmla="*/ 2748 w 13378"/>
                <a:gd name="connsiteY0" fmla="*/ 0 h 10933"/>
                <a:gd name="connsiteX1" fmla="*/ 0 w 13378"/>
                <a:gd name="connsiteY1" fmla="*/ 5189 h 10933"/>
                <a:gd name="connsiteX2" fmla="*/ 6648 w 13378"/>
                <a:gd name="connsiteY2" fmla="*/ 9837 h 10933"/>
                <a:gd name="connsiteX3" fmla="*/ 13378 w 13378"/>
                <a:gd name="connsiteY3" fmla="*/ 10933 h 10933"/>
                <a:gd name="connsiteX0" fmla="*/ 2748 w 13396"/>
                <a:gd name="connsiteY0" fmla="*/ 0 h 11450"/>
                <a:gd name="connsiteX1" fmla="*/ 0 w 13396"/>
                <a:gd name="connsiteY1" fmla="*/ 5189 h 11450"/>
                <a:gd name="connsiteX2" fmla="*/ 6648 w 13396"/>
                <a:gd name="connsiteY2" fmla="*/ 9837 h 11450"/>
                <a:gd name="connsiteX3" fmla="*/ 13396 w 13396"/>
                <a:gd name="connsiteY3" fmla="*/ 11450 h 11450"/>
                <a:gd name="connsiteX0" fmla="*/ 2748 w 13396"/>
                <a:gd name="connsiteY0" fmla="*/ 0 h 11450"/>
                <a:gd name="connsiteX1" fmla="*/ 0 w 13396"/>
                <a:gd name="connsiteY1" fmla="*/ 5189 h 11450"/>
                <a:gd name="connsiteX2" fmla="*/ 6648 w 13396"/>
                <a:gd name="connsiteY2" fmla="*/ 9837 h 11450"/>
                <a:gd name="connsiteX3" fmla="*/ 13396 w 13396"/>
                <a:gd name="connsiteY3" fmla="*/ 11450 h 11450"/>
                <a:gd name="connsiteX0" fmla="*/ 2748 w 13535"/>
                <a:gd name="connsiteY0" fmla="*/ 0 h 11199"/>
                <a:gd name="connsiteX1" fmla="*/ 0 w 13535"/>
                <a:gd name="connsiteY1" fmla="*/ 5189 h 11199"/>
                <a:gd name="connsiteX2" fmla="*/ 6648 w 13535"/>
                <a:gd name="connsiteY2" fmla="*/ 9837 h 11199"/>
                <a:gd name="connsiteX3" fmla="*/ 13535 w 13535"/>
                <a:gd name="connsiteY3" fmla="*/ 11199 h 11199"/>
                <a:gd name="connsiteX0" fmla="*/ 2748 w 13435"/>
                <a:gd name="connsiteY0" fmla="*/ 0 h 12205"/>
                <a:gd name="connsiteX1" fmla="*/ 0 w 13435"/>
                <a:gd name="connsiteY1" fmla="*/ 5189 h 12205"/>
                <a:gd name="connsiteX2" fmla="*/ 6648 w 13435"/>
                <a:gd name="connsiteY2" fmla="*/ 9837 h 12205"/>
                <a:gd name="connsiteX3" fmla="*/ 13435 w 13435"/>
                <a:gd name="connsiteY3" fmla="*/ 12205 h 12205"/>
                <a:gd name="connsiteX0" fmla="*/ 1771 w 13435"/>
                <a:gd name="connsiteY0" fmla="*/ 0 h 10307"/>
                <a:gd name="connsiteX1" fmla="*/ 0 w 13435"/>
                <a:gd name="connsiteY1" fmla="*/ 3291 h 10307"/>
                <a:gd name="connsiteX2" fmla="*/ 6648 w 13435"/>
                <a:gd name="connsiteY2" fmla="*/ 7939 h 10307"/>
                <a:gd name="connsiteX3" fmla="*/ 13435 w 13435"/>
                <a:gd name="connsiteY3" fmla="*/ 10307 h 10307"/>
                <a:gd name="connsiteX0" fmla="*/ 1310 w 12974"/>
                <a:gd name="connsiteY0" fmla="*/ 0 h 10307"/>
                <a:gd name="connsiteX1" fmla="*/ 0 w 12974"/>
                <a:gd name="connsiteY1" fmla="*/ 2873 h 10307"/>
                <a:gd name="connsiteX2" fmla="*/ 6187 w 12974"/>
                <a:gd name="connsiteY2" fmla="*/ 7939 h 10307"/>
                <a:gd name="connsiteX3" fmla="*/ 12974 w 12974"/>
                <a:gd name="connsiteY3" fmla="*/ 10307 h 10307"/>
                <a:gd name="connsiteX0" fmla="*/ 1310 w 12974"/>
                <a:gd name="connsiteY0" fmla="*/ 0 h 10307"/>
                <a:gd name="connsiteX1" fmla="*/ 0 w 12974"/>
                <a:gd name="connsiteY1" fmla="*/ 2873 h 10307"/>
                <a:gd name="connsiteX2" fmla="*/ 6187 w 12974"/>
                <a:gd name="connsiteY2" fmla="*/ 7939 h 10307"/>
                <a:gd name="connsiteX3" fmla="*/ 12974 w 12974"/>
                <a:gd name="connsiteY3" fmla="*/ 10307 h 10307"/>
                <a:gd name="connsiteX0" fmla="*/ 1771 w 12974"/>
                <a:gd name="connsiteY0" fmla="*/ 0 h 10725"/>
                <a:gd name="connsiteX1" fmla="*/ 0 w 12974"/>
                <a:gd name="connsiteY1" fmla="*/ 3291 h 10725"/>
                <a:gd name="connsiteX2" fmla="*/ 6187 w 12974"/>
                <a:gd name="connsiteY2" fmla="*/ 8357 h 10725"/>
                <a:gd name="connsiteX3" fmla="*/ 12974 w 12974"/>
                <a:gd name="connsiteY3" fmla="*/ 10725 h 10725"/>
                <a:gd name="connsiteX0" fmla="*/ 1397 w 12600"/>
                <a:gd name="connsiteY0" fmla="*/ 0 h 10725"/>
                <a:gd name="connsiteX1" fmla="*/ 0 w 12600"/>
                <a:gd name="connsiteY1" fmla="*/ 2342 h 10725"/>
                <a:gd name="connsiteX2" fmla="*/ 5813 w 12600"/>
                <a:gd name="connsiteY2" fmla="*/ 8357 h 10725"/>
                <a:gd name="connsiteX3" fmla="*/ 12600 w 12600"/>
                <a:gd name="connsiteY3" fmla="*/ 10725 h 10725"/>
                <a:gd name="connsiteX0" fmla="*/ 1468 w 12600"/>
                <a:gd name="connsiteY0" fmla="*/ 0 h 10990"/>
                <a:gd name="connsiteX1" fmla="*/ 0 w 12600"/>
                <a:gd name="connsiteY1" fmla="*/ 2607 h 10990"/>
                <a:gd name="connsiteX2" fmla="*/ 5813 w 12600"/>
                <a:gd name="connsiteY2" fmla="*/ 8622 h 10990"/>
                <a:gd name="connsiteX3" fmla="*/ 12600 w 12600"/>
                <a:gd name="connsiteY3" fmla="*/ 10990 h 10990"/>
                <a:gd name="connsiteX0" fmla="*/ 1468 w 12600"/>
                <a:gd name="connsiteY0" fmla="*/ 0 h 10990"/>
                <a:gd name="connsiteX1" fmla="*/ 0 w 12600"/>
                <a:gd name="connsiteY1" fmla="*/ 2607 h 10990"/>
                <a:gd name="connsiteX2" fmla="*/ 5813 w 12600"/>
                <a:gd name="connsiteY2" fmla="*/ 8622 h 10990"/>
                <a:gd name="connsiteX3" fmla="*/ 12600 w 12600"/>
                <a:gd name="connsiteY3" fmla="*/ 10990 h 10990"/>
                <a:gd name="connsiteX0" fmla="*/ 1468 w 12600"/>
                <a:gd name="connsiteY0" fmla="*/ 0 h 10990"/>
                <a:gd name="connsiteX1" fmla="*/ 0 w 12600"/>
                <a:gd name="connsiteY1" fmla="*/ 2607 h 10990"/>
                <a:gd name="connsiteX2" fmla="*/ 5813 w 12600"/>
                <a:gd name="connsiteY2" fmla="*/ 8622 h 10990"/>
                <a:gd name="connsiteX3" fmla="*/ 12600 w 12600"/>
                <a:gd name="connsiteY3" fmla="*/ 10990 h 10990"/>
                <a:gd name="connsiteX0" fmla="*/ 1468 w 12600"/>
                <a:gd name="connsiteY0" fmla="*/ 0 h 10990"/>
                <a:gd name="connsiteX1" fmla="*/ 0 w 12600"/>
                <a:gd name="connsiteY1" fmla="*/ 2607 h 10990"/>
                <a:gd name="connsiteX2" fmla="*/ 5557 w 12600"/>
                <a:gd name="connsiteY2" fmla="*/ 9082 h 10990"/>
                <a:gd name="connsiteX3" fmla="*/ 12600 w 12600"/>
                <a:gd name="connsiteY3" fmla="*/ 10990 h 10990"/>
                <a:gd name="connsiteX0" fmla="*/ 1468 w 12481"/>
                <a:gd name="connsiteY0" fmla="*/ 0 h 11479"/>
                <a:gd name="connsiteX1" fmla="*/ 0 w 12481"/>
                <a:gd name="connsiteY1" fmla="*/ 2607 h 11479"/>
                <a:gd name="connsiteX2" fmla="*/ 5557 w 12481"/>
                <a:gd name="connsiteY2" fmla="*/ 9082 h 11479"/>
                <a:gd name="connsiteX3" fmla="*/ 12481 w 12481"/>
                <a:gd name="connsiteY3" fmla="*/ 11479 h 11479"/>
                <a:gd name="connsiteX0" fmla="*/ 7059 w 11387"/>
                <a:gd name="connsiteY0" fmla="*/ 0 h 9164"/>
                <a:gd name="connsiteX1" fmla="*/ 5591 w 11387"/>
                <a:gd name="connsiteY1" fmla="*/ 2607 h 9164"/>
                <a:gd name="connsiteX2" fmla="*/ 11148 w 11387"/>
                <a:gd name="connsiteY2" fmla="*/ 9082 h 9164"/>
                <a:gd name="connsiteX3" fmla="*/ 30 w 11387"/>
                <a:gd name="connsiteY3" fmla="*/ 2787 h 9164"/>
                <a:gd name="connsiteX0" fmla="*/ 16329 w 16329"/>
                <a:gd name="connsiteY0" fmla="*/ 7821 h 7821"/>
                <a:gd name="connsiteX1" fmla="*/ 4910 w 16329"/>
                <a:gd name="connsiteY1" fmla="*/ 0 h 7821"/>
                <a:gd name="connsiteX2" fmla="*/ 9790 w 16329"/>
                <a:gd name="connsiteY2" fmla="*/ 7066 h 7821"/>
                <a:gd name="connsiteX3" fmla="*/ 26 w 16329"/>
                <a:gd name="connsiteY3" fmla="*/ 196 h 7821"/>
                <a:gd name="connsiteX0" fmla="*/ 12553 w 12553"/>
                <a:gd name="connsiteY0" fmla="*/ 10000 h 10000"/>
                <a:gd name="connsiteX1" fmla="*/ 5560 w 12553"/>
                <a:gd name="connsiteY1" fmla="*/ 0 h 10000"/>
                <a:gd name="connsiteX2" fmla="*/ 13 w 12553"/>
                <a:gd name="connsiteY2" fmla="*/ 4672 h 10000"/>
                <a:gd name="connsiteX3" fmla="*/ 2569 w 12553"/>
                <a:gd name="connsiteY3" fmla="*/ 251 h 10000"/>
                <a:gd name="connsiteX0" fmla="*/ 18717 w 18717"/>
                <a:gd name="connsiteY0" fmla="*/ 18311 h 18311"/>
                <a:gd name="connsiteX1" fmla="*/ 11724 w 18717"/>
                <a:gd name="connsiteY1" fmla="*/ 8311 h 18311"/>
                <a:gd name="connsiteX2" fmla="*/ 6177 w 18717"/>
                <a:gd name="connsiteY2" fmla="*/ 12983 h 18311"/>
                <a:gd name="connsiteX3" fmla="*/ 16 w 18717"/>
                <a:gd name="connsiteY3" fmla="*/ 15 h 18311"/>
                <a:gd name="connsiteX0" fmla="*/ 12554 w 12554"/>
                <a:gd name="connsiteY0" fmla="*/ 23732 h 23732"/>
                <a:gd name="connsiteX1" fmla="*/ 5561 w 12554"/>
                <a:gd name="connsiteY1" fmla="*/ 13732 h 23732"/>
                <a:gd name="connsiteX2" fmla="*/ 14 w 12554"/>
                <a:gd name="connsiteY2" fmla="*/ 18404 h 23732"/>
                <a:gd name="connsiteX3" fmla="*/ 6342 w 12554"/>
                <a:gd name="connsiteY3" fmla="*/ 11 h 23732"/>
                <a:gd name="connsiteX0" fmla="*/ 12540 w 12540"/>
                <a:gd name="connsiteY0" fmla="*/ 23732 h 23732"/>
                <a:gd name="connsiteX1" fmla="*/ 5547 w 12540"/>
                <a:gd name="connsiteY1" fmla="*/ 13732 h 23732"/>
                <a:gd name="connsiteX2" fmla="*/ 0 w 12540"/>
                <a:gd name="connsiteY2" fmla="*/ 18404 h 23732"/>
                <a:gd name="connsiteX3" fmla="*/ 6328 w 12540"/>
                <a:gd name="connsiteY3" fmla="*/ 11 h 23732"/>
                <a:gd name="connsiteX0" fmla="*/ 12630 w 12630"/>
                <a:gd name="connsiteY0" fmla="*/ 23732 h 24838"/>
                <a:gd name="connsiteX1" fmla="*/ 5637 w 12630"/>
                <a:gd name="connsiteY1" fmla="*/ 13732 h 24838"/>
                <a:gd name="connsiteX2" fmla="*/ 4108 w 12630"/>
                <a:gd name="connsiteY2" fmla="*/ 24734 h 24838"/>
                <a:gd name="connsiteX3" fmla="*/ 90 w 12630"/>
                <a:gd name="connsiteY3" fmla="*/ 18404 h 24838"/>
                <a:gd name="connsiteX4" fmla="*/ 6418 w 12630"/>
                <a:gd name="connsiteY4" fmla="*/ 11 h 24838"/>
                <a:gd name="connsiteX0" fmla="*/ 12819 w 12819"/>
                <a:gd name="connsiteY0" fmla="*/ 23732 h 24824"/>
                <a:gd name="connsiteX1" fmla="*/ 5826 w 12819"/>
                <a:gd name="connsiteY1" fmla="*/ 13732 h 24824"/>
                <a:gd name="connsiteX2" fmla="*/ 4297 w 12819"/>
                <a:gd name="connsiteY2" fmla="*/ 24734 h 24824"/>
                <a:gd name="connsiteX3" fmla="*/ 86 w 12819"/>
                <a:gd name="connsiteY3" fmla="*/ 17749 h 24824"/>
                <a:gd name="connsiteX4" fmla="*/ 6607 w 12819"/>
                <a:gd name="connsiteY4" fmla="*/ 11 h 24824"/>
                <a:gd name="connsiteX0" fmla="*/ 8857 w 8857"/>
                <a:gd name="connsiteY0" fmla="*/ 23754 h 24781"/>
                <a:gd name="connsiteX1" fmla="*/ 1864 w 8857"/>
                <a:gd name="connsiteY1" fmla="*/ 13754 h 24781"/>
                <a:gd name="connsiteX2" fmla="*/ 335 w 8857"/>
                <a:gd name="connsiteY2" fmla="*/ 24756 h 24781"/>
                <a:gd name="connsiteX3" fmla="*/ 1343 w 8857"/>
                <a:gd name="connsiteY3" fmla="*/ 4771 h 24781"/>
                <a:gd name="connsiteX4" fmla="*/ 2645 w 8857"/>
                <a:gd name="connsiteY4" fmla="*/ 33 h 24781"/>
                <a:gd name="connsiteX0" fmla="*/ 15172 w 15172"/>
                <a:gd name="connsiteY0" fmla="*/ 9586 h 9586"/>
                <a:gd name="connsiteX1" fmla="*/ 7277 w 15172"/>
                <a:gd name="connsiteY1" fmla="*/ 5550 h 9586"/>
                <a:gd name="connsiteX2" fmla="*/ 108 w 15172"/>
                <a:gd name="connsiteY2" fmla="*/ 5749 h 9586"/>
                <a:gd name="connsiteX3" fmla="*/ 6688 w 15172"/>
                <a:gd name="connsiteY3" fmla="*/ 1925 h 9586"/>
                <a:gd name="connsiteX4" fmla="*/ 8158 w 15172"/>
                <a:gd name="connsiteY4" fmla="*/ 13 h 9586"/>
                <a:gd name="connsiteX0" fmla="*/ 10000 w 10000"/>
                <a:gd name="connsiteY0" fmla="*/ 10000 h 10000"/>
                <a:gd name="connsiteX1" fmla="*/ 7020 w 10000"/>
                <a:gd name="connsiteY1" fmla="*/ 9041 h 10000"/>
                <a:gd name="connsiteX2" fmla="*/ 71 w 10000"/>
                <a:gd name="connsiteY2" fmla="*/ 5997 h 10000"/>
                <a:gd name="connsiteX3" fmla="*/ 4408 w 10000"/>
                <a:gd name="connsiteY3" fmla="*/ 2008 h 10000"/>
                <a:gd name="connsiteX4" fmla="*/ 5377 w 10000"/>
                <a:gd name="connsiteY4" fmla="*/ 14 h 10000"/>
                <a:gd name="connsiteX0" fmla="*/ 10093 w 10093"/>
                <a:gd name="connsiteY0" fmla="*/ 10889 h 10889"/>
                <a:gd name="connsiteX1" fmla="*/ 7020 w 10093"/>
                <a:gd name="connsiteY1" fmla="*/ 9041 h 10889"/>
                <a:gd name="connsiteX2" fmla="*/ 71 w 10093"/>
                <a:gd name="connsiteY2" fmla="*/ 5997 h 10889"/>
                <a:gd name="connsiteX3" fmla="*/ 4408 w 10093"/>
                <a:gd name="connsiteY3" fmla="*/ 2008 h 10889"/>
                <a:gd name="connsiteX4" fmla="*/ 5377 w 10093"/>
                <a:gd name="connsiteY4" fmla="*/ 14 h 10889"/>
                <a:gd name="connsiteX0" fmla="*/ 10093 w 10093"/>
                <a:gd name="connsiteY0" fmla="*/ 10889 h 10889"/>
                <a:gd name="connsiteX1" fmla="*/ 7020 w 10093"/>
                <a:gd name="connsiteY1" fmla="*/ 9041 h 10889"/>
                <a:gd name="connsiteX2" fmla="*/ 71 w 10093"/>
                <a:gd name="connsiteY2" fmla="*/ 5997 h 10889"/>
                <a:gd name="connsiteX3" fmla="*/ 4408 w 10093"/>
                <a:gd name="connsiteY3" fmla="*/ 2008 h 10889"/>
                <a:gd name="connsiteX4" fmla="*/ 5377 w 10093"/>
                <a:gd name="connsiteY4" fmla="*/ 14 h 10889"/>
                <a:gd name="connsiteX0" fmla="*/ 10093 w 10093"/>
                <a:gd name="connsiteY0" fmla="*/ 10889 h 10889"/>
                <a:gd name="connsiteX1" fmla="*/ 7020 w 10093"/>
                <a:gd name="connsiteY1" fmla="*/ 9041 h 10889"/>
                <a:gd name="connsiteX2" fmla="*/ 71 w 10093"/>
                <a:gd name="connsiteY2" fmla="*/ 5997 h 10889"/>
                <a:gd name="connsiteX3" fmla="*/ 4408 w 10093"/>
                <a:gd name="connsiteY3" fmla="*/ 2008 h 10889"/>
                <a:gd name="connsiteX4" fmla="*/ 5377 w 10093"/>
                <a:gd name="connsiteY4" fmla="*/ 14 h 10889"/>
                <a:gd name="connsiteX0" fmla="*/ 10022 w 10022"/>
                <a:gd name="connsiteY0" fmla="*/ 10889 h 10889"/>
                <a:gd name="connsiteX1" fmla="*/ 6949 w 10022"/>
                <a:gd name="connsiteY1" fmla="*/ 9041 h 10889"/>
                <a:gd name="connsiteX2" fmla="*/ 0 w 10022"/>
                <a:gd name="connsiteY2" fmla="*/ 5997 h 10889"/>
                <a:gd name="connsiteX3" fmla="*/ 4337 w 10022"/>
                <a:gd name="connsiteY3" fmla="*/ 2008 h 10889"/>
                <a:gd name="connsiteX4" fmla="*/ 5306 w 10022"/>
                <a:gd name="connsiteY4" fmla="*/ 14 h 10889"/>
                <a:gd name="connsiteX0" fmla="*/ 10022 w 10022"/>
                <a:gd name="connsiteY0" fmla="*/ 10889 h 10889"/>
                <a:gd name="connsiteX1" fmla="*/ 6949 w 10022"/>
                <a:gd name="connsiteY1" fmla="*/ 9041 h 10889"/>
                <a:gd name="connsiteX2" fmla="*/ 0 w 10022"/>
                <a:gd name="connsiteY2" fmla="*/ 5997 h 10889"/>
                <a:gd name="connsiteX3" fmla="*/ 4337 w 10022"/>
                <a:gd name="connsiteY3" fmla="*/ 2008 h 10889"/>
                <a:gd name="connsiteX4" fmla="*/ 5306 w 10022"/>
                <a:gd name="connsiteY4" fmla="*/ 14 h 10889"/>
                <a:gd name="connsiteX0" fmla="*/ 10022 w 10022"/>
                <a:gd name="connsiteY0" fmla="*/ 10900 h 10900"/>
                <a:gd name="connsiteX1" fmla="*/ 6949 w 10022"/>
                <a:gd name="connsiteY1" fmla="*/ 9052 h 10900"/>
                <a:gd name="connsiteX2" fmla="*/ 0 w 10022"/>
                <a:gd name="connsiteY2" fmla="*/ 6008 h 10900"/>
                <a:gd name="connsiteX3" fmla="*/ 4337 w 10022"/>
                <a:gd name="connsiteY3" fmla="*/ 2019 h 10900"/>
                <a:gd name="connsiteX4" fmla="*/ 5306 w 10022"/>
                <a:gd name="connsiteY4" fmla="*/ 25 h 10900"/>
                <a:gd name="connsiteX0" fmla="*/ 10022 w 10022"/>
                <a:gd name="connsiteY0" fmla="*/ 10900 h 10900"/>
                <a:gd name="connsiteX1" fmla="*/ 6949 w 10022"/>
                <a:gd name="connsiteY1" fmla="*/ 9052 h 10900"/>
                <a:gd name="connsiteX2" fmla="*/ 0 w 10022"/>
                <a:gd name="connsiteY2" fmla="*/ 6008 h 10900"/>
                <a:gd name="connsiteX3" fmla="*/ 4755 w 10022"/>
                <a:gd name="connsiteY3" fmla="*/ 2064 h 10900"/>
                <a:gd name="connsiteX4" fmla="*/ 5306 w 10022"/>
                <a:gd name="connsiteY4" fmla="*/ 25 h 10900"/>
                <a:gd name="connsiteX0" fmla="*/ 10022 w 10022"/>
                <a:gd name="connsiteY0" fmla="*/ 10904 h 10904"/>
                <a:gd name="connsiteX1" fmla="*/ 6949 w 10022"/>
                <a:gd name="connsiteY1" fmla="*/ 9056 h 10904"/>
                <a:gd name="connsiteX2" fmla="*/ 0 w 10022"/>
                <a:gd name="connsiteY2" fmla="*/ 6012 h 10904"/>
                <a:gd name="connsiteX3" fmla="*/ 4755 w 10022"/>
                <a:gd name="connsiteY3" fmla="*/ 2068 h 10904"/>
                <a:gd name="connsiteX4" fmla="*/ 5306 w 10022"/>
                <a:gd name="connsiteY4" fmla="*/ 29 h 10904"/>
                <a:gd name="connsiteX0" fmla="*/ 10022 w 10022"/>
                <a:gd name="connsiteY0" fmla="*/ 11570 h 11570"/>
                <a:gd name="connsiteX1" fmla="*/ 6949 w 10022"/>
                <a:gd name="connsiteY1" fmla="*/ 9722 h 11570"/>
                <a:gd name="connsiteX2" fmla="*/ 0 w 10022"/>
                <a:gd name="connsiteY2" fmla="*/ 6678 h 11570"/>
                <a:gd name="connsiteX3" fmla="*/ 4755 w 10022"/>
                <a:gd name="connsiteY3" fmla="*/ 2734 h 11570"/>
                <a:gd name="connsiteX4" fmla="*/ 5373 w 10022"/>
                <a:gd name="connsiteY4" fmla="*/ 19 h 11570"/>
                <a:gd name="connsiteX0" fmla="*/ 8546 w 8546"/>
                <a:gd name="connsiteY0" fmla="*/ 10418 h 10418"/>
                <a:gd name="connsiteX1" fmla="*/ 6949 w 8546"/>
                <a:gd name="connsiteY1" fmla="*/ 9722 h 10418"/>
                <a:gd name="connsiteX2" fmla="*/ 0 w 8546"/>
                <a:gd name="connsiteY2" fmla="*/ 6678 h 10418"/>
                <a:gd name="connsiteX3" fmla="*/ 4755 w 8546"/>
                <a:gd name="connsiteY3" fmla="*/ 2734 h 10418"/>
                <a:gd name="connsiteX4" fmla="*/ 5373 w 8546"/>
                <a:gd name="connsiteY4" fmla="*/ 19 h 1041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546" h="10418">
                  <a:moveTo>
                    <a:pt x="8546" y="10418"/>
                  </a:moveTo>
                  <a:lnTo>
                    <a:pt x="6949" y="9722"/>
                  </a:lnTo>
                  <a:cubicBezTo>
                    <a:pt x="5642" y="9481"/>
                    <a:pt x="3195" y="7257"/>
                    <a:pt x="0" y="6678"/>
                  </a:cubicBezTo>
                  <a:cubicBezTo>
                    <a:pt x="274" y="4115"/>
                    <a:pt x="4218" y="4157"/>
                    <a:pt x="4755" y="2734"/>
                  </a:cubicBezTo>
                  <a:cubicBezTo>
                    <a:pt x="5204" y="1686"/>
                    <a:pt x="5065" y="-215"/>
                    <a:pt x="5373" y="19"/>
                  </a:cubicBezTo>
                </a:path>
              </a:pathLst>
            </a:custGeom>
            <a:noFill/>
            <a:ln w="25400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557" name="Group 405">
              <a:extLst>
                <a:ext uri="{FF2B5EF4-FFF2-40B4-BE49-F238E27FC236}">
                  <a16:creationId xmlns:a16="http://schemas.microsoft.com/office/drawing/2014/main" id="{FFA73544-0E00-379E-99F3-0ED353B84D9F}"/>
                </a:ext>
              </a:extLst>
            </xdr:cNvPr>
            <xdr:cNvGrpSpPr>
              <a:grpSpLocks/>
            </xdr:cNvGrpSpPr>
          </xdr:nvGrpSpPr>
          <xdr:grpSpPr bwMode="auto">
            <a:xfrm rot="10800000">
              <a:off x="764551" y="10915498"/>
              <a:ext cx="151729" cy="191378"/>
              <a:chOff x="719" y="100"/>
              <a:chExt cx="22" cy="13"/>
            </a:xfrm>
          </xdr:grpSpPr>
          <xdr:sp macro="" textlink="">
            <xdr:nvSpPr>
              <xdr:cNvPr id="559" name="Freeform 406">
                <a:extLst>
                  <a:ext uri="{FF2B5EF4-FFF2-40B4-BE49-F238E27FC236}">
                    <a16:creationId xmlns:a16="http://schemas.microsoft.com/office/drawing/2014/main" id="{6CCCC464-DE3A-74C7-578A-4B6A5D8A586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719" y="100"/>
                <a:ext cx="3" cy="13"/>
              </a:xfrm>
              <a:custGeom>
                <a:avLst/>
                <a:gdLst>
                  <a:gd name="T0" fmla="*/ 0 w 5"/>
                  <a:gd name="T1" fmla="*/ 0 h 46"/>
                  <a:gd name="T2" fmla="*/ 2 w 5"/>
                  <a:gd name="T3" fmla="*/ 0 h 46"/>
                  <a:gd name="T4" fmla="*/ 2 w 5"/>
                  <a:gd name="T5" fmla="*/ 0 h 46"/>
                  <a:gd name="T6" fmla="*/ 1 w 5"/>
                  <a:gd name="T7" fmla="*/ 0 h 46"/>
                  <a:gd name="T8" fmla="*/ 0 60000 65536"/>
                  <a:gd name="T9" fmla="*/ 0 60000 65536"/>
                  <a:gd name="T10" fmla="*/ 0 60000 65536"/>
                  <a:gd name="T11" fmla="*/ 0 60000 65536"/>
                  <a:gd name="connsiteX0" fmla="*/ 8000 w 8000"/>
                  <a:gd name="connsiteY0" fmla="*/ 0 h 8913"/>
                  <a:gd name="connsiteX1" fmla="*/ 8000 w 8000"/>
                  <a:gd name="connsiteY1" fmla="*/ 7609 h 8913"/>
                  <a:gd name="connsiteX2" fmla="*/ 0 w 8000"/>
                  <a:gd name="connsiteY2" fmla="*/ 8913 h 8913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</a:cxnLst>
                <a:rect l="l" t="t" r="r" b="b"/>
                <a:pathLst>
                  <a:path w="8000" h="8913">
                    <a:moveTo>
                      <a:pt x="8000" y="0"/>
                    </a:moveTo>
                    <a:lnTo>
                      <a:pt x="8000" y="7609"/>
                    </a:lnTo>
                    <a:lnTo>
                      <a:pt x="0" y="8913"/>
                    </a:lnTo>
                  </a:path>
                </a:pathLst>
              </a:custGeom>
              <a:noFill/>
              <a:ln w="9525" cap="flat" cmpd="sng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560" name="Freeform 407">
                <a:extLst>
                  <a:ext uri="{FF2B5EF4-FFF2-40B4-BE49-F238E27FC236}">
                    <a16:creationId xmlns:a16="http://schemas.microsoft.com/office/drawing/2014/main" id="{253AF422-C386-0B84-FCD0-88446E977A72}"/>
                  </a:ext>
                </a:extLst>
              </xdr:cNvPr>
              <xdr:cNvSpPr>
                <a:spLocks/>
              </xdr:cNvSpPr>
            </xdr:nvSpPr>
            <xdr:spPr bwMode="auto">
              <a:xfrm flipH="1" flipV="1">
                <a:off x="736" y="100"/>
                <a:ext cx="5" cy="13"/>
              </a:xfrm>
              <a:custGeom>
                <a:avLst/>
                <a:gdLst>
                  <a:gd name="T0" fmla="*/ 0 w 5"/>
                  <a:gd name="T1" fmla="*/ 0 h 46"/>
                  <a:gd name="T2" fmla="*/ 5 w 5"/>
                  <a:gd name="T3" fmla="*/ 0 h 46"/>
                  <a:gd name="T4" fmla="*/ 5 w 5"/>
                  <a:gd name="T5" fmla="*/ 0 h 46"/>
                  <a:gd name="T6" fmla="*/ 1 w 5"/>
                  <a:gd name="T7" fmla="*/ 0 h 46"/>
                  <a:gd name="T8" fmla="*/ 0 60000 65536"/>
                  <a:gd name="T9" fmla="*/ 0 60000 65536"/>
                  <a:gd name="T10" fmla="*/ 0 60000 65536"/>
                  <a:gd name="T11" fmla="*/ 0 60000 65536"/>
                  <a:gd name="connsiteX0" fmla="*/ 0 w 10000"/>
                  <a:gd name="connsiteY0" fmla="*/ 0 h 8696"/>
                  <a:gd name="connsiteX1" fmla="*/ 10000 w 10000"/>
                  <a:gd name="connsiteY1" fmla="*/ 1087 h 8696"/>
                  <a:gd name="connsiteX2" fmla="*/ 10000 w 10000"/>
                  <a:gd name="connsiteY2" fmla="*/ 8696 h 8696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</a:cxnLst>
                <a:rect l="l" t="t" r="r" b="b"/>
                <a:pathLst>
                  <a:path w="10000" h="8696">
                    <a:moveTo>
                      <a:pt x="0" y="0"/>
                    </a:moveTo>
                    <a:lnTo>
                      <a:pt x="10000" y="1087"/>
                    </a:lnTo>
                    <a:lnTo>
                      <a:pt x="10000" y="8696"/>
                    </a:lnTo>
                  </a:path>
                </a:pathLst>
              </a:custGeom>
              <a:noFill/>
              <a:ln w="9525" cap="flat" cmpd="sng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</xdr:grpSp>
        <xdr:sp macro="" textlink="">
          <xdr:nvSpPr>
            <xdr:cNvPr id="558" name="Line 72">
              <a:extLst>
                <a:ext uri="{FF2B5EF4-FFF2-40B4-BE49-F238E27FC236}">
                  <a16:creationId xmlns:a16="http://schemas.microsoft.com/office/drawing/2014/main" id="{D163726D-0D77-F802-2ADB-12A29CDDEDB5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682624" y="10897147"/>
              <a:ext cx="396361" cy="3307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dash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552" name="Oval 1295">
            <a:extLst>
              <a:ext uri="{FF2B5EF4-FFF2-40B4-BE49-F238E27FC236}">
                <a16:creationId xmlns:a16="http://schemas.microsoft.com/office/drawing/2014/main" id="{565C9D9C-A614-60B2-E27F-32A616933E3D}"/>
              </a:ext>
            </a:extLst>
          </xdr:cNvPr>
          <xdr:cNvSpPr>
            <a:spLocks noChangeArrowheads="1"/>
          </xdr:cNvSpPr>
        </xdr:nvSpPr>
        <xdr:spPr bwMode="auto">
          <a:xfrm>
            <a:off x="426358" y="10454821"/>
            <a:ext cx="114775" cy="110993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7</xdr:col>
      <xdr:colOff>176892</xdr:colOff>
      <xdr:row>59</xdr:row>
      <xdr:rowOff>163286</xdr:rowOff>
    </xdr:from>
    <xdr:to>
      <xdr:col>7</xdr:col>
      <xdr:colOff>292468</xdr:colOff>
      <xdr:row>60</xdr:row>
      <xdr:rowOff>98699</xdr:rowOff>
    </xdr:to>
    <xdr:sp macro="" textlink="">
      <xdr:nvSpPr>
        <xdr:cNvPr id="561" name="Oval 77">
          <a:extLst>
            <a:ext uri="{FF2B5EF4-FFF2-40B4-BE49-F238E27FC236}">
              <a16:creationId xmlns:a16="http://schemas.microsoft.com/office/drawing/2014/main" id="{B4E0FDDF-2AD1-4D3A-A5AF-D7C5CB7B9439}"/>
            </a:ext>
          </a:extLst>
        </xdr:cNvPr>
        <xdr:cNvSpPr>
          <a:spLocks noChangeArrowheads="1"/>
        </xdr:cNvSpPr>
      </xdr:nvSpPr>
      <xdr:spPr bwMode="auto">
        <a:xfrm>
          <a:off x="4299312" y="10015946"/>
          <a:ext cx="115576" cy="103053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7</xdr:col>
      <xdr:colOff>178967</xdr:colOff>
      <xdr:row>60</xdr:row>
      <xdr:rowOff>146133</xdr:rowOff>
    </xdr:from>
    <xdr:to>
      <xdr:col>7</xdr:col>
      <xdr:colOff>317754</xdr:colOff>
      <xdr:row>61</xdr:row>
      <xdr:rowOff>76380</xdr:rowOff>
    </xdr:to>
    <xdr:sp macro="" textlink="">
      <xdr:nvSpPr>
        <xdr:cNvPr id="562" name="AutoShape 70">
          <a:extLst>
            <a:ext uri="{FF2B5EF4-FFF2-40B4-BE49-F238E27FC236}">
              <a16:creationId xmlns:a16="http://schemas.microsoft.com/office/drawing/2014/main" id="{4CA7DC97-5A8F-4AE9-BA3A-9EFA46DF0DA2}"/>
            </a:ext>
          </a:extLst>
        </xdr:cNvPr>
        <xdr:cNvSpPr>
          <a:spLocks noChangeArrowheads="1"/>
        </xdr:cNvSpPr>
      </xdr:nvSpPr>
      <xdr:spPr bwMode="auto">
        <a:xfrm>
          <a:off x="4301387" y="10166433"/>
          <a:ext cx="138787" cy="97887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8</xdr:col>
      <xdr:colOff>34476</xdr:colOff>
      <xdr:row>59</xdr:row>
      <xdr:rowOff>20138</xdr:rowOff>
    </xdr:from>
    <xdr:ext cx="176722" cy="404694"/>
    <xdr:sp macro="" textlink="">
      <xdr:nvSpPr>
        <xdr:cNvPr id="563" name="Text Box 1620">
          <a:extLst>
            <a:ext uri="{FF2B5EF4-FFF2-40B4-BE49-F238E27FC236}">
              <a16:creationId xmlns:a16="http://schemas.microsoft.com/office/drawing/2014/main" id="{DE254B6D-51FF-4F9A-9BCB-2B1403AD2B04}"/>
            </a:ext>
          </a:extLst>
        </xdr:cNvPr>
        <xdr:cNvSpPr txBox="1">
          <a:spLocks noChangeArrowheads="1"/>
        </xdr:cNvSpPr>
      </xdr:nvSpPr>
      <xdr:spPr bwMode="auto">
        <a:xfrm rot="21330259">
          <a:off x="4835076" y="9872798"/>
          <a:ext cx="176722" cy="404694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squar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由良川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oneCellAnchor>
  <xdr:twoCellAnchor>
    <xdr:from>
      <xdr:col>7</xdr:col>
      <xdr:colOff>38554</xdr:colOff>
      <xdr:row>58</xdr:row>
      <xdr:rowOff>7938</xdr:rowOff>
    </xdr:from>
    <xdr:to>
      <xdr:col>7</xdr:col>
      <xdr:colOff>321467</xdr:colOff>
      <xdr:row>59</xdr:row>
      <xdr:rowOff>96002</xdr:rowOff>
    </xdr:to>
    <xdr:grpSp>
      <xdr:nvGrpSpPr>
        <xdr:cNvPr id="564" name="グループ化 563">
          <a:extLst>
            <a:ext uri="{FF2B5EF4-FFF2-40B4-BE49-F238E27FC236}">
              <a16:creationId xmlns:a16="http://schemas.microsoft.com/office/drawing/2014/main" id="{F39FF986-5FE4-48B3-BB35-64E4D914D96F}"/>
            </a:ext>
          </a:extLst>
        </xdr:cNvPr>
        <xdr:cNvGrpSpPr/>
      </xdr:nvGrpSpPr>
      <xdr:grpSpPr>
        <a:xfrm>
          <a:off x="4148592" y="9637713"/>
          <a:ext cx="282913" cy="254752"/>
          <a:chOff x="1809661" y="41159"/>
          <a:chExt cx="444593" cy="444593"/>
        </a:xfrm>
      </xdr:grpSpPr>
      <xdr:sp macro="" textlink="">
        <xdr:nvSpPr>
          <xdr:cNvPr id="565" name="円/楕円 979">
            <a:extLst>
              <a:ext uri="{FF2B5EF4-FFF2-40B4-BE49-F238E27FC236}">
                <a16:creationId xmlns:a16="http://schemas.microsoft.com/office/drawing/2014/main" id="{E0904D0B-4838-2E5B-2FF0-69B60D471377}"/>
              </a:ext>
            </a:extLst>
          </xdr:cNvPr>
          <xdr:cNvSpPr/>
        </xdr:nvSpPr>
        <xdr:spPr bwMode="auto">
          <a:xfrm>
            <a:off x="1809661" y="41159"/>
            <a:ext cx="444593" cy="444593"/>
          </a:xfrm>
          <a:prstGeom prst="ellipse">
            <a:avLst/>
          </a:prstGeom>
          <a:solidFill>
            <a:srgbClr val="FF0000"/>
          </a:solidFill>
          <a:ln w="9525" cap="flat" cmpd="sng" algn="ctr">
            <a:solidFill>
              <a:schemeClr val="bg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66" name="正方形/長方形 565">
            <a:extLst>
              <a:ext uri="{FF2B5EF4-FFF2-40B4-BE49-F238E27FC236}">
                <a16:creationId xmlns:a16="http://schemas.microsoft.com/office/drawing/2014/main" id="{95B81E45-2FEB-CF6D-87CC-17E2E26FB5AD}"/>
              </a:ext>
            </a:extLst>
          </xdr:cNvPr>
          <xdr:cNvSpPr/>
        </xdr:nvSpPr>
        <xdr:spPr bwMode="auto">
          <a:xfrm>
            <a:off x="1865311" y="222231"/>
            <a:ext cx="333375" cy="95269"/>
          </a:xfrm>
          <a:prstGeom prst="rect">
            <a:avLst/>
          </a:prstGeom>
          <a:solidFill>
            <a:schemeClr val="bg1"/>
          </a:solidFill>
          <a:ln w="9525" cap="flat" cmpd="sng" algn="ctr">
            <a:solidFill>
              <a:schemeClr val="bg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  <xdr:oneCellAnchor>
    <xdr:from>
      <xdr:col>7</xdr:col>
      <xdr:colOff>47709</xdr:colOff>
      <xdr:row>59</xdr:row>
      <xdr:rowOff>13270</xdr:rowOff>
    </xdr:from>
    <xdr:ext cx="464822" cy="109196"/>
    <xdr:sp macro="" textlink="">
      <xdr:nvSpPr>
        <xdr:cNvPr id="567" name="Text Box 1620">
          <a:extLst>
            <a:ext uri="{FF2B5EF4-FFF2-40B4-BE49-F238E27FC236}">
              <a16:creationId xmlns:a16="http://schemas.microsoft.com/office/drawing/2014/main" id="{393779E3-E9CE-411C-9336-C9F1346F262C}"/>
            </a:ext>
          </a:extLst>
        </xdr:cNvPr>
        <xdr:cNvSpPr txBox="1">
          <a:spLocks noChangeArrowheads="1"/>
        </xdr:cNvSpPr>
      </xdr:nvSpPr>
      <xdr:spPr bwMode="auto">
        <a:xfrm>
          <a:off x="4170129" y="9865930"/>
          <a:ext cx="464822" cy="10919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vertOverflow="overflow" horzOverflow="overflow" wrap="none" lIns="0" tIns="0" rIns="0" bIns="0" anchor="b" anchorCtr="0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自転車除く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284245</xdr:colOff>
      <xdr:row>62</xdr:row>
      <xdr:rowOff>72939</xdr:rowOff>
    </xdr:from>
    <xdr:to>
      <xdr:col>7</xdr:col>
      <xdr:colOff>515567</xdr:colOff>
      <xdr:row>63</xdr:row>
      <xdr:rowOff>150045</xdr:rowOff>
    </xdr:to>
    <xdr:grpSp>
      <xdr:nvGrpSpPr>
        <xdr:cNvPr id="568" name="グループ化 567">
          <a:extLst>
            <a:ext uri="{FF2B5EF4-FFF2-40B4-BE49-F238E27FC236}">
              <a16:creationId xmlns:a16="http://schemas.microsoft.com/office/drawing/2014/main" id="{7C04A3F9-852B-44EC-BBB6-880FEA886E0B}"/>
            </a:ext>
          </a:extLst>
        </xdr:cNvPr>
        <xdr:cNvGrpSpPr/>
      </xdr:nvGrpSpPr>
      <xdr:grpSpPr>
        <a:xfrm rot="2936605">
          <a:off x="4388047" y="10375700"/>
          <a:ext cx="243794" cy="231322"/>
          <a:chOff x="1809661" y="41159"/>
          <a:chExt cx="444593" cy="444593"/>
        </a:xfrm>
      </xdr:grpSpPr>
      <xdr:sp macro="" textlink="">
        <xdr:nvSpPr>
          <xdr:cNvPr id="569" name="円/楕円 979">
            <a:extLst>
              <a:ext uri="{FF2B5EF4-FFF2-40B4-BE49-F238E27FC236}">
                <a16:creationId xmlns:a16="http://schemas.microsoft.com/office/drawing/2014/main" id="{41239821-25E8-145C-B3C9-C571B64AAB0B}"/>
              </a:ext>
            </a:extLst>
          </xdr:cNvPr>
          <xdr:cNvSpPr/>
        </xdr:nvSpPr>
        <xdr:spPr bwMode="auto">
          <a:xfrm>
            <a:off x="1809661" y="41159"/>
            <a:ext cx="444593" cy="444593"/>
          </a:xfrm>
          <a:prstGeom prst="ellipse">
            <a:avLst/>
          </a:prstGeom>
          <a:solidFill>
            <a:srgbClr val="FF0000"/>
          </a:solidFill>
          <a:ln w="9525" cap="flat" cmpd="sng" algn="ctr">
            <a:solidFill>
              <a:schemeClr val="bg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70" name="正方形/長方形 569">
            <a:extLst>
              <a:ext uri="{FF2B5EF4-FFF2-40B4-BE49-F238E27FC236}">
                <a16:creationId xmlns:a16="http://schemas.microsoft.com/office/drawing/2014/main" id="{090E3C3E-A2A4-46A5-20B0-6CDA9E2B76C7}"/>
              </a:ext>
            </a:extLst>
          </xdr:cNvPr>
          <xdr:cNvSpPr/>
        </xdr:nvSpPr>
        <xdr:spPr bwMode="auto">
          <a:xfrm>
            <a:off x="1865311" y="222231"/>
            <a:ext cx="333375" cy="95269"/>
          </a:xfrm>
          <a:prstGeom prst="rect">
            <a:avLst/>
          </a:prstGeom>
          <a:solidFill>
            <a:schemeClr val="bg1"/>
          </a:solidFill>
          <a:ln w="9525" cap="flat" cmpd="sng" algn="ctr">
            <a:solidFill>
              <a:schemeClr val="bg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9</xdr:col>
      <xdr:colOff>247668</xdr:colOff>
      <xdr:row>62</xdr:row>
      <xdr:rowOff>134983</xdr:rowOff>
    </xdr:from>
    <xdr:to>
      <xdr:col>9</xdr:col>
      <xdr:colOff>432587</xdr:colOff>
      <xdr:row>63</xdr:row>
      <xdr:rowOff>126164</xdr:rowOff>
    </xdr:to>
    <xdr:sp macro="" textlink="">
      <xdr:nvSpPr>
        <xdr:cNvPr id="571" name="六角形 570">
          <a:extLst>
            <a:ext uri="{FF2B5EF4-FFF2-40B4-BE49-F238E27FC236}">
              <a16:creationId xmlns:a16="http://schemas.microsoft.com/office/drawing/2014/main" id="{1ABC1B51-25B9-43A3-86EF-E883D7E969C7}"/>
            </a:ext>
          </a:extLst>
        </xdr:cNvPr>
        <xdr:cNvSpPr/>
      </xdr:nvSpPr>
      <xdr:spPr bwMode="auto">
        <a:xfrm>
          <a:off x="5726448" y="10490563"/>
          <a:ext cx="184919" cy="15882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55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10</xdr:col>
      <xdr:colOff>71733</xdr:colOff>
      <xdr:row>59</xdr:row>
      <xdr:rowOff>18896</xdr:rowOff>
    </xdr:from>
    <xdr:to>
      <xdr:col>10</xdr:col>
      <xdr:colOff>214969</xdr:colOff>
      <xdr:row>59</xdr:row>
      <xdr:rowOff>159108</xdr:rowOff>
    </xdr:to>
    <xdr:sp macro="" textlink="">
      <xdr:nvSpPr>
        <xdr:cNvPr id="572" name="六角形 571">
          <a:extLst>
            <a:ext uri="{FF2B5EF4-FFF2-40B4-BE49-F238E27FC236}">
              <a16:creationId xmlns:a16="http://schemas.microsoft.com/office/drawing/2014/main" id="{E6F641E8-F17E-4C14-820E-DF76CEE33A09}"/>
            </a:ext>
          </a:extLst>
        </xdr:cNvPr>
        <xdr:cNvSpPr/>
      </xdr:nvSpPr>
      <xdr:spPr bwMode="auto">
        <a:xfrm>
          <a:off x="6228693" y="9871556"/>
          <a:ext cx="143236" cy="140212"/>
        </a:xfrm>
        <a:prstGeom prst="hexagon">
          <a:avLst>
            <a:gd name="adj" fmla="val 25000"/>
            <a:gd name="vf" fmla="val 115470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74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10</xdr:col>
      <xdr:colOff>25481</xdr:colOff>
      <xdr:row>62</xdr:row>
      <xdr:rowOff>16323</xdr:rowOff>
    </xdr:from>
    <xdr:to>
      <xdr:col>10</xdr:col>
      <xdr:colOff>190667</xdr:colOff>
      <xdr:row>62</xdr:row>
      <xdr:rowOff>158750</xdr:rowOff>
    </xdr:to>
    <xdr:sp macro="" textlink="">
      <xdr:nvSpPr>
        <xdr:cNvPr id="573" name="Text Box 1664">
          <a:extLst>
            <a:ext uri="{FF2B5EF4-FFF2-40B4-BE49-F238E27FC236}">
              <a16:creationId xmlns:a16="http://schemas.microsoft.com/office/drawing/2014/main" id="{D13D7D76-2464-4493-A940-DBE49F43725E}"/>
            </a:ext>
          </a:extLst>
        </xdr:cNvPr>
        <xdr:cNvSpPr txBox="1">
          <a:spLocks noChangeArrowheads="1"/>
        </xdr:cNvSpPr>
      </xdr:nvSpPr>
      <xdr:spPr bwMode="auto">
        <a:xfrm rot="5400000">
          <a:off x="6193820" y="10360524"/>
          <a:ext cx="142427" cy="16518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twoCellAnchor>
  <xdr:oneCellAnchor>
    <xdr:from>
      <xdr:col>9</xdr:col>
      <xdr:colOff>539516</xdr:colOff>
      <xdr:row>60</xdr:row>
      <xdr:rowOff>56308</xdr:rowOff>
    </xdr:from>
    <xdr:ext cx="415919" cy="180885"/>
    <xdr:sp macro="" textlink="">
      <xdr:nvSpPr>
        <xdr:cNvPr id="574" name="Text Box 1620">
          <a:extLst>
            <a:ext uri="{FF2B5EF4-FFF2-40B4-BE49-F238E27FC236}">
              <a16:creationId xmlns:a16="http://schemas.microsoft.com/office/drawing/2014/main" id="{6F3339CE-0901-4033-B692-2D714CC26AF1}"/>
            </a:ext>
          </a:extLst>
        </xdr:cNvPr>
        <xdr:cNvSpPr txBox="1">
          <a:spLocks noChangeArrowheads="1"/>
        </xdr:cNvSpPr>
      </xdr:nvSpPr>
      <xdr:spPr bwMode="auto">
        <a:xfrm>
          <a:off x="6018296" y="10076608"/>
          <a:ext cx="415919" cy="18088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創英角ﾎﾟｯﾌﾟ体" pitchFamily="49" charset="-128"/>
              <a:ea typeface="HG創英角ﾎﾟｯﾌﾟ体" pitchFamily="49" charset="-128"/>
            </a:rPr>
            <a:t>↑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綾部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9</xdr:col>
      <xdr:colOff>462642</xdr:colOff>
      <xdr:row>61</xdr:row>
      <xdr:rowOff>9620</xdr:rowOff>
    </xdr:from>
    <xdr:to>
      <xdr:col>9</xdr:col>
      <xdr:colOff>548360</xdr:colOff>
      <xdr:row>62</xdr:row>
      <xdr:rowOff>117932</xdr:rowOff>
    </xdr:to>
    <xdr:sp macro="" textlink="">
      <xdr:nvSpPr>
        <xdr:cNvPr id="575" name="Text Box 1664">
          <a:extLst>
            <a:ext uri="{FF2B5EF4-FFF2-40B4-BE49-F238E27FC236}">
              <a16:creationId xmlns:a16="http://schemas.microsoft.com/office/drawing/2014/main" id="{6C9D773E-DC5F-49E3-878E-FA43C3E9149C}"/>
            </a:ext>
          </a:extLst>
        </xdr:cNvPr>
        <xdr:cNvSpPr txBox="1">
          <a:spLocks noChangeArrowheads="1"/>
        </xdr:cNvSpPr>
      </xdr:nvSpPr>
      <xdr:spPr bwMode="auto">
        <a:xfrm rot="5400000">
          <a:off x="5846305" y="10292677"/>
          <a:ext cx="275952" cy="85718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twoCellAnchor>
  <xdr:twoCellAnchor>
    <xdr:from>
      <xdr:col>9</xdr:col>
      <xdr:colOff>165713</xdr:colOff>
      <xdr:row>60</xdr:row>
      <xdr:rowOff>54269</xdr:rowOff>
    </xdr:from>
    <xdr:to>
      <xdr:col>9</xdr:col>
      <xdr:colOff>360226</xdr:colOff>
      <xdr:row>61</xdr:row>
      <xdr:rowOff>7453</xdr:rowOff>
    </xdr:to>
    <xdr:sp macro="" textlink="">
      <xdr:nvSpPr>
        <xdr:cNvPr id="576" name="六角形 575">
          <a:extLst>
            <a:ext uri="{FF2B5EF4-FFF2-40B4-BE49-F238E27FC236}">
              <a16:creationId xmlns:a16="http://schemas.microsoft.com/office/drawing/2014/main" id="{A7C23AD0-5D9E-43FD-BA0C-94D30B1ACCEB}"/>
            </a:ext>
          </a:extLst>
        </xdr:cNvPr>
        <xdr:cNvSpPr/>
      </xdr:nvSpPr>
      <xdr:spPr bwMode="auto">
        <a:xfrm>
          <a:off x="5644493" y="10074569"/>
          <a:ext cx="194513" cy="12082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55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95380</xdr:colOff>
      <xdr:row>58</xdr:row>
      <xdr:rowOff>144485</xdr:rowOff>
    </xdr:from>
    <xdr:to>
      <xdr:col>10</xdr:col>
      <xdr:colOff>500185</xdr:colOff>
      <xdr:row>63</xdr:row>
      <xdr:rowOff>121092</xdr:rowOff>
    </xdr:to>
    <xdr:grpSp>
      <xdr:nvGrpSpPr>
        <xdr:cNvPr id="577" name="グループ化 576">
          <a:extLst>
            <a:ext uri="{FF2B5EF4-FFF2-40B4-BE49-F238E27FC236}">
              <a16:creationId xmlns:a16="http://schemas.microsoft.com/office/drawing/2014/main" id="{EBE5926E-3F31-4EC5-AF63-16C7B5C7D2F3}"/>
            </a:ext>
          </a:extLst>
        </xdr:cNvPr>
        <xdr:cNvGrpSpPr/>
      </xdr:nvGrpSpPr>
      <xdr:grpSpPr>
        <a:xfrm rot="5400000">
          <a:off x="5693485" y="9638743"/>
          <a:ext cx="810045" cy="1081080"/>
          <a:chOff x="1507818" y="10109503"/>
          <a:chExt cx="809648" cy="990006"/>
        </a:xfrm>
      </xdr:grpSpPr>
      <xdr:sp macro="" textlink="">
        <xdr:nvSpPr>
          <xdr:cNvPr id="578" name="Freeform 1147">
            <a:extLst>
              <a:ext uri="{FF2B5EF4-FFF2-40B4-BE49-F238E27FC236}">
                <a16:creationId xmlns:a16="http://schemas.microsoft.com/office/drawing/2014/main" id="{BB840CB6-958E-111C-B715-4927E512CA09}"/>
              </a:ext>
            </a:extLst>
          </xdr:cNvPr>
          <xdr:cNvSpPr>
            <a:spLocks/>
          </xdr:cNvSpPr>
        </xdr:nvSpPr>
        <xdr:spPr bwMode="auto">
          <a:xfrm rot="4853866" flipV="1">
            <a:off x="1433806" y="10546077"/>
            <a:ext cx="922180" cy="184684"/>
          </a:xfrm>
          <a:custGeom>
            <a:avLst/>
            <a:gdLst>
              <a:gd name="T0" fmla="*/ 2147483647 w 10294"/>
              <a:gd name="T1" fmla="*/ 2147483647 h 8905"/>
              <a:gd name="T2" fmla="*/ 2147483647 w 10294"/>
              <a:gd name="T3" fmla="*/ 2147483647 h 8905"/>
              <a:gd name="T4" fmla="*/ 2147483647 w 10294"/>
              <a:gd name="T5" fmla="*/ 2147483647 h 8905"/>
              <a:gd name="T6" fmla="*/ 2147483647 w 10294"/>
              <a:gd name="T7" fmla="*/ 2147483647 h 8905"/>
              <a:gd name="T8" fmla="*/ 2147483647 w 10294"/>
              <a:gd name="T9" fmla="*/ 2147483647 h 8905"/>
              <a:gd name="T10" fmla="*/ 2147483647 w 10294"/>
              <a:gd name="T11" fmla="*/ 2147483647 h 8905"/>
              <a:gd name="T12" fmla="*/ 2147483647 w 10294"/>
              <a:gd name="T13" fmla="*/ 2147483647 h 8905"/>
              <a:gd name="T14" fmla="*/ 2147483647 w 10294"/>
              <a:gd name="T15" fmla="*/ 2147483647 h 8905"/>
              <a:gd name="T16" fmla="*/ 0 w 10294"/>
              <a:gd name="T17" fmla="*/ 2147483647 h 8905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connsiteX0" fmla="*/ 9896 w 9896"/>
              <a:gd name="connsiteY0" fmla="*/ 2753 h 10000"/>
              <a:gd name="connsiteX1" fmla="*/ 8701 w 9896"/>
              <a:gd name="connsiteY1" fmla="*/ 8773 h 10000"/>
              <a:gd name="connsiteX2" fmla="*/ 8051 w 9896"/>
              <a:gd name="connsiteY2" fmla="*/ 8773 h 10000"/>
              <a:gd name="connsiteX3" fmla="*/ 7038 w 9896"/>
              <a:gd name="connsiteY3" fmla="*/ 6312 h 10000"/>
              <a:gd name="connsiteX4" fmla="*/ 6314 w 9896"/>
              <a:gd name="connsiteY4" fmla="*/ 10000 h 10000"/>
              <a:gd name="connsiteX5" fmla="*/ 4941 w 9896"/>
              <a:gd name="connsiteY5" fmla="*/ 6312 h 10000"/>
              <a:gd name="connsiteX6" fmla="*/ 3149 w 9896"/>
              <a:gd name="connsiteY6" fmla="*/ 5150 h 10000"/>
              <a:gd name="connsiteX7" fmla="*/ 1470 w 9896"/>
              <a:gd name="connsiteY7" fmla="*/ 166 h 10000"/>
              <a:gd name="connsiteX8" fmla="*/ 0 w 9896"/>
              <a:gd name="connsiteY8" fmla="*/ 3755 h 10000"/>
              <a:gd name="connsiteX0" fmla="*/ 10000 w 10000"/>
              <a:gd name="connsiteY0" fmla="*/ 2753 h 9719"/>
              <a:gd name="connsiteX1" fmla="*/ 8792 w 10000"/>
              <a:gd name="connsiteY1" fmla="*/ 8773 h 9719"/>
              <a:gd name="connsiteX2" fmla="*/ 8136 w 10000"/>
              <a:gd name="connsiteY2" fmla="*/ 8773 h 9719"/>
              <a:gd name="connsiteX3" fmla="*/ 7112 w 10000"/>
              <a:gd name="connsiteY3" fmla="*/ 6312 h 9719"/>
              <a:gd name="connsiteX4" fmla="*/ 6136 w 10000"/>
              <a:gd name="connsiteY4" fmla="*/ 9719 h 9719"/>
              <a:gd name="connsiteX5" fmla="*/ 4993 w 10000"/>
              <a:gd name="connsiteY5" fmla="*/ 6312 h 9719"/>
              <a:gd name="connsiteX6" fmla="*/ 3182 w 10000"/>
              <a:gd name="connsiteY6" fmla="*/ 5150 h 9719"/>
              <a:gd name="connsiteX7" fmla="*/ 1485 w 10000"/>
              <a:gd name="connsiteY7" fmla="*/ 166 h 9719"/>
              <a:gd name="connsiteX8" fmla="*/ 0 w 10000"/>
              <a:gd name="connsiteY8" fmla="*/ 3755 h 9719"/>
              <a:gd name="connsiteX0" fmla="*/ 10000 w 10000"/>
              <a:gd name="connsiteY0" fmla="*/ 2833 h 10074"/>
              <a:gd name="connsiteX1" fmla="*/ 8792 w 10000"/>
              <a:gd name="connsiteY1" fmla="*/ 9027 h 10074"/>
              <a:gd name="connsiteX2" fmla="*/ 8136 w 10000"/>
              <a:gd name="connsiteY2" fmla="*/ 9027 h 10074"/>
              <a:gd name="connsiteX3" fmla="*/ 6995 w 10000"/>
              <a:gd name="connsiteY3" fmla="*/ 8896 h 10074"/>
              <a:gd name="connsiteX4" fmla="*/ 6136 w 10000"/>
              <a:gd name="connsiteY4" fmla="*/ 10000 h 10074"/>
              <a:gd name="connsiteX5" fmla="*/ 4993 w 10000"/>
              <a:gd name="connsiteY5" fmla="*/ 6494 h 10074"/>
              <a:gd name="connsiteX6" fmla="*/ 3182 w 10000"/>
              <a:gd name="connsiteY6" fmla="*/ 5299 h 10074"/>
              <a:gd name="connsiteX7" fmla="*/ 1485 w 10000"/>
              <a:gd name="connsiteY7" fmla="*/ 171 h 10074"/>
              <a:gd name="connsiteX8" fmla="*/ 0 w 10000"/>
              <a:gd name="connsiteY8" fmla="*/ 3864 h 10074"/>
              <a:gd name="connsiteX0" fmla="*/ 10000 w 10000"/>
              <a:gd name="connsiteY0" fmla="*/ 2833 h 10074"/>
              <a:gd name="connsiteX1" fmla="*/ 8754 w 10000"/>
              <a:gd name="connsiteY1" fmla="*/ 5310 h 10074"/>
              <a:gd name="connsiteX2" fmla="*/ 8136 w 10000"/>
              <a:gd name="connsiteY2" fmla="*/ 9027 h 10074"/>
              <a:gd name="connsiteX3" fmla="*/ 6995 w 10000"/>
              <a:gd name="connsiteY3" fmla="*/ 8896 h 10074"/>
              <a:gd name="connsiteX4" fmla="*/ 6136 w 10000"/>
              <a:gd name="connsiteY4" fmla="*/ 10000 h 10074"/>
              <a:gd name="connsiteX5" fmla="*/ 4993 w 10000"/>
              <a:gd name="connsiteY5" fmla="*/ 6494 h 10074"/>
              <a:gd name="connsiteX6" fmla="*/ 3182 w 10000"/>
              <a:gd name="connsiteY6" fmla="*/ 5299 h 10074"/>
              <a:gd name="connsiteX7" fmla="*/ 1485 w 10000"/>
              <a:gd name="connsiteY7" fmla="*/ 171 h 10074"/>
              <a:gd name="connsiteX8" fmla="*/ 0 w 10000"/>
              <a:gd name="connsiteY8" fmla="*/ 3864 h 10074"/>
              <a:gd name="connsiteX0" fmla="*/ 10000 w 10000"/>
              <a:gd name="connsiteY0" fmla="*/ 0 h 7241"/>
              <a:gd name="connsiteX1" fmla="*/ 8754 w 10000"/>
              <a:gd name="connsiteY1" fmla="*/ 2477 h 7241"/>
              <a:gd name="connsiteX2" fmla="*/ 8136 w 10000"/>
              <a:gd name="connsiteY2" fmla="*/ 6194 h 7241"/>
              <a:gd name="connsiteX3" fmla="*/ 6995 w 10000"/>
              <a:gd name="connsiteY3" fmla="*/ 6063 h 7241"/>
              <a:gd name="connsiteX4" fmla="*/ 6136 w 10000"/>
              <a:gd name="connsiteY4" fmla="*/ 7167 h 7241"/>
              <a:gd name="connsiteX5" fmla="*/ 4993 w 10000"/>
              <a:gd name="connsiteY5" fmla="*/ 3661 h 7241"/>
              <a:gd name="connsiteX6" fmla="*/ 3182 w 10000"/>
              <a:gd name="connsiteY6" fmla="*/ 2466 h 7241"/>
              <a:gd name="connsiteX7" fmla="*/ 1573 w 10000"/>
              <a:gd name="connsiteY7" fmla="*/ 6197 h 7241"/>
              <a:gd name="connsiteX8" fmla="*/ 0 w 10000"/>
              <a:gd name="connsiteY8" fmla="*/ 1031 h 7241"/>
              <a:gd name="connsiteX0" fmla="*/ 10050 w 10050"/>
              <a:gd name="connsiteY0" fmla="*/ 0 h 10000"/>
              <a:gd name="connsiteX1" fmla="*/ 8804 w 10050"/>
              <a:gd name="connsiteY1" fmla="*/ 3421 h 10000"/>
              <a:gd name="connsiteX2" fmla="*/ 8186 w 10050"/>
              <a:gd name="connsiteY2" fmla="*/ 8554 h 10000"/>
              <a:gd name="connsiteX3" fmla="*/ 7045 w 10050"/>
              <a:gd name="connsiteY3" fmla="*/ 8373 h 10000"/>
              <a:gd name="connsiteX4" fmla="*/ 6186 w 10050"/>
              <a:gd name="connsiteY4" fmla="*/ 9898 h 10000"/>
              <a:gd name="connsiteX5" fmla="*/ 5043 w 10050"/>
              <a:gd name="connsiteY5" fmla="*/ 5056 h 10000"/>
              <a:gd name="connsiteX6" fmla="*/ 3232 w 10050"/>
              <a:gd name="connsiteY6" fmla="*/ 3406 h 10000"/>
              <a:gd name="connsiteX7" fmla="*/ 1623 w 10050"/>
              <a:gd name="connsiteY7" fmla="*/ 8558 h 10000"/>
              <a:gd name="connsiteX8" fmla="*/ 0 w 10050"/>
              <a:gd name="connsiteY8" fmla="*/ 7972 h 10000"/>
              <a:gd name="connsiteX0" fmla="*/ 10050 w 10050"/>
              <a:gd name="connsiteY0" fmla="*/ 0 h 10000"/>
              <a:gd name="connsiteX1" fmla="*/ 8804 w 10050"/>
              <a:gd name="connsiteY1" fmla="*/ 3421 h 10000"/>
              <a:gd name="connsiteX2" fmla="*/ 8186 w 10050"/>
              <a:gd name="connsiteY2" fmla="*/ 8554 h 10000"/>
              <a:gd name="connsiteX3" fmla="*/ 7045 w 10050"/>
              <a:gd name="connsiteY3" fmla="*/ 8373 h 10000"/>
              <a:gd name="connsiteX4" fmla="*/ 6186 w 10050"/>
              <a:gd name="connsiteY4" fmla="*/ 9898 h 10000"/>
              <a:gd name="connsiteX5" fmla="*/ 5043 w 10050"/>
              <a:gd name="connsiteY5" fmla="*/ 5056 h 10000"/>
              <a:gd name="connsiteX6" fmla="*/ 3192 w 10050"/>
              <a:gd name="connsiteY6" fmla="*/ 7631 h 10000"/>
              <a:gd name="connsiteX7" fmla="*/ 1623 w 10050"/>
              <a:gd name="connsiteY7" fmla="*/ 8558 h 10000"/>
              <a:gd name="connsiteX8" fmla="*/ 0 w 10050"/>
              <a:gd name="connsiteY8" fmla="*/ 7972 h 10000"/>
              <a:gd name="connsiteX0" fmla="*/ 10095 w 10095"/>
              <a:gd name="connsiteY0" fmla="*/ 0 h 10000"/>
              <a:gd name="connsiteX1" fmla="*/ 8849 w 10095"/>
              <a:gd name="connsiteY1" fmla="*/ 3421 h 10000"/>
              <a:gd name="connsiteX2" fmla="*/ 8231 w 10095"/>
              <a:gd name="connsiteY2" fmla="*/ 8554 h 10000"/>
              <a:gd name="connsiteX3" fmla="*/ 7090 w 10095"/>
              <a:gd name="connsiteY3" fmla="*/ 8373 h 10000"/>
              <a:gd name="connsiteX4" fmla="*/ 6231 w 10095"/>
              <a:gd name="connsiteY4" fmla="*/ 9898 h 10000"/>
              <a:gd name="connsiteX5" fmla="*/ 5088 w 10095"/>
              <a:gd name="connsiteY5" fmla="*/ 5056 h 10000"/>
              <a:gd name="connsiteX6" fmla="*/ 3237 w 10095"/>
              <a:gd name="connsiteY6" fmla="*/ 7631 h 10000"/>
              <a:gd name="connsiteX7" fmla="*/ 1668 w 10095"/>
              <a:gd name="connsiteY7" fmla="*/ 8558 h 10000"/>
              <a:gd name="connsiteX8" fmla="*/ 0 w 10095"/>
              <a:gd name="connsiteY8" fmla="*/ 4388 h 10000"/>
              <a:gd name="connsiteX0" fmla="*/ 10095 w 10095"/>
              <a:gd name="connsiteY0" fmla="*/ 0 h 9909"/>
              <a:gd name="connsiteX1" fmla="*/ 8849 w 10095"/>
              <a:gd name="connsiteY1" fmla="*/ 3421 h 9909"/>
              <a:gd name="connsiteX2" fmla="*/ 8231 w 10095"/>
              <a:gd name="connsiteY2" fmla="*/ 8554 h 9909"/>
              <a:gd name="connsiteX3" fmla="*/ 7090 w 10095"/>
              <a:gd name="connsiteY3" fmla="*/ 8373 h 9909"/>
              <a:gd name="connsiteX4" fmla="*/ 6231 w 10095"/>
              <a:gd name="connsiteY4" fmla="*/ 9898 h 9909"/>
              <a:gd name="connsiteX5" fmla="*/ 5111 w 10095"/>
              <a:gd name="connsiteY5" fmla="*/ 8994 h 9909"/>
              <a:gd name="connsiteX6" fmla="*/ 3237 w 10095"/>
              <a:gd name="connsiteY6" fmla="*/ 7631 h 9909"/>
              <a:gd name="connsiteX7" fmla="*/ 1668 w 10095"/>
              <a:gd name="connsiteY7" fmla="*/ 8558 h 9909"/>
              <a:gd name="connsiteX8" fmla="*/ 0 w 10095"/>
              <a:gd name="connsiteY8" fmla="*/ 4388 h 9909"/>
              <a:gd name="connsiteX0" fmla="*/ 10000 w 10000"/>
              <a:gd name="connsiteY0" fmla="*/ 0 h 11453"/>
              <a:gd name="connsiteX1" fmla="*/ 8766 w 10000"/>
              <a:gd name="connsiteY1" fmla="*/ 3452 h 11453"/>
              <a:gd name="connsiteX2" fmla="*/ 8154 w 10000"/>
              <a:gd name="connsiteY2" fmla="*/ 8633 h 11453"/>
              <a:gd name="connsiteX3" fmla="*/ 7023 w 10000"/>
              <a:gd name="connsiteY3" fmla="*/ 8450 h 11453"/>
              <a:gd name="connsiteX4" fmla="*/ 6172 w 10000"/>
              <a:gd name="connsiteY4" fmla="*/ 9989 h 11453"/>
              <a:gd name="connsiteX5" fmla="*/ 5063 w 10000"/>
              <a:gd name="connsiteY5" fmla="*/ 9077 h 11453"/>
              <a:gd name="connsiteX6" fmla="*/ 3332 w 10000"/>
              <a:gd name="connsiteY6" fmla="*/ 11452 h 11453"/>
              <a:gd name="connsiteX7" fmla="*/ 1652 w 10000"/>
              <a:gd name="connsiteY7" fmla="*/ 8637 h 11453"/>
              <a:gd name="connsiteX8" fmla="*/ 0 w 10000"/>
              <a:gd name="connsiteY8" fmla="*/ 4428 h 11453"/>
              <a:gd name="connsiteX0" fmla="*/ 10122 w 10122"/>
              <a:gd name="connsiteY0" fmla="*/ 155593 h 167046"/>
              <a:gd name="connsiteX1" fmla="*/ 8888 w 10122"/>
              <a:gd name="connsiteY1" fmla="*/ 159045 h 167046"/>
              <a:gd name="connsiteX2" fmla="*/ 8276 w 10122"/>
              <a:gd name="connsiteY2" fmla="*/ 164226 h 167046"/>
              <a:gd name="connsiteX3" fmla="*/ 7145 w 10122"/>
              <a:gd name="connsiteY3" fmla="*/ 164043 h 167046"/>
              <a:gd name="connsiteX4" fmla="*/ 6294 w 10122"/>
              <a:gd name="connsiteY4" fmla="*/ 165582 h 167046"/>
              <a:gd name="connsiteX5" fmla="*/ 5185 w 10122"/>
              <a:gd name="connsiteY5" fmla="*/ 164670 h 167046"/>
              <a:gd name="connsiteX6" fmla="*/ 3454 w 10122"/>
              <a:gd name="connsiteY6" fmla="*/ 167045 h 167046"/>
              <a:gd name="connsiteX7" fmla="*/ 1774 w 10122"/>
              <a:gd name="connsiteY7" fmla="*/ 164230 h 167046"/>
              <a:gd name="connsiteX8" fmla="*/ 0 w 10122"/>
              <a:gd name="connsiteY8" fmla="*/ 0 h 167046"/>
              <a:gd name="connsiteX0" fmla="*/ 10122 w 10122"/>
              <a:gd name="connsiteY0" fmla="*/ 155593 h 169883"/>
              <a:gd name="connsiteX1" fmla="*/ 8888 w 10122"/>
              <a:gd name="connsiteY1" fmla="*/ 159045 h 169883"/>
              <a:gd name="connsiteX2" fmla="*/ 8276 w 10122"/>
              <a:gd name="connsiteY2" fmla="*/ 164226 h 169883"/>
              <a:gd name="connsiteX3" fmla="*/ 7145 w 10122"/>
              <a:gd name="connsiteY3" fmla="*/ 164043 h 169883"/>
              <a:gd name="connsiteX4" fmla="*/ 6294 w 10122"/>
              <a:gd name="connsiteY4" fmla="*/ 165582 h 169883"/>
              <a:gd name="connsiteX5" fmla="*/ 5185 w 10122"/>
              <a:gd name="connsiteY5" fmla="*/ 164670 h 169883"/>
              <a:gd name="connsiteX6" fmla="*/ 3454 w 10122"/>
              <a:gd name="connsiteY6" fmla="*/ 167045 h 169883"/>
              <a:gd name="connsiteX7" fmla="*/ 2282 w 10122"/>
              <a:gd name="connsiteY7" fmla="*/ 119874 h 169883"/>
              <a:gd name="connsiteX8" fmla="*/ 0 w 10122"/>
              <a:gd name="connsiteY8" fmla="*/ 0 h 169883"/>
              <a:gd name="connsiteX0" fmla="*/ 10122 w 10122"/>
              <a:gd name="connsiteY0" fmla="*/ 155593 h 169883"/>
              <a:gd name="connsiteX1" fmla="*/ 8888 w 10122"/>
              <a:gd name="connsiteY1" fmla="*/ 159045 h 169883"/>
              <a:gd name="connsiteX2" fmla="*/ 8276 w 10122"/>
              <a:gd name="connsiteY2" fmla="*/ 164226 h 169883"/>
              <a:gd name="connsiteX3" fmla="*/ 7145 w 10122"/>
              <a:gd name="connsiteY3" fmla="*/ 164043 h 169883"/>
              <a:gd name="connsiteX4" fmla="*/ 6294 w 10122"/>
              <a:gd name="connsiteY4" fmla="*/ 165582 h 169883"/>
              <a:gd name="connsiteX5" fmla="*/ 5185 w 10122"/>
              <a:gd name="connsiteY5" fmla="*/ 164670 h 169883"/>
              <a:gd name="connsiteX6" fmla="*/ 3454 w 10122"/>
              <a:gd name="connsiteY6" fmla="*/ 167045 h 169883"/>
              <a:gd name="connsiteX7" fmla="*/ 2282 w 10122"/>
              <a:gd name="connsiteY7" fmla="*/ 119874 h 169883"/>
              <a:gd name="connsiteX8" fmla="*/ 0 w 10122"/>
              <a:gd name="connsiteY8" fmla="*/ 0 h 169883"/>
              <a:gd name="connsiteX0" fmla="*/ 10122 w 10122"/>
              <a:gd name="connsiteY0" fmla="*/ 155593 h 169883"/>
              <a:gd name="connsiteX1" fmla="*/ 8888 w 10122"/>
              <a:gd name="connsiteY1" fmla="*/ 159045 h 169883"/>
              <a:gd name="connsiteX2" fmla="*/ 8276 w 10122"/>
              <a:gd name="connsiteY2" fmla="*/ 164226 h 169883"/>
              <a:gd name="connsiteX3" fmla="*/ 7145 w 10122"/>
              <a:gd name="connsiteY3" fmla="*/ 164043 h 169883"/>
              <a:gd name="connsiteX4" fmla="*/ 6294 w 10122"/>
              <a:gd name="connsiteY4" fmla="*/ 165582 h 169883"/>
              <a:gd name="connsiteX5" fmla="*/ 5185 w 10122"/>
              <a:gd name="connsiteY5" fmla="*/ 164670 h 169883"/>
              <a:gd name="connsiteX6" fmla="*/ 3454 w 10122"/>
              <a:gd name="connsiteY6" fmla="*/ 167045 h 169883"/>
              <a:gd name="connsiteX7" fmla="*/ 2282 w 10122"/>
              <a:gd name="connsiteY7" fmla="*/ 119874 h 169883"/>
              <a:gd name="connsiteX8" fmla="*/ 0 w 10122"/>
              <a:gd name="connsiteY8" fmla="*/ 0 h 169883"/>
              <a:gd name="connsiteX0" fmla="*/ 10122 w 10122"/>
              <a:gd name="connsiteY0" fmla="*/ 155593 h 169230"/>
              <a:gd name="connsiteX1" fmla="*/ 8888 w 10122"/>
              <a:gd name="connsiteY1" fmla="*/ 159045 h 169230"/>
              <a:gd name="connsiteX2" fmla="*/ 8276 w 10122"/>
              <a:gd name="connsiteY2" fmla="*/ 164226 h 169230"/>
              <a:gd name="connsiteX3" fmla="*/ 7145 w 10122"/>
              <a:gd name="connsiteY3" fmla="*/ 164043 h 169230"/>
              <a:gd name="connsiteX4" fmla="*/ 6294 w 10122"/>
              <a:gd name="connsiteY4" fmla="*/ 165582 h 169230"/>
              <a:gd name="connsiteX5" fmla="*/ 5185 w 10122"/>
              <a:gd name="connsiteY5" fmla="*/ 164670 h 169230"/>
              <a:gd name="connsiteX6" fmla="*/ 3706 w 10122"/>
              <a:gd name="connsiteY6" fmla="*/ 166259 h 169230"/>
              <a:gd name="connsiteX7" fmla="*/ 2282 w 10122"/>
              <a:gd name="connsiteY7" fmla="*/ 119874 h 169230"/>
              <a:gd name="connsiteX8" fmla="*/ 0 w 10122"/>
              <a:gd name="connsiteY8" fmla="*/ 0 h 169230"/>
              <a:gd name="connsiteX0" fmla="*/ 7840 w 7840"/>
              <a:gd name="connsiteY0" fmla="*/ 35719 h 49356"/>
              <a:gd name="connsiteX1" fmla="*/ 6606 w 7840"/>
              <a:gd name="connsiteY1" fmla="*/ 39171 h 49356"/>
              <a:gd name="connsiteX2" fmla="*/ 5994 w 7840"/>
              <a:gd name="connsiteY2" fmla="*/ 44352 h 49356"/>
              <a:gd name="connsiteX3" fmla="*/ 4863 w 7840"/>
              <a:gd name="connsiteY3" fmla="*/ 44169 h 49356"/>
              <a:gd name="connsiteX4" fmla="*/ 4012 w 7840"/>
              <a:gd name="connsiteY4" fmla="*/ 45708 h 49356"/>
              <a:gd name="connsiteX5" fmla="*/ 2903 w 7840"/>
              <a:gd name="connsiteY5" fmla="*/ 44796 h 49356"/>
              <a:gd name="connsiteX6" fmla="*/ 1424 w 7840"/>
              <a:gd name="connsiteY6" fmla="*/ 46385 h 49356"/>
              <a:gd name="connsiteX7" fmla="*/ 0 w 7840"/>
              <a:gd name="connsiteY7" fmla="*/ 0 h 4935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</a:cxnLst>
            <a:rect l="l" t="t" r="r" b="b"/>
            <a:pathLst>
              <a:path w="7840" h="49356">
                <a:moveTo>
                  <a:pt x="7840" y="35719"/>
                </a:moveTo>
                <a:cubicBezTo>
                  <a:pt x="7694" y="35719"/>
                  <a:pt x="6915" y="37733"/>
                  <a:pt x="6606" y="39171"/>
                </a:cubicBezTo>
                <a:cubicBezTo>
                  <a:pt x="6299" y="40610"/>
                  <a:pt x="6284" y="43518"/>
                  <a:pt x="5994" y="44352"/>
                </a:cubicBezTo>
                <a:cubicBezTo>
                  <a:pt x="5703" y="45185"/>
                  <a:pt x="5193" y="43943"/>
                  <a:pt x="4863" y="44169"/>
                </a:cubicBezTo>
                <a:cubicBezTo>
                  <a:pt x="4533" y="44396"/>
                  <a:pt x="4339" y="45604"/>
                  <a:pt x="4012" y="45708"/>
                </a:cubicBezTo>
                <a:cubicBezTo>
                  <a:pt x="3685" y="45812"/>
                  <a:pt x="3334" y="44683"/>
                  <a:pt x="2903" y="44796"/>
                </a:cubicBezTo>
                <a:cubicBezTo>
                  <a:pt x="2472" y="44909"/>
                  <a:pt x="1908" y="53851"/>
                  <a:pt x="1424" y="46385"/>
                </a:cubicBezTo>
                <a:cubicBezTo>
                  <a:pt x="940" y="38919"/>
                  <a:pt x="156" y="14179"/>
                  <a:pt x="0" y="0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579" name="Freeform 1147">
            <a:extLst>
              <a:ext uri="{FF2B5EF4-FFF2-40B4-BE49-F238E27FC236}">
                <a16:creationId xmlns:a16="http://schemas.microsoft.com/office/drawing/2014/main" id="{8B75CF66-1CEE-1B1E-7CC3-6614B77EF96F}"/>
              </a:ext>
            </a:extLst>
          </xdr:cNvPr>
          <xdr:cNvSpPr>
            <a:spLocks/>
          </xdr:cNvSpPr>
        </xdr:nvSpPr>
        <xdr:spPr bwMode="auto">
          <a:xfrm rot="4853866" flipV="1">
            <a:off x="1538412" y="10513482"/>
            <a:ext cx="922180" cy="186447"/>
          </a:xfrm>
          <a:custGeom>
            <a:avLst/>
            <a:gdLst>
              <a:gd name="T0" fmla="*/ 2147483647 w 10294"/>
              <a:gd name="T1" fmla="*/ 2147483647 h 8905"/>
              <a:gd name="T2" fmla="*/ 2147483647 w 10294"/>
              <a:gd name="T3" fmla="*/ 2147483647 h 8905"/>
              <a:gd name="T4" fmla="*/ 2147483647 w 10294"/>
              <a:gd name="T5" fmla="*/ 2147483647 h 8905"/>
              <a:gd name="T6" fmla="*/ 2147483647 w 10294"/>
              <a:gd name="T7" fmla="*/ 2147483647 h 8905"/>
              <a:gd name="T8" fmla="*/ 2147483647 w 10294"/>
              <a:gd name="T9" fmla="*/ 2147483647 h 8905"/>
              <a:gd name="T10" fmla="*/ 2147483647 w 10294"/>
              <a:gd name="T11" fmla="*/ 2147483647 h 8905"/>
              <a:gd name="T12" fmla="*/ 2147483647 w 10294"/>
              <a:gd name="T13" fmla="*/ 2147483647 h 8905"/>
              <a:gd name="T14" fmla="*/ 2147483647 w 10294"/>
              <a:gd name="T15" fmla="*/ 2147483647 h 8905"/>
              <a:gd name="T16" fmla="*/ 0 w 10294"/>
              <a:gd name="T17" fmla="*/ 2147483647 h 8905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connsiteX0" fmla="*/ 9896 w 9896"/>
              <a:gd name="connsiteY0" fmla="*/ 2753 h 10000"/>
              <a:gd name="connsiteX1" fmla="*/ 8701 w 9896"/>
              <a:gd name="connsiteY1" fmla="*/ 8773 h 10000"/>
              <a:gd name="connsiteX2" fmla="*/ 8051 w 9896"/>
              <a:gd name="connsiteY2" fmla="*/ 8773 h 10000"/>
              <a:gd name="connsiteX3" fmla="*/ 7038 w 9896"/>
              <a:gd name="connsiteY3" fmla="*/ 6312 h 10000"/>
              <a:gd name="connsiteX4" fmla="*/ 6314 w 9896"/>
              <a:gd name="connsiteY4" fmla="*/ 10000 h 10000"/>
              <a:gd name="connsiteX5" fmla="*/ 4941 w 9896"/>
              <a:gd name="connsiteY5" fmla="*/ 6312 h 10000"/>
              <a:gd name="connsiteX6" fmla="*/ 3149 w 9896"/>
              <a:gd name="connsiteY6" fmla="*/ 5150 h 10000"/>
              <a:gd name="connsiteX7" fmla="*/ 1470 w 9896"/>
              <a:gd name="connsiteY7" fmla="*/ 166 h 10000"/>
              <a:gd name="connsiteX8" fmla="*/ 0 w 9896"/>
              <a:gd name="connsiteY8" fmla="*/ 3755 h 10000"/>
              <a:gd name="connsiteX0" fmla="*/ 10000 w 10000"/>
              <a:gd name="connsiteY0" fmla="*/ 2753 h 9719"/>
              <a:gd name="connsiteX1" fmla="*/ 8792 w 10000"/>
              <a:gd name="connsiteY1" fmla="*/ 8773 h 9719"/>
              <a:gd name="connsiteX2" fmla="*/ 8136 w 10000"/>
              <a:gd name="connsiteY2" fmla="*/ 8773 h 9719"/>
              <a:gd name="connsiteX3" fmla="*/ 7112 w 10000"/>
              <a:gd name="connsiteY3" fmla="*/ 6312 h 9719"/>
              <a:gd name="connsiteX4" fmla="*/ 6136 w 10000"/>
              <a:gd name="connsiteY4" fmla="*/ 9719 h 9719"/>
              <a:gd name="connsiteX5" fmla="*/ 4993 w 10000"/>
              <a:gd name="connsiteY5" fmla="*/ 6312 h 9719"/>
              <a:gd name="connsiteX6" fmla="*/ 3182 w 10000"/>
              <a:gd name="connsiteY6" fmla="*/ 5150 h 9719"/>
              <a:gd name="connsiteX7" fmla="*/ 1485 w 10000"/>
              <a:gd name="connsiteY7" fmla="*/ 166 h 9719"/>
              <a:gd name="connsiteX8" fmla="*/ 0 w 10000"/>
              <a:gd name="connsiteY8" fmla="*/ 3755 h 9719"/>
              <a:gd name="connsiteX0" fmla="*/ 10000 w 10000"/>
              <a:gd name="connsiteY0" fmla="*/ 2833 h 10074"/>
              <a:gd name="connsiteX1" fmla="*/ 8792 w 10000"/>
              <a:gd name="connsiteY1" fmla="*/ 9027 h 10074"/>
              <a:gd name="connsiteX2" fmla="*/ 8136 w 10000"/>
              <a:gd name="connsiteY2" fmla="*/ 9027 h 10074"/>
              <a:gd name="connsiteX3" fmla="*/ 6995 w 10000"/>
              <a:gd name="connsiteY3" fmla="*/ 8896 h 10074"/>
              <a:gd name="connsiteX4" fmla="*/ 6136 w 10000"/>
              <a:gd name="connsiteY4" fmla="*/ 10000 h 10074"/>
              <a:gd name="connsiteX5" fmla="*/ 4993 w 10000"/>
              <a:gd name="connsiteY5" fmla="*/ 6494 h 10074"/>
              <a:gd name="connsiteX6" fmla="*/ 3182 w 10000"/>
              <a:gd name="connsiteY6" fmla="*/ 5299 h 10074"/>
              <a:gd name="connsiteX7" fmla="*/ 1485 w 10000"/>
              <a:gd name="connsiteY7" fmla="*/ 171 h 10074"/>
              <a:gd name="connsiteX8" fmla="*/ 0 w 10000"/>
              <a:gd name="connsiteY8" fmla="*/ 3864 h 10074"/>
              <a:gd name="connsiteX0" fmla="*/ 10000 w 10000"/>
              <a:gd name="connsiteY0" fmla="*/ 2833 h 10074"/>
              <a:gd name="connsiteX1" fmla="*/ 8754 w 10000"/>
              <a:gd name="connsiteY1" fmla="*/ 5310 h 10074"/>
              <a:gd name="connsiteX2" fmla="*/ 8136 w 10000"/>
              <a:gd name="connsiteY2" fmla="*/ 9027 h 10074"/>
              <a:gd name="connsiteX3" fmla="*/ 6995 w 10000"/>
              <a:gd name="connsiteY3" fmla="*/ 8896 h 10074"/>
              <a:gd name="connsiteX4" fmla="*/ 6136 w 10000"/>
              <a:gd name="connsiteY4" fmla="*/ 10000 h 10074"/>
              <a:gd name="connsiteX5" fmla="*/ 4993 w 10000"/>
              <a:gd name="connsiteY5" fmla="*/ 6494 h 10074"/>
              <a:gd name="connsiteX6" fmla="*/ 3182 w 10000"/>
              <a:gd name="connsiteY6" fmla="*/ 5299 h 10074"/>
              <a:gd name="connsiteX7" fmla="*/ 1485 w 10000"/>
              <a:gd name="connsiteY7" fmla="*/ 171 h 10074"/>
              <a:gd name="connsiteX8" fmla="*/ 0 w 10000"/>
              <a:gd name="connsiteY8" fmla="*/ 3864 h 10074"/>
              <a:gd name="connsiteX0" fmla="*/ 10000 w 10000"/>
              <a:gd name="connsiteY0" fmla="*/ 0 h 7241"/>
              <a:gd name="connsiteX1" fmla="*/ 8754 w 10000"/>
              <a:gd name="connsiteY1" fmla="*/ 2477 h 7241"/>
              <a:gd name="connsiteX2" fmla="*/ 8136 w 10000"/>
              <a:gd name="connsiteY2" fmla="*/ 6194 h 7241"/>
              <a:gd name="connsiteX3" fmla="*/ 6995 w 10000"/>
              <a:gd name="connsiteY3" fmla="*/ 6063 h 7241"/>
              <a:gd name="connsiteX4" fmla="*/ 6136 w 10000"/>
              <a:gd name="connsiteY4" fmla="*/ 7167 h 7241"/>
              <a:gd name="connsiteX5" fmla="*/ 4993 w 10000"/>
              <a:gd name="connsiteY5" fmla="*/ 3661 h 7241"/>
              <a:gd name="connsiteX6" fmla="*/ 3182 w 10000"/>
              <a:gd name="connsiteY6" fmla="*/ 2466 h 7241"/>
              <a:gd name="connsiteX7" fmla="*/ 1573 w 10000"/>
              <a:gd name="connsiteY7" fmla="*/ 6197 h 7241"/>
              <a:gd name="connsiteX8" fmla="*/ 0 w 10000"/>
              <a:gd name="connsiteY8" fmla="*/ 1031 h 7241"/>
              <a:gd name="connsiteX0" fmla="*/ 10050 w 10050"/>
              <a:gd name="connsiteY0" fmla="*/ 0 h 10000"/>
              <a:gd name="connsiteX1" fmla="*/ 8804 w 10050"/>
              <a:gd name="connsiteY1" fmla="*/ 3421 h 10000"/>
              <a:gd name="connsiteX2" fmla="*/ 8186 w 10050"/>
              <a:gd name="connsiteY2" fmla="*/ 8554 h 10000"/>
              <a:gd name="connsiteX3" fmla="*/ 7045 w 10050"/>
              <a:gd name="connsiteY3" fmla="*/ 8373 h 10000"/>
              <a:gd name="connsiteX4" fmla="*/ 6186 w 10050"/>
              <a:gd name="connsiteY4" fmla="*/ 9898 h 10000"/>
              <a:gd name="connsiteX5" fmla="*/ 5043 w 10050"/>
              <a:gd name="connsiteY5" fmla="*/ 5056 h 10000"/>
              <a:gd name="connsiteX6" fmla="*/ 3232 w 10050"/>
              <a:gd name="connsiteY6" fmla="*/ 3406 h 10000"/>
              <a:gd name="connsiteX7" fmla="*/ 1623 w 10050"/>
              <a:gd name="connsiteY7" fmla="*/ 8558 h 10000"/>
              <a:gd name="connsiteX8" fmla="*/ 0 w 10050"/>
              <a:gd name="connsiteY8" fmla="*/ 7972 h 10000"/>
              <a:gd name="connsiteX0" fmla="*/ 10050 w 10050"/>
              <a:gd name="connsiteY0" fmla="*/ 0 h 10000"/>
              <a:gd name="connsiteX1" fmla="*/ 8804 w 10050"/>
              <a:gd name="connsiteY1" fmla="*/ 3421 h 10000"/>
              <a:gd name="connsiteX2" fmla="*/ 8186 w 10050"/>
              <a:gd name="connsiteY2" fmla="*/ 8554 h 10000"/>
              <a:gd name="connsiteX3" fmla="*/ 7045 w 10050"/>
              <a:gd name="connsiteY3" fmla="*/ 8373 h 10000"/>
              <a:gd name="connsiteX4" fmla="*/ 6186 w 10050"/>
              <a:gd name="connsiteY4" fmla="*/ 9898 h 10000"/>
              <a:gd name="connsiteX5" fmla="*/ 5043 w 10050"/>
              <a:gd name="connsiteY5" fmla="*/ 5056 h 10000"/>
              <a:gd name="connsiteX6" fmla="*/ 3192 w 10050"/>
              <a:gd name="connsiteY6" fmla="*/ 7631 h 10000"/>
              <a:gd name="connsiteX7" fmla="*/ 1623 w 10050"/>
              <a:gd name="connsiteY7" fmla="*/ 8558 h 10000"/>
              <a:gd name="connsiteX8" fmla="*/ 0 w 10050"/>
              <a:gd name="connsiteY8" fmla="*/ 7972 h 10000"/>
              <a:gd name="connsiteX0" fmla="*/ 10095 w 10095"/>
              <a:gd name="connsiteY0" fmla="*/ 0 h 10000"/>
              <a:gd name="connsiteX1" fmla="*/ 8849 w 10095"/>
              <a:gd name="connsiteY1" fmla="*/ 3421 h 10000"/>
              <a:gd name="connsiteX2" fmla="*/ 8231 w 10095"/>
              <a:gd name="connsiteY2" fmla="*/ 8554 h 10000"/>
              <a:gd name="connsiteX3" fmla="*/ 7090 w 10095"/>
              <a:gd name="connsiteY3" fmla="*/ 8373 h 10000"/>
              <a:gd name="connsiteX4" fmla="*/ 6231 w 10095"/>
              <a:gd name="connsiteY4" fmla="*/ 9898 h 10000"/>
              <a:gd name="connsiteX5" fmla="*/ 5088 w 10095"/>
              <a:gd name="connsiteY5" fmla="*/ 5056 h 10000"/>
              <a:gd name="connsiteX6" fmla="*/ 3237 w 10095"/>
              <a:gd name="connsiteY6" fmla="*/ 7631 h 10000"/>
              <a:gd name="connsiteX7" fmla="*/ 1668 w 10095"/>
              <a:gd name="connsiteY7" fmla="*/ 8558 h 10000"/>
              <a:gd name="connsiteX8" fmla="*/ 0 w 10095"/>
              <a:gd name="connsiteY8" fmla="*/ 4388 h 10000"/>
              <a:gd name="connsiteX0" fmla="*/ 10095 w 10095"/>
              <a:gd name="connsiteY0" fmla="*/ 0 h 9909"/>
              <a:gd name="connsiteX1" fmla="*/ 8849 w 10095"/>
              <a:gd name="connsiteY1" fmla="*/ 3421 h 9909"/>
              <a:gd name="connsiteX2" fmla="*/ 8231 w 10095"/>
              <a:gd name="connsiteY2" fmla="*/ 8554 h 9909"/>
              <a:gd name="connsiteX3" fmla="*/ 7090 w 10095"/>
              <a:gd name="connsiteY3" fmla="*/ 8373 h 9909"/>
              <a:gd name="connsiteX4" fmla="*/ 6231 w 10095"/>
              <a:gd name="connsiteY4" fmla="*/ 9898 h 9909"/>
              <a:gd name="connsiteX5" fmla="*/ 5111 w 10095"/>
              <a:gd name="connsiteY5" fmla="*/ 8994 h 9909"/>
              <a:gd name="connsiteX6" fmla="*/ 3237 w 10095"/>
              <a:gd name="connsiteY6" fmla="*/ 7631 h 9909"/>
              <a:gd name="connsiteX7" fmla="*/ 1668 w 10095"/>
              <a:gd name="connsiteY7" fmla="*/ 8558 h 9909"/>
              <a:gd name="connsiteX8" fmla="*/ 0 w 10095"/>
              <a:gd name="connsiteY8" fmla="*/ 4388 h 9909"/>
              <a:gd name="connsiteX0" fmla="*/ 10000 w 10000"/>
              <a:gd name="connsiteY0" fmla="*/ 0 h 11453"/>
              <a:gd name="connsiteX1" fmla="*/ 8766 w 10000"/>
              <a:gd name="connsiteY1" fmla="*/ 3452 h 11453"/>
              <a:gd name="connsiteX2" fmla="*/ 8154 w 10000"/>
              <a:gd name="connsiteY2" fmla="*/ 8633 h 11453"/>
              <a:gd name="connsiteX3" fmla="*/ 7023 w 10000"/>
              <a:gd name="connsiteY3" fmla="*/ 8450 h 11453"/>
              <a:gd name="connsiteX4" fmla="*/ 6172 w 10000"/>
              <a:gd name="connsiteY4" fmla="*/ 9989 h 11453"/>
              <a:gd name="connsiteX5" fmla="*/ 5063 w 10000"/>
              <a:gd name="connsiteY5" fmla="*/ 9077 h 11453"/>
              <a:gd name="connsiteX6" fmla="*/ 3332 w 10000"/>
              <a:gd name="connsiteY6" fmla="*/ 11452 h 11453"/>
              <a:gd name="connsiteX7" fmla="*/ 1652 w 10000"/>
              <a:gd name="connsiteY7" fmla="*/ 8637 h 11453"/>
              <a:gd name="connsiteX8" fmla="*/ 0 w 10000"/>
              <a:gd name="connsiteY8" fmla="*/ 4428 h 11453"/>
              <a:gd name="connsiteX0" fmla="*/ 10122 w 10122"/>
              <a:gd name="connsiteY0" fmla="*/ 155593 h 167046"/>
              <a:gd name="connsiteX1" fmla="*/ 8888 w 10122"/>
              <a:gd name="connsiteY1" fmla="*/ 159045 h 167046"/>
              <a:gd name="connsiteX2" fmla="*/ 8276 w 10122"/>
              <a:gd name="connsiteY2" fmla="*/ 164226 h 167046"/>
              <a:gd name="connsiteX3" fmla="*/ 7145 w 10122"/>
              <a:gd name="connsiteY3" fmla="*/ 164043 h 167046"/>
              <a:gd name="connsiteX4" fmla="*/ 6294 w 10122"/>
              <a:gd name="connsiteY4" fmla="*/ 165582 h 167046"/>
              <a:gd name="connsiteX5" fmla="*/ 5185 w 10122"/>
              <a:gd name="connsiteY5" fmla="*/ 164670 h 167046"/>
              <a:gd name="connsiteX6" fmla="*/ 3454 w 10122"/>
              <a:gd name="connsiteY6" fmla="*/ 167045 h 167046"/>
              <a:gd name="connsiteX7" fmla="*/ 1774 w 10122"/>
              <a:gd name="connsiteY7" fmla="*/ 164230 h 167046"/>
              <a:gd name="connsiteX8" fmla="*/ 0 w 10122"/>
              <a:gd name="connsiteY8" fmla="*/ 0 h 167046"/>
              <a:gd name="connsiteX0" fmla="*/ 10122 w 10122"/>
              <a:gd name="connsiteY0" fmla="*/ 155593 h 169883"/>
              <a:gd name="connsiteX1" fmla="*/ 8888 w 10122"/>
              <a:gd name="connsiteY1" fmla="*/ 159045 h 169883"/>
              <a:gd name="connsiteX2" fmla="*/ 8276 w 10122"/>
              <a:gd name="connsiteY2" fmla="*/ 164226 h 169883"/>
              <a:gd name="connsiteX3" fmla="*/ 7145 w 10122"/>
              <a:gd name="connsiteY3" fmla="*/ 164043 h 169883"/>
              <a:gd name="connsiteX4" fmla="*/ 6294 w 10122"/>
              <a:gd name="connsiteY4" fmla="*/ 165582 h 169883"/>
              <a:gd name="connsiteX5" fmla="*/ 5185 w 10122"/>
              <a:gd name="connsiteY5" fmla="*/ 164670 h 169883"/>
              <a:gd name="connsiteX6" fmla="*/ 3454 w 10122"/>
              <a:gd name="connsiteY6" fmla="*/ 167045 h 169883"/>
              <a:gd name="connsiteX7" fmla="*/ 2282 w 10122"/>
              <a:gd name="connsiteY7" fmla="*/ 119874 h 169883"/>
              <a:gd name="connsiteX8" fmla="*/ 0 w 10122"/>
              <a:gd name="connsiteY8" fmla="*/ 0 h 169883"/>
              <a:gd name="connsiteX0" fmla="*/ 10122 w 10122"/>
              <a:gd name="connsiteY0" fmla="*/ 155593 h 169883"/>
              <a:gd name="connsiteX1" fmla="*/ 8888 w 10122"/>
              <a:gd name="connsiteY1" fmla="*/ 159045 h 169883"/>
              <a:gd name="connsiteX2" fmla="*/ 8276 w 10122"/>
              <a:gd name="connsiteY2" fmla="*/ 164226 h 169883"/>
              <a:gd name="connsiteX3" fmla="*/ 7145 w 10122"/>
              <a:gd name="connsiteY3" fmla="*/ 164043 h 169883"/>
              <a:gd name="connsiteX4" fmla="*/ 6294 w 10122"/>
              <a:gd name="connsiteY4" fmla="*/ 165582 h 169883"/>
              <a:gd name="connsiteX5" fmla="*/ 5185 w 10122"/>
              <a:gd name="connsiteY5" fmla="*/ 164670 h 169883"/>
              <a:gd name="connsiteX6" fmla="*/ 3454 w 10122"/>
              <a:gd name="connsiteY6" fmla="*/ 167045 h 169883"/>
              <a:gd name="connsiteX7" fmla="*/ 2282 w 10122"/>
              <a:gd name="connsiteY7" fmla="*/ 119874 h 169883"/>
              <a:gd name="connsiteX8" fmla="*/ 0 w 10122"/>
              <a:gd name="connsiteY8" fmla="*/ 0 h 169883"/>
              <a:gd name="connsiteX0" fmla="*/ 10122 w 10122"/>
              <a:gd name="connsiteY0" fmla="*/ 155593 h 169883"/>
              <a:gd name="connsiteX1" fmla="*/ 8888 w 10122"/>
              <a:gd name="connsiteY1" fmla="*/ 159045 h 169883"/>
              <a:gd name="connsiteX2" fmla="*/ 8276 w 10122"/>
              <a:gd name="connsiteY2" fmla="*/ 164226 h 169883"/>
              <a:gd name="connsiteX3" fmla="*/ 7145 w 10122"/>
              <a:gd name="connsiteY3" fmla="*/ 164043 h 169883"/>
              <a:gd name="connsiteX4" fmla="*/ 6294 w 10122"/>
              <a:gd name="connsiteY4" fmla="*/ 165582 h 169883"/>
              <a:gd name="connsiteX5" fmla="*/ 5185 w 10122"/>
              <a:gd name="connsiteY5" fmla="*/ 164670 h 169883"/>
              <a:gd name="connsiteX6" fmla="*/ 3454 w 10122"/>
              <a:gd name="connsiteY6" fmla="*/ 167045 h 169883"/>
              <a:gd name="connsiteX7" fmla="*/ 2282 w 10122"/>
              <a:gd name="connsiteY7" fmla="*/ 119874 h 169883"/>
              <a:gd name="connsiteX8" fmla="*/ 0 w 10122"/>
              <a:gd name="connsiteY8" fmla="*/ 0 h 169883"/>
              <a:gd name="connsiteX0" fmla="*/ 10122 w 10122"/>
              <a:gd name="connsiteY0" fmla="*/ 155593 h 169230"/>
              <a:gd name="connsiteX1" fmla="*/ 8888 w 10122"/>
              <a:gd name="connsiteY1" fmla="*/ 159045 h 169230"/>
              <a:gd name="connsiteX2" fmla="*/ 8276 w 10122"/>
              <a:gd name="connsiteY2" fmla="*/ 164226 h 169230"/>
              <a:gd name="connsiteX3" fmla="*/ 7145 w 10122"/>
              <a:gd name="connsiteY3" fmla="*/ 164043 h 169230"/>
              <a:gd name="connsiteX4" fmla="*/ 6294 w 10122"/>
              <a:gd name="connsiteY4" fmla="*/ 165582 h 169230"/>
              <a:gd name="connsiteX5" fmla="*/ 5185 w 10122"/>
              <a:gd name="connsiteY5" fmla="*/ 164670 h 169230"/>
              <a:gd name="connsiteX6" fmla="*/ 3706 w 10122"/>
              <a:gd name="connsiteY6" fmla="*/ 166259 h 169230"/>
              <a:gd name="connsiteX7" fmla="*/ 2282 w 10122"/>
              <a:gd name="connsiteY7" fmla="*/ 119874 h 169230"/>
              <a:gd name="connsiteX8" fmla="*/ 0 w 10122"/>
              <a:gd name="connsiteY8" fmla="*/ 0 h 169230"/>
              <a:gd name="connsiteX0" fmla="*/ 7840 w 7840"/>
              <a:gd name="connsiteY0" fmla="*/ 35719 h 49356"/>
              <a:gd name="connsiteX1" fmla="*/ 6606 w 7840"/>
              <a:gd name="connsiteY1" fmla="*/ 39171 h 49356"/>
              <a:gd name="connsiteX2" fmla="*/ 5994 w 7840"/>
              <a:gd name="connsiteY2" fmla="*/ 44352 h 49356"/>
              <a:gd name="connsiteX3" fmla="*/ 4863 w 7840"/>
              <a:gd name="connsiteY3" fmla="*/ 44169 h 49356"/>
              <a:gd name="connsiteX4" fmla="*/ 4012 w 7840"/>
              <a:gd name="connsiteY4" fmla="*/ 45708 h 49356"/>
              <a:gd name="connsiteX5" fmla="*/ 2903 w 7840"/>
              <a:gd name="connsiteY5" fmla="*/ 44796 h 49356"/>
              <a:gd name="connsiteX6" fmla="*/ 1424 w 7840"/>
              <a:gd name="connsiteY6" fmla="*/ 46385 h 49356"/>
              <a:gd name="connsiteX7" fmla="*/ 0 w 7840"/>
              <a:gd name="connsiteY7" fmla="*/ 0 h 4935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</a:cxnLst>
            <a:rect l="l" t="t" r="r" b="b"/>
            <a:pathLst>
              <a:path w="7840" h="49356">
                <a:moveTo>
                  <a:pt x="7840" y="35719"/>
                </a:moveTo>
                <a:cubicBezTo>
                  <a:pt x="7694" y="35719"/>
                  <a:pt x="6915" y="37733"/>
                  <a:pt x="6606" y="39171"/>
                </a:cubicBezTo>
                <a:cubicBezTo>
                  <a:pt x="6299" y="40610"/>
                  <a:pt x="6284" y="43518"/>
                  <a:pt x="5994" y="44352"/>
                </a:cubicBezTo>
                <a:cubicBezTo>
                  <a:pt x="5703" y="45185"/>
                  <a:pt x="5193" y="43943"/>
                  <a:pt x="4863" y="44169"/>
                </a:cubicBezTo>
                <a:cubicBezTo>
                  <a:pt x="4533" y="44396"/>
                  <a:pt x="4339" y="45604"/>
                  <a:pt x="4012" y="45708"/>
                </a:cubicBezTo>
                <a:cubicBezTo>
                  <a:pt x="3685" y="45812"/>
                  <a:pt x="3334" y="44683"/>
                  <a:pt x="2903" y="44796"/>
                </a:cubicBezTo>
                <a:cubicBezTo>
                  <a:pt x="2472" y="44909"/>
                  <a:pt x="1908" y="53851"/>
                  <a:pt x="1424" y="46385"/>
                </a:cubicBezTo>
                <a:cubicBezTo>
                  <a:pt x="940" y="38919"/>
                  <a:pt x="156" y="14179"/>
                  <a:pt x="0" y="0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580" name="Line 120">
            <a:extLst>
              <a:ext uri="{FF2B5EF4-FFF2-40B4-BE49-F238E27FC236}">
                <a16:creationId xmlns:a16="http://schemas.microsoft.com/office/drawing/2014/main" id="{D23E89CC-3B67-3D11-08E9-09D3F05104D6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1549625" y="10550672"/>
            <a:ext cx="353672" cy="14956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81" name="Line 120">
            <a:extLst>
              <a:ext uri="{FF2B5EF4-FFF2-40B4-BE49-F238E27FC236}">
                <a16:creationId xmlns:a16="http://schemas.microsoft.com/office/drawing/2014/main" id="{09DD6380-992E-6BAA-BED4-BF97DA964191}"/>
              </a:ext>
            </a:extLst>
          </xdr:cNvPr>
          <xdr:cNvSpPr>
            <a:spLocks noChangeShapeType="1"/>
          </xdr:cNvSpPr>
        </xdr:nvSpPr>
        <xdr:spPr bwMode="auto">
          <a:xfrm flipV="1">
            <a:off x="1507818" y="10660767"/>
            <a:ext cx="141676" cy="315142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82" name="Text Box 1620">
            <a:extLst>
              <a:ext uri="{FF2B5EF4-FFF2-40B4-BE49-F238E27FC236}">
                <a16:creationId xmlns:a16="http://schemas.microsoft.com/office/drawing/2014/main" id="{0A647514-C5CE-79A0-40E0-134263819E38}"/>
              </a:ext>
            </a:extLst>
          </xdr:cNvPr>
          <xdr:cNvSpPr txBox="1">
            <a:spLocks noChangeArrowheads="1"/>
          </xdr:cNvSpPr>
        </xdr:nvSpPr>
        <xdr:spPr bwMode="auto">
          <a:xfrm>
            <a:off x="2057645" y="10109503"/>
            <a:ext cx="149680" cy="30576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vertOverflow="overflow" horzOverflow="overflow" wrap="none" lIns="27432" tIns="18288" rIns="27432" bIns="18288" anchor="t" upright="1">
            <a:noAutofit/>
          </a:bodyPr>
          <a:lstStyle/>
          <a:p>
            <a:pPr algn="ctr" rtl="0">
              <a:lnSpc>
                <a:spcPts val="1000"/>
              </a:lnSpc>
              <a:defRPr sz="1000"/>
            </a:pPr>
            <a:r>
              <a:rPr lang="ja-JP" altLang="en-US" sz="900" b="1" i="0" u="none" strike="noStrike" baseline="0">
                <a:solidFill>
                  <a:srgbClr val="0000FF"/>
                </a:solidFill>
                <a:latin typeface="ＭＳ Ｐ明朝" pitchFamily="18" charset="-128"/>
                <a:ea typeface="ＭＳ Ｐ明朝" pitchFamily="18" charset="-128"/>
              </a:rPr>
              <a:t>由良川</a:t>
            </a:r>
            <a:endParaRPr lang="en-US" altLang="ja-JP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endParaRPr>
          </a:p>
        </xdr:txBody>
      </xdr:sp>
      <xdr:sp macro="" textlink="">
        <xdr:nvSpPr>
          <xdr:cNvPr id="583" name="Text Box 1664">
            <a:extLst>
              <a:ext uri="{FF2B5EF4-FFF2-40B4-BE49-F238E27FC236}">
                <a16:creationId xmlns:a16="http://schemas.microsoft.com/office/drawing/2014/main" id="{719D11E6-460C-52F2-29B8-9EB0DDF00975}"/>
              </a:ext>
            </a:extLst>
          </xdr:cNvPr>
          <xdr:cNvSpPr txBox="1">
            <a:spLocks noChangeArrowheads="1"/>
          </xdr:cNvSpPr>
        </xdr:nvSpPr>
        <xdr:spPr bwMode="auto">
          <a:xfrm rot="5400000">
            <a:off x="2011051" y="10625152"/>
            <a:ext cx="144265" cy="246425"/>
          </a:xfrm>
          <a:prstGeom prst="rect">
            <a:avLst/>
          </a:prstGeom>
          <a:solidFill>
            <a:schemeClr val="bg1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18288" anchor="ctr" upright="1"/>
          <a:lstStyle/>
          <a:p>
            <a:pPr algn="l" rtl="0">
              <a:defRPr sz="1000"/>
            </a:pPr>
            <a:r>
              <a:rPr lang="ja-JP" altLang="en-US" sz="9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 </a:t>
            </a:r>
          </a:p>
        </xdr:txBody>
      </xdr:sp>
      <xdr:grpSp>
        <xdr:nvGrpSpPr>
          <xdr:cNvPr id="584" name="Group 405">
            <a:extLst>
              <a:ext uri="{FF2B5EF4-FFF2-40B4-BE49-F238E27FC236}">
                <a16:creationId xmlns:a16="http://schemas.microsoft.com/office/drawing/2014/main" id="{B8B15FF2-1092-D4DE-3B02-DD74DD7635EE}"/>
              </a:ext>
            </a:extLst>
          </xdr:cNvPr>
          <xdr:cNvGrpSpPr>
            <a:grpSpLocks/>
          </xdr:cNvGrpSpPr>
        </xdr:nvGrpSpPr>
        <xdr:grpSpPr bwMode="auto">
          <a:xfrm rot="5400000">
            <a:off x="2059185" y="10567855"/>
            <a:ext cx="149829" cy="366732"/>
            <a:chOff x="726" y="97"/>
            <a:chExt cx="19" cy="15"/>
          </a:xfrm>
        </xdr:grpSpPr>
        <xdr:sp macro="" textlink="">
          <xdr:nvSpPr>
            <xdr:cNvPr id="586" name="Freeform 406">
              <a:extLst>
                <a:ext uri="{FF2B5EF4-FFF2-40B4-BE49-F238E27FC236}">
                  <a16:creationId xmlns:a16="http://schemas.microsoft.com/office/drawing/2014/main" id="{100C7EF1-AEC4-9335-D81A-4CAFA723781C}"/>
                </a:ext>
              </a:extLst>
            </xdr:cNvPr>
            <xdr:cNvSpPr>
              <a:spLocks/>
            </xdr:cNvSpPr>
          </xdr:nvSpPr>
          <xdr:spPr bwMode="auto">
            <a:xfrm>
              <a:off x="726" y="97"/>
              <a:ext cx="4" cy="15"/>
            </a:xfrm>
            <a:custGeom>
              <a:avLst/>
              <a:gdLst>
                <a:gd name="T0" fmla="*/ 0 w 5"/>
                <a:gd name="T1" fmla="*/ 0 h 46"/>
                <a:gd name="T2" fmla="*/ 2 w 5"/>
                <a:gd name="T3" fmla="*/ 0 h 46"/>
                <a:gd name="T4" fmla="*/ 2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87" name="Freeform 407">
              <a:extLst>
                <a:ext uri="{FF2B5EF4-FFF2-40B4-BE49-F238E27FC236}">
                  <a16:creationId xmlns:a16="http://schemas.microsoft.com/office/drawing/2014/main" id="{7A48FE17-89B6-5A45-4662-A1903FCCED47}"/>
                </a:ext>
              </a:extLst>
            </xdr:cNvPr>
            <xdr:cNvSpPr>
              <a:spLocks/>
            </xdr:cNvSpPr>
          </xdr:nvSpPr>
          <xdr:spPr bwMode="auto">
            <a:xfrm flipH="1" flipV="1">
              <a:off x="740" y="97"/>
              <a:ext cx="5" cy="15"/>
            </a:xfrm>
            <a:custGeom>
              <a:avLst/>
              <a:gdLst>
                <a:gd name="T0" fmla="*/ 0 w 5"/>
                <a:gd name="T1" fmla="*/ 0 h 46"/>
                <a:gd name="T2" fmla="*/ 5 w 5"/>
                <a:gd name="T3" fmla="*/ 0 h 46"/>
                <a:gd name="T4" fmla="*/ 5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585" name="Oval 1048">
            <a:extLst>
              <a:ext uri="{FF2B5EF4-FFF2-40B4-BE49-F238E27FC236}">
                <a16:creationId xmlns:a16="http://schemas.microsoft.com/office/drawing/2014/main" id="{7B9446C4-3B72-8C60-05B5-592FFEDBE422}"/>
              </a:ext>
            </a:extLst>
          </xdr:cNvPr>
          <xdr:cNvSpPr>
            <a:spLocks noChangeArrowheads="1"/>
          </xdr:cNvSpPr>
        </xdr:nvSpPr>
        <xdr:spPr bwMode="auto">
          <a:xfrm>
            <a:off x="1616910" y="10547612"/>
            <a:ext cx="128773" cy="114151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ysDash"/>
            <a:round/>
            <a:headEnd/>
            <a:tailEnd/>
          </a:ln>
        </xdr:spPr>
      </xdr:sp>
    </xdr:grpSp>
    <xdr:clientData/>
  </xdr:twoCellAnchor>
  <xdr:twoCellAnchor>
    <xdr:from>
      <xdr:col>9</xdr:col>
      <xdr:colOff>54811</xdr:colOff>
      <xdr:row>61</xdr:row>
      <xdr:rowOff>45122</xdr:rowOff>
    </xdr:from>
    <xdr:to>
      <xdr:col>9</xdr:col>
      <xdr:colOff>496793</xdr:colOff>
      <xdr:row>63</xdr:row>
      <xdr:rowOff>160618</xdr:rowOff>
    </xdr:to>
    <xdr:sp macro="" textlink="">
      <xdr:nvSpPr>
        <xdr:cNvPr id="588" name="Freeform 570">
          <a:extLst>
            <a:ext uri="{FF2B5EF4-FFF2-40B4-BE49-F238E27FC236}">
              <a16:creationId xmlns:a16="http://schemas.microsoft.com/office/drawing/2014/main" id="{F4BD6AEE-37A2-431F-907E-CEC3F905F559}"/>
            </a:ext>
          </a:extLst>
        </xdr:cNvPr>
        <xdr:cNvSpPr>
          <a:spLocks/>
        </xdr:cNvSpPr>
      </xdr:nvSpPr>
      <xdr:spPr bwMode="auto">
        <a:xfrm rot="10800000">
          <a:off x="5533591" y="10233062"/>
          <a:ext cx="441982" cy="450776"/>
        </a:xfrm>
        <a:custGeom>
          <a:avLst/>
          <a:gdLst>
            <a:gd name="T0" fmla="*/ 0 w 10000"/>
            <a:gd name="T1" fmla="*/ 2147483647 h 10000"/>
            <a:gd name="T2" fmla="*/ 0 w 10000"/>
            <a:gd name="T3" fmla="*/ 0 h 10000"/>
            <a:gd name="T4" fmla="*/ 2147483647 w 10000"/>
            <a:gd name="T5" fmla="*/ 2147483647 h 10000"/>
            <a:gd name="T6" fmla="*/ 0 60000 65536"/>
            <a:gd name="T7" fmla="*/ 0 60000 65536"/>
            <a:gd name="T8" fmla="*/ 0 60000 65536"/>
            <a:gd name="connsiteX0" fmla="*/ 0 w 10000"/>
            <a:gd name="connsiteY0" fmla="*/ 10000 h 10000"/>
            <a:gd name="connsiteX1" fmla="*/ 0 w 10000"/>
            <a:gd name="connsiteY1" fmla="*/ 0 h 10000"/>
            <a:gd name="connsiteX2" fmla="*/ 10000 w 10000"/>
            <a:gd name="connsiteY2" fmla="*/ 554 h 10000"/>
            <a:gd name="connsiteX0" fmla="*/ 0 w 10000"/>
            <a:gd name="connsiteY0" fmla="*/ 10036 h 10036"/>
            <a:gd name="connsiteX1" fmla="*/ 0 w 10000"/>
            <a:gd name="connsiteY1" fmla="*/ 36 h 10036"/>
            <a:gd name="connsiteX2" fmla="*/ 10000 w 10000"/>
            <a:gd name="connsiteY2" fmla="*/ 590 h 10036"/>
            <a:gd name="connsiteX0" fmla="*/ 0 w 9857"/>
            <a:gd name="connsiteY0" fmla="*/ 10957 h 10957"/>
            <a:gd name="connsiteX1" fmla="*/ 0 w 9857"/>
            <a:gd name="connsiteY1" fmla="*/ 957 h 10957"/>
            <a:gd name="connsiteX2" fmla="*/ 9857 w 9857"/>
            <a:gd name="connsiteY2" fmla="*/ 71 h 10957"/>
            <a:gd name="connsiteX0" fmla="*/ 0 w 10000"/>
            <a:gd name="connsiteY0" fmla="*/ 9935 h 9935"/>
            <a:gd name="connsiteX1" fmla="*/ 0 w 10000"/>
            <a:gd name="connsiteY1" fmla="*/ 808 h 9935"/>
            <a:gd name="connsiteX2" fmla="*/ 10000 w 10000"/>
            <a:gd name="connsiteY2" fmla="*/ 0 h 9935"/>
            <a:gd name="connsiteX0" fmla="*/ 0 w 9419"/>
            <a:gd name="connsiteY0" fmla="*/ 9197 h 9197"/>
            <a:gd name="connsiteX1" fmla="*/ 0 w 9419"/>
            <a:gd name="connsiteY1" fmla="*/ 10 h 9197"/>
            <a:gd name="connsiteX2" fmla="*/ 9419 w 9419"/>
            <a:gd name="connsiteY2" fmla="*/ 142 h 9197"/>
            <a:gd name="connsiteX0" fmla="*/ 0 w 10000"/>
            <a:gd name="connsiteY0" fmla="*/ 10027 h 10027"/>
            <a:gd name="connsiteX1" fmla="*/ 0 w 10000"/>
            <a:gd name="connsiteY1" fmla="*/ 38 h 10027"/>
            <a:gd name="connsiteX2" fmla="*/ 10000 w 10000"/>
            <a:gd name="connsiteY2" fmla="*/ 181 h 10027"/>
            <a:gd name="connsiteX0" fmla="*/ 0 w 10154"/>
            <a:gd name="connsiteY0" fmla="*/ 10257 h 10257"/>
            <a:gd name="connsiteX1" fmla="*/ 0 w 10154"/>
            <a:gd name="connsiteY1" fmla="*/ 268 h 10257"/>
            <a:gd name="connsiteX2" fmla="*/ 10154 w 10154"/>
            <a:gd name="connsiteY2" fmla="*/ 0 h 10257"/>
            <a:gd name="connsiteX0" fmla="*/ 0 w 10154"/>
            <a:gd name="connsiteY0" fmla="*/ 10029 h 10029"/>
            <a:gd name="connsiteX1" fmla="*/ 0 w 10154"/>
            <a:gd name="connsiteY1" fmla="*/ 40 h 10029"/>
            <a:gd name="connsiteX2" fmla="*/ 10154 w 10154"/>
            <a:gd name="connsiteY2" fmla="*/ 170 h 10029"/>
            <a:gd name="connsiteX0" fmla="*/ 0 w 9997"/>
            <a:gd name="connsiteY0" fmla="*/ 10062 h 10062"/>
            <a:gd name="connsiteX1" fmla="*/ 0 w 9997"/>
            <a:gd name="connsiteY1" fmla="*/ 73 h 10062"/>
            <a:gd name="connsiteX2" fmla="*/ 9997 w 9997"/>
            <a:gd name="connsiteY2" fmla="*/ 4 h 10062"/>
            <a:gd name="connsiteX0" fmla="*/ 136 w 10000"/>
            <a:gd name="connsiteY0" fmla="*/ 15912 h 15912"/>
            <a:gd name="connsiteX1" fmla="*/ 0 w 10000"/>
            <a:gd name="connsiteY1" fmla="*/ 73 h 15912"/>
            <a:gd name="connsiteX2" fmla="*/ 10000 w 10000"/>
            <a:gd name="connsiteY2" fmla="*/ 4 h 15912"/>
            <a:gd name="connsiteX0" fmla="*/ 136 w 6909"/>
            <a:gd name="connsiteY0" fmla="*/ 16003 h 16003"/>
            <a:gd name="connsiteX1" fmla="*/ 0 w 6909"/>
            <a:gd name="connsiteY1" fmla="*/ 164 h 16003"/>
            <a:gd name="connsiteX2" fmla="*/ 6909 w 6909"/>
            <a:gd name="connsiteY2" fmla="*/ 0 h 16003"/>
            <a:gd name="connsiteX0" fmla="*/ 197 w 10000"/>
            <a:gd name="connsiteY0" fmla="*/ 10000 h 10000"/>
            <a:gd name="connsiteX1" fmla="*/ 0 w 10000"/>
            <a:gd name="connsiteY1" fmla="*/ 102 h 10000"/>
            <a:gd name="connsiteX2" fmla="*/ 10000 w 10000"/>
            <a:gd name="connsiteY2" fmla="*/ 0 h 10000"/>
            <a:gd name="connsiteX0" fmla="*/ 197 w 10000"/>
            <a:gd name="connsiteY0" fmla="*/ 10000 h 10000"/>
            <a:gd name="connsiteX1" fmla="*/ 0 w 10000"/>
            <a:gd name="connsiteY1" fmla="*/ 102 h 10000"/>
            <a:gd name="connsiteX2" fmla="*/ 10000 w 10000"/>
            <a:gd name="connsiteY2" fmla="*/ 0 h 10000"/>
            <a:gd name="connsiteX0" fmla="*/ 0 w 24506"/>
            <a:gd name="connsiteY0" fmla="*/ 5055 h 5055"/>
            <a:gd name="connsiteX1" fmla="*/ 14506 w 24506"/>
            <a:gd name="connsiteY1" fmla="*/ 102 h 5055"/>
            <a:gd name="connsiteX2" fmla="*/ 24506 w 24506"/>
            <a:gd name="connsiteY2" fmla="*/ 0 h 5055"/>
            <a:gd name="connsiteX0" fmla="*/ 0 w 10000"/>
            <a:gd name="connsiteY0" fmla="*/ 10000 h 10483"/>
            <a:gd name="connsiteX1" fmla="*/ 5966 w 10000"/>
            <a:gd name="connsiteY1" fmla="*/ 9915 h 10483"/>
            <a:gd name="connsiteX2" fmla="*/ 5919 w 10000"/>
            <a:gd name="connsiteY2" fmla="*/ 202 h 10483"/>
            <a:gd name="connsiteX3" fmla="*/ 10000 w 10000"/>
            <a:gd name="connsiteY3" fmla="*/ 0 h 10483"/>
            <a:gd name="connsiteX0" fmla="*/ 0 w 10000"/>
            <a:gd name="connsiteY0" fmla="*/ 10000 h 10483"/>
            <a:gd name="connsiteX1" fmla="*/ 5966 w 10000"/>
            <a:gd name="connsiteY1" fmla="*/ 9915 h 10483"/>
            <a:gd name="connsiteX2" fmla="*/ 5919 w 10000"/>
            <a:gd name="connsiteY2" fmla="*/ 202 h 10483"/>
            <a:gd name="connsiteX3" fmla="*/ 10000 w 10000"/>
            <a:gd name="connsiteY3" fmla="*/ 0 h 10483"/>
            <a:gd name="connsiteX0" fmla="*/ 0 w 10000"/>
            <a:gd name="connsiteY0" fmla="*/ 10000 h 10483"/>
            <a:gd name="connsiteX1" fmla="*/ 5966 w 10000"/>
            <a:gd name="connsiteY1" fmla="*/ 9915 h 10483"/>
            <a:gd name="connsiteX2" fmla="*/ 5919 w 10000"/>
            <a:gd name="connsiteY2" fmla="*/ 202 h 10483"/>
            <a:gd name="connsiteX3" fmla="*/ 10000 w 10000"/>
            <a:gd name="connsiteY3" fmla="*/ 0 h 10483"/>
            <a:gd name="connsiteX0" fmla="*/ 0 w 10000"/>
            <a:gd name="connsiteY0" fmla="*/ 10000 h 10000"/>
            <a:gd name="connsiteX1" fmla="*/ 5966 w 10000"/>
            <a:gd name="connsiteY1" fmla="*/ 9915 h 10000"/>
            <a:gd name="connsiteX2" fmla="*/ 5919 w 10000"/>
            <a:gd name="connsiteY2" fmla="*/ 202 h 10000"/>
            <a:gd name="connsiteX3" fmla="*/ 10000 w 10000"/>
            <a:gd name="connsiteY3" fmla="*/ 0 h 10000"/>
            <a:gd name="connsiteX0" fmla="*/ 0 w 10303"/>
            <a:gd name="connsiteY0" fmla="*/ 9799 h 9915"/>
            <a:gd name="connsiteX1" fmla="*/ 6269 w 10303"/>
            <a:gd name="connsiteY1" fmla="*/ 9915 h 9915"/>
            <a:gd name="connsiteX2" fmla="*/ 6222 w 10303"/>
            <a:gd name="connsiteY2" fmla="*/ 202 h 9915"/>
            <a:gd name="connsiteX3" fmla="*/ 10303 w 10303"/>
            <a:gd name="connsiteY3" fmla="*/ 0 h 9915"/>
            <a:gd name="connsiteX0" fmla="*/ 0 w 10000"/>
            <a:gd name="connsiteY0" fmla="*/ 9883 h 10024"/>
            <a:gd name="connsiteX1" fmla="*/ 6085 w 10000"/>
            <a:gd name="connsiteY1" fmla="*/ 10000 h 10024"/>
            <a:gd name="connsiteX2" fmla="*/ 6039 w 10000"/>
            <a:gd name="connsiteY2" fmla="*/ 204 h 10024"/>
            <a:gd name="connsiteX3" fmla="*/ 10000 w 10000"/>
            <a:gd name="connsiteY3" fmla="*/ 0 h 10024"/>
            <a:gd name="connsiteX0" fmla="*/ 0 w 19733"/>
            <a:gd name="connsiteY0" fmla="*/ 24116 h 24117"/>
            <a:gd name="connsiteX1" fmla="*/ 15818 w 19733"/>
            <a:gd name="connsiteY1" fmla="*/ 10000 h 24117"/>
            <a:gd name="connsiteX2" fmla="*/ 15772 w 19733"/>
            <a:gd name="connsiteY2" fmla="*/ 204 h 24117"/>
            <a:gd name="connsiteX3" fmla="*/ 19733 w 19733"/>
            <a:gd name="connsiteY3" fmla="*/ 0 h 24117"/>
            <a:gd name="connsiteX0" fmla="*/ 0 w 19733"/>
            <a:gd name="connsiteY0" fmla="*/ 24116 h 24117"/>
            <a:gd name="connsiteX1" fmla="*/ 15618 w 19733"/>
            <a:gd name="connsiteY1" fmla="*/ 11002 h 24117"/>
            <a:gd name="connsiteX2" fmla="*/ 15772 w 19733"/>
            <a:gd name="connsiteY2" fmla="*/ 204 h 24117"/>
            <a:gd name="connsiteX3" fmla="*/ 19733 w 19733"/>
            <a:gd name="connsiteY3" fmla="*/ 0 h 24117"/>
            <a:gd name="connsiteX0" fmla="*/ 0 w 19733"/>
            <a:gd name="connsiteY0" fmla="*/ 24116 h 24117"/>
            <a:gd name="connsiteX1" fmla="*/ 15618 w 19733"/>
            <a:gd name="connsiteY1" fmla="*/ 11002 h 24117"/>
            <a:gd name="connsiteX2" fmla="*/ 15772 w 19733"/>
            <a:gd name="connsiteY2" fmla="*/ 204 h 24117"/>
            <a:gd name="connsiteX3" fmla="*/ 19733 w 19733"/>
            <a:gd name="connsiteY3" fmla="*/ 0 h 24117"/>
            <a:gd name="connsiteX0" fmla="*/ 5 w 19738"/>
            <a:gd name="connsiteY0" fmla="*/ 24116 h 24116"/>
            <a:gd name="connsiteX1" fmla="*/ 15623 w 19738"/>
            <a:gd name="connsiteY1" fmla="*/ 11002 h 24116"/>
            <a:gd name="connsiteX2" fmla="*/ 15777 w 19738"/>
            <a:gd name="connsiteY2" fmla="*/ 204 h 24116"/>
            <a:gd name="connsiteX3" fmla="*/ 19738 w 19738"/>
            <a:gd name="connsiteY3" fmla="*/ 0 h 24116"/>
            <a:gd name="connsiteX0" fmla="*/ 0 w 19733"/>
            <a:gd name="connsiteY0" fmla="*/ 24116 h 24116"/>
            <a:gd name="connsiteX1" fmla="*/ 7000 w 19733"/>
            <a:gd name="connsiteY1" fmla="*/ 13833 h 24116"/>
            <a:gd name="connsiteX2" fmla="*/ 15618 w 19733"/>
            <a:gd name="connsiteY2" fmla="*/ 11002 h 24116"/>
            <a:gd name="connsiteX3" fmla="*/ 15772 w 19733"/>
            <a:gd name="connsiteY3" fmla="*/ 204 h 24116"/>
            <a:gd name="connsiteX4" fmla="*/ 19733 w 19733"/>
            <a:gd name="connsiteY4" fmla="*/ 0 h 24116"/>
            <a:gd name="connsiteX0" fmla="*/ 0 w 19733"/>
            <a:gd name="connsiteY0" fmla="*/ 24116 h 24116"/>
            <a:gd name="connsiteX1" fmla="*/ 7000 w 19733"/>
            <a:gd name="connsiteY1" fmla="*/ 13833 h 24116"/>
            <a:gd name="connsiteX2" fmla="*/ 15618 w 19733"/>
            <a:gd name="connsiteY2" fmla="*/ 11002 h 24116"/>
            <a:gd name="connsiteX3" fmla="*/ 15772 w 19733"/>
            <a:gd name="connsiteY3" fmla="*/ 204 h 24116"/>
            <a:gd name="connsiteX4" fmla="*/ 19733 w 19733"/>
            <a:gd name="connsiteY4" fmla="*/ 0 h 24116"/>
            <a:gd name="connsiteX0" fmla="*/ 0 w 19733"/>
            <a:gd name="connsiteY0" fmla="*/ 24116 h 24116"/>
            <a:gd name="connsiteX1" fmla="*/ 7000 w 19733"/>
            <a:gd name="connsiteY1" fmla="*/ 13833 h 24116"/>
            <a:gd name="connsiteX2" fmla="*/ 15618 w 19733"/>
            <a:gd name="connsiteY2" fmla="*/ 11002 h 24116"/>
            <a:gd name="connsiteX3" fmla="*/ 15772 w 19733"/>
            <a:gd name="connsiteY3" fmla="*/ 204 h 24116"/>
            <a:gd name="connsiteX4" fmla="*/ 19733 w 19733"/>
            <a:gd name="connsiteY4" fmla="*/ 0 h 24116"/>
            <a:gd name="connsiteX0" fmla="*/ 0 w 19733"/>
            <a:gd name="connsiteY0" fmla="*/ 24116 h 24116"/>
            <a:gd name="connsiteX1" fmla="*/ 7000 w 19733"/>
            <a:gd name="connsiteY1" fmla="*/ 13833 h 24116"/>
            <a:gd name="connsiteX2" fmla="*/ 15618 w 19733"/>
            <a:gd name="connsiteY2" fmla="*/ 11002 h 24116"/>
            <a:gd name="connsiteX3" fmla="*/ 15772 w 19733"/>
            <a:gd name="connsiteY3" fmla="*/ 204 h 24116"/>
            <a:gd name="connsiteX4" fmla="*/ 19733 w 19733"/>
            <a:gd name="connsiteY4" fmla="*/ 0 h 24116"/>
            <a:gd name="connsiteX0" fmla="*/ 0 w 19733"/>
            <a:gd name="connsiteY0" fmla="*/ 24116 h 24116"/>
            <a:gd name="connsiteX1" fmla="*/ 7000 w 19733"/>
            <a:gd name="connsiteY1" fmla="*/ 13833 h 24116"/>
            <a:gd name="connsiteX2" fmla="*/ 15618 w 19733"/>
            <a:gd name="connsiteY2" fmla="*/ 11002 h 24116"/>
            <a:gd name="connsiteX3" fmla="*/ 15772 w 19733"/>
            <a:gd name="connsiteY3" fmla="*/ 204 h 24116"/>
            <a:gd name="connsiteX4" fmla="*/ 19733 w 19733"/>
            <a:gd name="connsiteY4" fmla="*/ 0 h 24116"/>
            <a:gd name="connsiteX0" fmla="*/ 0 w 19733"/>
            <a:gd name="connsiteY0" fmla="*/ 24116 h 24116"/>
            <a:gd name="connsiteX1" fmla="*/ 7000 w 19733"/>
            <a:gd name="connsiteY1" fmla="*/ 13833 h 24116"/>
            <a:gd name="connsiteX2" fmla="*/ 15618 w 19733"/>
            <a:gd name="connsiteY2" fmla="*/ 11002 h 24116"/>
            <a:gd name="connsiteX3" fmla="*/ 15772 w 19733"/>
            <a:gd name="connsiteY3" fmla="*/ 204 h 24116"/>
            <a:gd name="connsiteX4" fmla="*/ 19733 w 19733"/>
            <a:gd name="connsiteY4" fmla="*/ 0 h 24116"/>
            <a:gd name="connsiteX0" fmla="*/ 0 w 19733"/>
            <a:gd name="connsiteY0" fmla="*/ 24116 h 24116"/>
            <a:gd name="connsiteX1" fmla="*/ 7000 w 19733"/>
            <a:gd name="connsiteY1" fmla="*/ 15838 h 24116"/>
            <a:gd name="connsiteX2" fmla="*/ 15618 w 19733"/>
            <a:gd name="connsiteY2" fmla="*/ 11002 h 24116"/>
            <a:gd name="connsiteX3" fmla="*/ 15772 w 19733"/>
            <a:gd name="connsiteY3" fmla="*/ 204 h 24116"/>
            <a:gd name="connsiteX4" fmla="*/ 19733 w 19733"/>
            <a:gd name="connsiteY4" fmla="*/ 0 h 24116"/>
            <a:gd name="connsiteX0" fmla="*/ 0 w 19733"/>
            <a:gd name="connsiteY0" fmla="*/ 24116 h 24116"/>
            <a:gd name="connsiteX1" fmla="*/ 7000 w 19733"/>
            <a:gd name="connsiteY1" fmla="*/ 15838 h 24116"/>
            <a:gd name="connsiteX2" fmla="*/ 15618 w 19733"/>
            <a:gd name="connsiteY2" fmla="*/ 11002 h 24116"/>
            <a:gd name="connsiteX3" fmla="*/ 15772 w 19733"/>
            <a:gd name="connsiteY3" fmla="*/ 204 h 24116"/>
            <a:gd name="connsiteX4" fmla="*/ 19733 w 19733"/>
            <a:gd name="connsiteY4" fmla="*/ 0 h 24116"/>
            <a:gd name="connsiteX0" fmla="*/ 3 w 19736"/>
            <a:gd name="connsiteY0" fmla="*/ 24116 h 24116"/>
            <a:gd name="connsiteX1" fmla="*/ 7003 w 19736"/>
            <a:gd name="connsiteY1" fmla="*/ 15838 h 24116"/>
            <a:gd name="connsiteX2" fmla="*/ 15621 w 19736"/>
            <a:gd name="connsiteY2" fmla="*/ 11002 h 24116"/>
            <a:gd name="connsiteX3" fmla="*/ 15775 w 19736"/>
            <a:gd name="connsiteY3" fmla="*/ 204 h 24116"/>
            <a:gd name="connsiteX4" fmla="*/ 19736 w 19736"/>
            <a:gd name="connsiteY4" fmla="*/ 0 h 24116"/>
            <a:gd name="connsiteX0" fmla="*/ 3 w 19736"/>
            <a:gd name="connsiteY0" fmla="*/ 24116 h 24116"/>
            <a:gd name="connsiteX1" fmla="*/ 7003 w 19736"/>
            <a:gd name="connsiteY1" fmla="*/ 15838 h 24116"/>
            <a:gd name="connsiteX2" fmla="*/ 15621 w 19736"/>
            <a:gd name="connsiteY2" fmla="*/ 11002 h 24116"/>
            <a:gd name="connsiteX3" fmla="*/ 15775 w 19736"/>
            <a:gd name="connsiteY3" fmla="*/ 204 h 24116"/>
            <a:gd name="connsiteX4" fmla="*/ 19736 w 19736"/>
            <a:gd name="connsiteY4" fmla="*/ 0 h 24116"/>
            <a:gd name="connsiteX0" fmla="*/ 7 w 19740"/>
            <a:gd name="connsiteY0" fmla="*/ 24116 h 24116"/>
            <a:gd name="connsiteX1" fmla="*/ 6807 w 19740"/>
            <a:gd name="connsiteY1" fmla="*/ 18444 h 24116"/>
            <a:gd name="connsiteX2" fmla="*/ 15625 w 19740"/>
            <a:gd name="connsiteY2" fmla="*/ 11002 h 24116"/>
            <a:gd name="connsiteX3" fmla="*/ 15779 w 19740"/>
            <a:gd name="connsiteY3" fmla="*/ 204 h 24116"/>
            <a:gd name="connsiteX4" fmla="*/ 19740 w 19740"/>
            <a:gd name="connsiteY4" fmla="*/ 0 h 24116"/>
            <a:gd name="connsiteX0" fmla="*/ 2 w 20135"/>
            <a:gd name="connsiteY0" fmla="*/ 27323 h 27323"/>
            <a:gd name="connsiteX1" fmla="*/ 7202 w 20135"/>
            <a:gd name="connsiteY1" fmla="*/ 18444 h 27323"/>
            <a:gd name="connsiteX2" fmla="*/ 16020 w 20135"/>
            <a:gd name="connsiteY2" fmla="*/ 11002 h 27323"/>
            <a:gd name="connsiteX3" fmla="*/ 16174 w 20135"/>
            <a:gd name="connsiteY3" fmla="*/ 204 h 27323"/>
            <a:gd name="connsiteX4" fmla="*/ 20135 w 20135"/>
            <a:gd name="connsiteY4" fmla="*/ 0 h 27323"/>
            <a:gd name="connsiteX0" fmla="*/ 17 w 19483"/>
            <a:gd name="connsiteY0" fmla="*/ 27323 h 27323"/>
            <a:gd name="connsiteX1" fmla="*/ 6550 w 19483"/>
            <a:gd name="connsiteY1" fmla="*/ 18444 h 27323"/>
            <a:gd name="connsiteX2" fmla="*/ 15368 w 19483"/>
            <a:gd name="connsiteY2" fmla="*/ 11002 h 27323"/>
            <a:gd name="connsiteX3" fmla="*/ 15522 w 19483"/>
            <a:gd name="connsiteY3" fmla="*/ 204 h 27323"/>
            <a:gd name="connsiteX4" fmla="*/ 19483 w 19483"/>
            <a:gd name="connsiteY4" fmla="*/ 0 h 27323"/>
            <a:gd name="connsiteX0" fmla="*/ 1 w 19467"/>
            <a:gd name="connsiteY0" fmla="*/ 27323 h 27323"/>
            <a:gd name="connsiteX1" fmla="*/ 7801 w 19467"/>
            <a:gd name="connsiteY1" fmla="*/ 18544 h 27323"/>
            <a:gd name="connsiteX2" fmla="*/ 15352 w 19467"/>
            <a:gd name="connsiteY2" fmla="*/ 11002 h 27323"/>
            <a:gd name="connsiteX3" fmla="*/ 15506 w 19467"/>
            <a:gd name="connsiteY3" fmla="*/ 204 h 27323"/>
            <a:gd name="connsiteX4" fmla="*/ 19467 w 19467"/>
            <a:gd name="connsiteY4" fmla="*/ 0 h 27323"/>
            <a:gd name="connsiteX0" fmla="*/ 1 w 19467"/>
            <a:gd name="connsiteY0" fmla="*/ 27323 h 27323"/>
            <a:gd name="connsiteX1" fmla="*/ 7801 w 19467"/>
            <a:gd name="connsiteY1" fmla="*/ 18544 h 27323"/>
            <a:gd name="connsiteX2" fmla="*/ 15352 w 19467"/>
            <a:gd name="connsiteY2" fmla="*/ 11002 h 27323"/>
            <a:gd name="connsiteX3" fmla="*/ 15506 w 19467"/>
            <a:gd name="connsiteY3" fmla="*/ 204 h 27323"/>
            <a:gd name="connsiteX4" fmla="*/ 19467 w 19467"/>
            <a:gd name="connsiteY4" fmla="*/ 0 h 27323"/>
            <a:gd name="connsiteX0" fmla="*/ 1 w 21400"/>
            <a:gd name="connsiteY0" fmla="*/ 27229 h 27229"/>
            <a:gd name="connsiteX1" fmla="*/ 7801 w 21400"/>
            <a:gd name="connsiteY1" fmla="*/ 18450 h 27229"/>
            <a:gd name="connsiteX2" fmla="*/ 15352 w 21400"/>
            <a:gd name="connsiteY2" fmla="*/ 10908 h 27229"/>
            <a:gd name="connsiteX3" fmla="*/ 15506 w 21400"/>
            <a:gd name="connsiteY3" fmla="*/ 110 h 27229"/>
            <a:gd name="connsiteX4" fmla="*/ 21400 w 21400"/>
            <a:gd name="connsiteY4" fmla="*/ 106 h 27229"/>
            <a:gd name="connsiteX0" fmla="*/ 1 w 21400"/>
            <a:gd name="connsiteY0" fmla="*/ 27229 h 27229"/>
            <a:gd name="connsiteX1" fmla="*/ 7801 w 21400"/>
            <a:gd name="connsiteY1" fmla="*/ 18450 h 27229"/>
            <a:gd name="connsiteX2" fmla="*/ 12685 w 21400"/>
            <a:gd name="connsiteY2" fmla="*/ 11108 h 27229"/>
            <a:gd name="connsiteX3" fmla="*/ 15506 w 21400"/>
            <a:gd name="connsiteY3" fmla="*/ 110 h 27229"/>
            <a:gd name="connsiteX4" fmla="*/ 21400 w 21400"/>
            <a:gd name="connsiteY4" fmla="*/ 106 h 27229"/>
            <a:gd name="connsiteX0" fmla="*/ 1 w 21400"/>
            <a:gd name="connsiteY0" fmla="*/ 27229 h 27229"/>
            <a:gd name="connsiteX1" fmla="*/ 7801 w 21400"/>
            <a:gd name="connsiteY1" fmla="*/ 18450 h 27229"/>
            <a:gd name="connsiteX2" fmla="*/ 10485 w 21400"/>
            <a:gd name="connsiteY2" fmla="*/ 14315 h 27229"/>
            <a:gd name="connsiteX3" fmla="*/ 15506 w 21400"/>
            <a:gd name="connsiteY3" fmla="*/ 110 h 27229"/>
            <a:gd name="connsiteX4" fmla="*/ 21400 w 21400"/>
            <a:gd name="connsiteY4" fmla="*/ 106 h 27229"/>
            <a:gd name="connsiteX0" fmla="*/ 1 w 21400"/>
            <a:gd name="connsiteY0" fmla="*/ 27229 h 27229"/>
            <a:gd name="connsiteX1" fmla="*/ 7801 w 21400"/>
            <a:gd name="connsiteY1" fmla="*/ 18450 h 27229"/>
            <a:gd name="connsiteX2" fmla="*/ 10485 w 21400"/>
            <a:gd name="connsiteY2" fmla="*/ 14315 h 27229"/>
            <a:gd name="connsiteX3" fmla="*/ 15506 w 21400"/>
            <a:gd name="connsiteY3" fmla="*/ 110 h 27229"/>
            <a:gd name="connsiteX4" fmla="*/ 21400 w 21400"/>
            <a:gd name="connsiteY4" fmla="*/ 106 h 27229"/>
            <a:gd name="connsiteX0" fmla="*/ 1 w 21400"/>
            <a:gd name="connsiteY0" fmla="*/ 27229 h 27229"/>
            <a:gd name="connsiteX1" fmla="*/ 7801 w 21400"/>
            <a:gd name="connsiteY1" fmla="*/ 18450 h 27229"/>
            <a:gd name="connsiteX2" fmla="*/ 10485 w 21400"/>
            <a:gd name="connsiteY2" fmla="*/ 14315 h 27229"/>
            <a:gd name="connsiteX3" fmla="*/ 15506 w 21400"/>
            <a:gd name="connsiteY3" fmla="*/ 110 h 27229"/>
            <a:gd name="connsiteX4" fmla="*/ 21400 w 21400"/>
            <a:gd name="connsiteY4" fmla="*/ 106 h 27229"/>
            <a:gd name="connsiteX0" fmla="*/ 0 w 21399"/>
            <a:gd name="connsiteY0" fmla="*/ 27229 h 27229"/>
            <a:gd name="connsiteX1" fmla="*/ 10484 w 21399"/>
            <a:gd name="connsiteY1" fmla="*/ 14315 h 27229"/>
            <a:gd name="connsiteX2" fmla="*/ 15505 w 21399"/>
            <a:gd name="connsiteY2" fmla="*/ 110 h 27229"/>
            <a:gd name="connsiteX3" fmla="*/ 21399 w 21399"/>
            <a:gd name="connsiteY3" fmla="*/ 106 h 27229"/>
            <a:gd name="connsiteX0" fmla="*/ 0 w 21399"/>
            <a:gd name="connsiteY0" fmla="*/ 27229 h 27229"/>
            <a:gd name="connsiteX1" fmla="*/ 10484 w 21399"/>
            <a:gd name="connsiteY1" fmla="*/ 14315 h 27229"/>
            <a:gd name="connsiteX2" fmla="*/ 15505 w 21399"/>
            <a:gd name="connsiteY2" fmla="*/ 110 h 27229"/>
            <a:gd name="connsiteX3" fmla="*/ 21399 w 21399"/>
            <a:gd name="connsiteY3" fmla="*/ 106 h 27229"/>
            <a:gd name="connsiteX0" fmla="*/ 381 w 21780"/>
            <a:gd name="connsiteY0" fmla="*/ 27229 h 27229"/>
            <a:gd name="connsiteX1" fmla="*/ 10865 w 21780"/>
            <a:gd name="connsiteY1" fmla="*/ 14315 h 27229"/>
            <a:gd name="connsiteX2" fmla="*/ 15886 w 21780"/>
            <a:gd name="connsiteY2" fmla="*/ 110 h 27229"/>
            <a:gd name="connsiteX3" fmla="*/ 21780 w 21780"/>
            <a:gd name="connsiteY3" fmla="*/ 106 h 27229"/>
            <a:gd name="connsiteX0" fmla="*/ 80 w 21479"/>
            <a:gd name="connsiteY0" fmla="*/ 27229 h 27229"/>
            <a:gd name="connsiteX1" fmla="*/ 10564 w 21479"/>
            <a:gd name="connsiteY1" fmla="*/ 14315 h 27229"/>
            <a:gd name="connsiteX2" fmla="*/ 15585 w 21479"/>
            <a:gd name="connsiteY2" fmla="*/ 110 h 27229"/>
            <a:gd name="connsiteX3" fmla="*/ 21479 w 21479"/>
            <a:gd name="connsiteY3" fmla="*/ 106 h 27229"/>
            <a:gd name="connsiteX0" fmla="*/ 0 w 21399"/>
            <a:gd name="connsiteY0" fmla="*/ 27229 h 27229"/>
            <a:gd name="connsiteX1" fmla="*/ 10484 w 21399"/>
            <a:gd name="connsiteY1" fmla="*/ 14315 h 27229"/>
            <a:gd name="connsiteX2" fmla="*/ 15505 w 21399"/>
            <a:gd name="connsiteY2" fmla="*/ 110 h 27229"/>
            <a:gd name="connsiteX3" fmla="*/ 21399 w 21399"/>
            <a:gd name="connsiteY3" fmla="*/ 106 h 27229"/>
            <a:gd name="connsiteX0" fmla="*/ 0 w 21399"/>
            <a:gd name="connsiteY0" fmla="*/ 27229 h 27229"/>
            <a:gd name="connsiteX1" fmla="*/ 10484 w 21399"/>
            <a:gd name="connsiteY1" fmla="*/ 14315 h 27229"/>
            <a:gd name="connsiteX2" fmla="*/ 15505 w 21399"/>
            <a:gd name="connsiteY2" fmla="*/ 110 h 27229"/>
            <a:gd name="connsiteX3" fmla="*/ 21399 w 21399"/>
            <a:gd name="connsiteY3" fmla="*/ 106 h 27229"/>
            <a:gd name="connsiteX0" fmla="*/ 0 w 21399"/>
            <a:gd name="connsiteY0" fmla="*/ 27229 h 27229"/>
            <a:gd name="connsiteX1" fmla="*/ 10484 w 21399"/>
            <a:gd name="connsiteY1" fmla="*/ 14315 h 27229"/>
            <a:gd name="connsiteX2" fmla="*/ 15505 w 21399"/>
            <a:gd name="connsiteY2" fmla="*/ 110 h 27229"/>
            <a:gd name="connsiteX3" fmla="*/ 21399 w 21399"/>
            <a:gd name="connsiteY3" fmla="*/ 106 h 27229"/>
            <a:gd name="connsiteX0" fmla="*/ 0 w 21399"/>
            <a:gd name="connsiteY0" fmla="*/ 27229 h 27229"/>
            <a:gd name="connsiteX1" fmla="*/ 10484 w 21399"/>
            <a:gd name="connsiteY1" fmla="*/ 14315 h 27229"/>
            <a:gd name="connsiteX2" fmla="*/ 15505 w 21399"/>
            <a:gd name="connsiteY2" fmla="*/ 110 h 27229"/>
            <a:gd name="connsiteX3" fmla="*/ 21399 w 21399"/>
            <a:gd name="connsiteY3" fmla="*/ 106 h 27229"/>
            <a:gd name="connsiteX0" fmla="*/ 0 w 21399"/>
            <a:gd name="connsiteY0" fmla="*/ 27229 h 27229"/>
            <a:gd name="connsiteX1" fmla="*/ 10484 w 21399"/>
            <a:gd name="connsiteY1" fmla="*/ 14315 h 27229"/>
            <a:gd name="connsiteX2" fmla="*/ 15505 w 21399"/>
            <a:gd name="connsiteY2" fmla="*/ 110 h 27229"/>
            <a:gd name="connsiteX3" fmla="*/ 21399 w 21399"/>
            <a:gd name="connsiteY3" fmla="*/ 106 h 27229"/>
            <a:gd name="connsiteX0" fmla="*/ 0 w 21399"/>
            <a:gd name="connsiteY0" fmla="*/ 27229 h 27229"/>
            <a:gd name="connsiteX1" fmla="*/ 10484 w 21399"/>
            <a:gd name="connsiteY1" fmla="*/ 14315 h 27229"/>
            <a:gd name="connsiteX2" fmla="*/ 15505 w 21399"/>
            <a:gd name="connsiteY2" fmla="*/ 110 h 27229"/>
            <a:gd name="connsiteX3" fmla="*/ 21399 w 21399"/>
            <a:gd name="connsiteY3" fmla="*/ 106 h 27229"/>
            <a:gd name="connsiteX0" fmla="*/ 0 w 22066"/>
            <a:gd name="connsiteY0" fmla="*/ 27229 h 27229"/>
            <a:gd name="connsiteX1" fmla="*/ 10484 w 22066"/>
            <a:gd name="connsiteY1" fmla="*/ 14315 h 27229"/>
            <a:gd name="connsiteX2" fmla="*/ 15505 w 22066"/>
            <a:gd name="connsiteY2" fmla="*/ 110 h 27229"/>
            <a:gd name="connsiteX3" fmla="*/ 22066 w 22066"/>
            <a:gd name="connsiteY3" fmla="*/ 106 h 27229"/>
            <a:gd name="connsiteX0" fmla="*/ 0 w 23046"/>
            <a:gd name="connsiteY0" fmla="*/ 27229 h 27229"/>
            <a:gd name="connsiteX1" fmla="*/ 10484 w 23046"/>
            <a:gd name="connsiteY1" fmla="*/ 14315 h 27229"/>
            <a:gd name="connsiteX2" fmla="*/ 15505 w 23046"/>
            <a:gd name="connsiteY2" fmla="*/ 110 h 27229"/>
            <a:gd name="connsiteX3" fmla="*/ 23046 w 23046"/>
            <a:gd name="connsiteY3" fmla="*/ 106 h 27229"/>
            <a:gd name="connsiteX0" fmla="*/ 0 w 22679"/>
            <a:gd name="connsiteY0" fmla="*/ 27311 h 27311"/>
            <a:gd name="connsiteX1" fmla="*/ 10484 w 22679"/>
            <a:gd name="connsiteY1" fmla="*/ 14397 h 27311"/>
            <a:gd name="connsiteX2" fmla="*/ 15505 w 22679"/>
            <a:gd name="connsiteY2" fmla="*/ 192 h 27311"/>
            <a:gd name="connsiteX3" fmla="*/ 22679 w 22679"/>
            <a:gd name="connsiteY3" fmla="*/ 2 h 27311"/>
            <a:gd name="connsiteX0" fmla="*/ 0 w 22559"/>
            <a:gd name="connsiteY0" fmla="*/ 23895 h 23895"/>
            <a:gd name="connsiteX1" fmla="*/ 10364 w 22559"/>
            <a:gd name="connsiteY1" fmla="*/ 14397 h 23895"/>
            <a:gd name="connsiteX2" fmla="*/ 15385 w 22559"/>
            <a:gd name="connsiteY2" fmla="*/ 192 h 23895"/>
            <a:gd name="connsiteX3" fmla="*/ 22559 w 22559"/>
            <a:gd name="connsiteY3" fmla="*/ 2 h 23895"/>
            <a:gd name="connsiteX0" fmla="*/ 0 w 22559"/>
            <a:gd name="connsiteY0" fmla="*/ 23895 h 23895"/>
            <a:gd name="connsiteX1" fmla="*/ 10364 w 22559"/>
            <a:gd name="connsiteY1" fmla="*/ 14397 h 23895"/>
            <a:gd name="connsiteX2" fmla="*/ 15385 w 22559"/>
            <a:gd name="connsiteY2" fmla="*/ 192 h 23895"/>
            <a:gd name="connsiteX3" fmla="*/ 22559 w 22559"/>
            <a:gd name="connsiteY3" fmla="*/ 2 h 23895"/>
            <a:gd name="connsiteX0" fmla="*/ 0 w 12195"/>
            <a:gd name="connsiteY0" fmla="*/ 14397 h 14397"/>
            <a:gd name="connsiteX1" fmla="*/ 5021 w 12195"/>
            <a:gd name="connsiteY1" fmla="*/ 192 h 14397"/>
            <a:gd name="connsiteX2" fmla="*/ 12195 w 12195"/>
            <a:gd name="connsiteY2" fmla="*/ 2 h 14397"/>
            <a:gd name="connsiteX0" fmla="*/ 613 w 7174"/>
            <a:gd name="connsiteY0" fmla="*/ 2940 h 12207"/>
            <a:gd name="connsiteX1" fmla="*/ 0 w 7174"/>
            <a:gd name="connsiteY1" fmla="*/ 11787 h 12207"/>
            <a:gd name="connsiteX2" fmla="*/ 7174 w 7174"/>
            <a:gd name="connsiteY2" fmla="*/ 11597 h 12207"/>
            <a:gd name="connsiteX0" fmla="*/ 854 w 10000"/>
            <a:gd name="connsiteY0" fmla="*/ 0 h 8290"/>
            <a:gd name="connsiteX1" fmla="*/ 0 w 10000"/>
            <a:gd name="connsiteY1" fmla="*/ 7248 h 8290"/>
            <a:gd name="connsiteX2" fmla="*/ 10000 w 10000"/>
            <a:gd name="connsiteY2" fmla="*/ 7092 h 8290"/>
            <a:gd name="connsiteX0" fmla="*/ 461 w 10000"/>
            <a:gd name="connsiteY0" fmla="*/ 0 h 10521"/>
            <a:gd name="connsiteX1" fmla="*/ 0 w 10000"/>
            <a:gd name="connsiteY1" fmla="*/ 9339 h 10521"/>
            <a:gd name="connsiteX2" fmla="*/ 10000 w 10000"/>
            <a:gd name="connsiteY2" fmla="*/ 9151 h 10521"/>
            <a:gd name="connsiteX0" fmla="*/ 495 w 10034"/>
            <a:gd name="connsiteY0" fmla="*/ 0 h 9339"/>
            <a:gd name="connsiteX1" fmla="*/ 34 w 10034"/>
            <a:gd name="connsiteY1" fmla="*/ 9339 h 9339"/>
            <a:gd name="connsiteX2" fmla="*/ 10034 w 10034"/>
            <a:gd name="connsiteY2" fmla="*/ 9151 h 9339"/>
            <a:gd name="connsiteX0" fmla="*/ 459 w 9966"/>
            <a:gd name="connsiteY0" fmla="*/ 0 h 10000"/>
            <a:gd name="connsiteX1" fmla="*/ 0 w 9966"/>
            <a:gd name="connsiteY1" fmla="*/ 10000 h 10000"/>
            <a:gd name="connsiteX2" fmla="*/ 9966 w 9966"/>
            <a:gd name="connsiteY2" fmla="*/ 9799 h 10000"/>
            <a:gd name="connsiteX0" fmla="*/ 145 w 10213"/>
            <a:gd name="connsiteY0" fmla="*/ 0 h 11063"/>
            <a:gd name="connsiteX1" fmla="*/ 213 w 10213"/>
            <a:gd name="connsiteY1" fmla="*/ 11063 h 11063"/>
            <a:gd name="connsiteX2" fmla="*/ 10213 w 10213"/>
            <a:gd name="connsiteY2" fmla="*/ 10862 h 11063"/>
            <a:gd name="connsiteX0" fmla="*/ 509 w 10000"/>
            <a:gd name="connsiteY0" fmla="*/ 0 h 11004"/>
            <a:gd name="connsiteX1" fmla="*/ 0 w 10000"/>
            <a:gd name="connsiteY1" fmla="*/ 11004 h 11004"/>
            <a:gd name="connsiteX2" fmla="*/ 10000 w 10000"/>
            <a:gd name="connsiteY2" fmla="*/ 10803 h 11004"/>
            <a:gd name="connsiteX0" fmla="*/ 138 w 10254"/>
            <a:gd name="connsiteY0" fmla="*/ 0 h 11004"/>
            <a:gd name="connsiteX1" fmla="*/ 254 w 10254"/>
            <a:gd name="connsiteY1" fmla="*/ 11004 h 11004"/>
            <a:gd name="connsiteX2" fmla="*/ 10254 w 10254"/>
            <a:gd name="connsiteY2" fmla="*/ 10803 h 11004"/>
            <a:gd name="connsiteX0" fmla="*/ 0 w 10116"/>
            <a:gd name="connsiteY0" fmla="*/ 0 h 11004"/>
            <a:gd name="connsiteX1" fmla="*/ 116 w 10116"/>
            <a:gd name="connsiteY1" fmla="*/ 11004 h 11004"/>
            <a:gd name="connsiteX2" fmla="*/ 10116 w 10116"/>
            <a:gd name="connsiteY2" fmla="*/ 10803 h 11004"/>
            <a:gd name="connsiteX0" fmla="*/ 124 w 10000"/>
            <a:gd name="connsiteY0" fmla="*/ 0 h 11181"/>
            <a:gd name="connsiteX1" fmla="*/ 0 w 10000"/>
            <a:gd name="connsiteY1" fmla="*/ 11181 h 11181"/>
            <a:gd name="connsiteX2" fmla="*/ 10000 w 10000"/>
            <a:gd name="connsiteY2" fmla="*/ 10980 h 11181"/>
            <a:gd name="connsiteX0" fmla="*/ 130 w 10006"/>
            <a:gd name="connsiteY0" fmla="*/ 0 h 11181"/>
            <a:gd name="connsiteX1" fmla="*/ 6 w 10006"/>
            <a:gd name="connsiteY1" fmla="*/ 11181 h 11181"/>
            <a:gd name="connsiteX2" fmla="*/ 10006 w 10006"/>
            <a:gd name="connsiteY2" fmla="*/ 10980 h 11181"/>
            <a:gd name="connsiteX0" fmla="*/ 226 w 10006"/>
            <a:gd name="connsiteY0" fmla="*/ 0 h 11004"/>
            <a:gd name="connsiteX1" fmla="*/ 6 w 10006"/>
            <a:gd name="connsiteY1" fmla="*/ 11004 h 11004"/>
            <a:gd name="connsiteX2" fmla="*/ 10006 w 10006"/>
            <a:gd name="connsiteY2" fmla="*/ 10803 h 11004"/>
            <a:gd name="connsiteX0" fmla="*/ 0 w 10068"/>
            <a:gd name="connsiteY0" fmla="*/ 0 h 11004"/>
            <a:gd name="connsiteX1" fmla="*/ 68 w 10068"/>
            <a:gd name="connsiteY1" fmla="*/ 11004 h 11004"/>
            <a:gd name="connsiteX2" fmla="*/ 10068 w 10068"/>
            <a:gd name="connsiteY2" fmla="*/ 10803 h 1100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68" h="11004">
              <a:moveTo>
                <a:pt x="0" y="0"/>
              </a:moveTo>
              <a:cubicBezTo>
                <a:pt x="146" y="7819"/>
                <a:pt x="10" y="8423"/>
                <a:pt x="68" y="11004"/>
              </a:cubicBezTo>
              <a:cubicBezTo>
                <a:pt x="2070" y="10742"/>
                <a:pt x="6711" y="10811"/>
                <a:pt x="10068" y="10803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430896</xdr:colOff>
      <xdr:row>60</xdr:row>
      <xdr:rowOff>163286</xdr:rowOff>
    </xdr:from>
    <xdr:to>
      <xdr:col>9</xdr:col>
      <xdr:colOff>546472</xdr:colOff>
      <xdr:row>61</xdr:row>
      <xdr:rowOff>98700</xdr:rowOff>
    </xdr:to>
    <xdr:sp macro="" textlink="">
      <xdr:nvSpPr>
        <xdr:cNvPr id="589" name="Oval 77">
          <a:extLst>
            <a:ext uri="{FF2B5EF4-FFF2-40B4-BE49-F238E27FC236}">
              <a16:creationId xmlns:a16="http://schemas.microsoft.com/office/drawing/2014/main" id="{0C425256-F070-4E9A-8316-704CB3664585}"/>
            </a:ext>
          </a:extLst>
        </xdr:cNvPr>
        <xdr:cNvSpPr>
          <a:spLocks noChangeArrowheads="1"/>
        </xdr:cNvSpPr>
      </xdr:nvSpPr>
      <xdr:spPr bwMode="auto">
        <a:xfrm>
          <a:off x="5909676" y="10183586"/>
          <a:ext cx="115576" cy="103054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9</xdr:col>
      <xdr:colOff>421021</xdr:colOff>
      <xdr:row>61</xdr:row>
      <xdr:rowOff>155818</xdr:rowOff>
    </xdr:from>
    <xdr:to>
      <xdr:col>9</xdr:col>
      <xdr:colOff>559808</xdr:colOff>
      <xdr:row>62</xdr:row>
      <xdr:rowOff>99671</xdr:rowOff>
    </xdr:to>
    <xdr:sp macro="" textlink="">
      <xdr:nvSpPr>
        <xdr:cNvPr id="590" name="AutoShape 70">
          <a:extLst>
            <a:ext uri="{FF2B5EF4-FFF2-40B4-BE49-F238E27FC236}">
              <a16:creationId xmlns:a16="http://schemas.microsoft.com/office/drawing/2014/main" id="{5157141D-3848-447D-A866-2756A4140A4B}"/>
            </a:ext>
          </a:extLst>
        </xdr:cNvPr>
        <xdr:cNvSpPr>
          <a:spLocks noChangeArrowheads="1"/>
        </xdr:cNvSpPr>
      </xdr:nvSpPr>
      <xdr:spPr bwMode="auto">
        <a:xfrm>
          <a:off x="5899801" y="10343758"/>
          <a:ext cx="138787" cy="111493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597647</xdr:colOff>
      <xdr:row>61</xdr:row>
      <xdr:rowOff>91512</xdr:rowOff>
    </xdr:from>
    <xdr:to>
      <xdr:col>10</xdr:col>
      <xdr:colOff>9338</xdr:colOff>
      <xdr:row>64</xdr:row>
      <xdr:rowOff>42952</xdr:rowOff>
    </xdr:to>
    <xdr:sp macro="" textlink="">
      <xdr:nvSpPr>
        <xdr:cNvPr id="591" name="Text Box 1563">
          <a:extLst>
            <a:ext uri="{FF2B5EF4-FFF2-40B4-BE49-F238E27FC236}">
              <a16:creationId xmlns:a16="http://schemas.microsoft.com/office/drawing/2014/main" id="{86CFB699-F9EB-474C-A01F-3EA53E0DD991}"/>
            </a:ext>
          </a:extLst>
        </xdr:cNvPr>
        <xdr:cNvSpPr txBox="1">
          <a:spLocks noChangeArrowheads="1"/>
        </xdr:cNvSpPr>
      </xdr:nvSpPr>
      <xdr:spPr bwMode="auto">
        <a:xfrm>
          <a:off x="6076427" y="10279452"/>
          <a:ext cx="89871" cy="45436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eaVert" wrap="none" lIns="0" tIns="18288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音無瀬橋</a:t>
          </a:r>
        </a:p>
      </xdr:txBody>
    </xdr:sp>
    <xdr:clientData/>
  </xdr:twoCellAnchor>
  <xdr:oneCellAnchor>
    <xdr:from>
      <xdr:col>9</xdr:col>
      <xdr:colOff>132258</xdr:colOff>
      <xdr:row>61</xdr:row>
      <xdr:rowOff>100262</xdr:rowOff>
    </xdr:from>
    <xdr:ext cx="227852" cy="148481"/>
    <xdr:sp macro="" textlink="">
      <xdr:nvSpPr>
        <xdr:cNvPr id="592" name="Text Box 1620">
          <a:extLst>
            <a:ext uri="{FF2B5EF4-FFF2-40B4-BE49-F238E27FC236}">
              <a16:creationId xmlns:a16="http://schemas.microsoft.com/office/drawing/2014/main" id="{693DB9A6-2225-443C-BEA8-07C03B52CBAF}"/>
            </a:ext>
          </a:extLst>
        </xdr:cNvPr>
        <xdr:cNvSpPr txBox="1">
          <a:spLocks noChangeArrowheads="1"/>
        </xdr:cNvSpPr>
      </xdr:nvSpPr>
      <xdr:spPr bwMode="auto">
        <a:xfrm>
          <a:off x="5611038" y="10288202"/>
          <a:ext cx="227852" cy="148481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←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舞鶴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10</xdr:col>
      <xdr:colOff>723900</xdr:colOff>
      <xdr:row>8</xdr:row>
      <xdr:rowOff>0</xdr:rowOff>
    </xdr:from>
    <xdr:to>
      <xdr:col>11</xdr:col>
      <xdr:colOff>29367</xdr:colOff>
      <xdr:row>9</xdr:row>
      <xdr:rowOff>26607</xdr:rowOff>
    </xdr:to>
    <xdr:sp macro="" textlink="">
      <xdr:nvSpPr>
        <xdr:cNvPr id="593" name="Text Box 1650">
          <a:extLst>
            <a:ext uri="{FF2B5EF4-FFF2-40B4-BE49-F238E27FC236}">
              <a16:creationId xmlns:a16="http://schemas.microsoft.com/office/drawing/2014/main" id="{EB0F432F-7110-4276-973A-50F5DAACE1FC}"/>
            </a:ext>
          </a:extLst>
        </xdr:cNvPr>
        <xdr:cNvSpPr txBox="1">
          <a:spLocks noChangeArrowheads="1"/>
        </xdr:cNvSpPr>
      </xdr:nvSpPr>
      <xdr:spPr bwMode="auto">
        <a:xfrm>
          <a:off x="12260580" y="0"/>
          <a:ext cx="29367" cy="19424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381623</xdr:colOff>
      <xdr:row>7</xdr:row>
      <xdr:rowOff>145727</xdr:rowOff>
    </xdr:from>
    <xdr:to>
      <xdr:col>11</xdr:col>
      <xdr:colOff>532526</xdr:colOff>
      <xdr:row>8</xdr:row>
      <xdr:rowOff>126609</xdr:rowOff>
    </xdr:to>
    <xdr:sp macro="" textlink="">
      <xdr:nvSpPr>
        <xdr:cNvPr id="594" name="六角形 593">
          <a:extLst>
            <a:ext uri="{FF2B5EF4-FFF2-40B4-BE49-F238E27FC236}">
              <a16:creationId xmlns:a16="http://schemas.microsoft.com/office/drawing/2014/main" id="{1C929337-8F60-40D6-B71A-BBB191C291D4}"/>
            </a:ext>
          </a:extLst>
        </xdr:cNvPr>
        <xdr:cNvSpPr/>
      </xdr:nvSpPr>
      <xdr:spPr bwMode="auto">
        <a:xfrm>
          <a:off x="7216763" y="1281107"/>
          <a:ext cx="150903" cy="14852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55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11</xdr:col>
      <xdr:colOff>563377</xdr:colOff>
      <xdr:row>5</xdr:row>
      <xdr:rowOff>79401</xdr:rowOff>
    </xdr:from>
    <xdr:ext cx="282575" cy="263525"/>
    <xdr:sp macro="" textlink="">
      <xdr:nvSpPr>
        <xdr:cNvPr id="595" name="Text Box 1620">
          <a:extLst>
            <a:ext uri="{FF2B5EF4-FFF2-40B4-BE49-F238E27FC236}">
              <a16:creationId xmlns:a16="http://schemas.microsoft.com/office/drawing/2014/main" id="{1C214B80-9F5D-4BDB-844E-E1600351233B}"/>
            </a:ext>
          </a:extLst>
        </xdr:cNvPr>
        <xdr:cNvSpPr txBox="1">
          <a:spLocks noChangeArrowheads="1"/>
        </xdr:cNvSpPr>
      </xdr:nvSpPr>
      <xdr:spPr bwMode="auto">
        <a:xfrm>
          <a:off x="7398517" y="879501"/>
          <a:ext cx="282575" cy="26352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t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↑</a:t>
          </a:r>
          <a:endParaRPr lang="en-US" altLang="ja-JP" sz="900" b="1" i="0" u="none" strike="noStrike" baseline="0">
            <a:solidFill>
              <a:srgbClr val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舞鶴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11</xdr:col>
      <xdr:colOff>33131</xdr:colOff>
      <xdr:row>3</xdr:row>
      <xdr:rowOff>2341</xdr:rowOff>
    </xdr:from>
    <xdr:to>
      <xdr:col>12</xdr:col>
      <xdr:colOff>473860</xdr:colOff>
      <xdr:row>8</xdr:row>
      <xdr:rowOff>147680</xdr:rowOff>
    </xdr:to>
    <xdr:grpSp>
      <xdr:nvGrpSpPr>
        <xdr:cNvPr id="596" name="グループ化 595">
          <a:extLst>
            <a:ext uri="{FF2B5EF4-FFF2-40B4-BE49-F238E27FC236}">
              <a16:creationId xmlns:a16="http://schemas.microsoft.com/office/drawing/2014/main" id="{2C1F6BAE-84D5-407E-B9B4-47C4BFFF73FD}"/>
            </a:ext>
          </a:extLst>
        </xdr:cNvPr>
        <xdr:cNvGrpSpPr/>
      </xdr:nvGrpSpPr>
      <xdr:grpSpPr>
        <a:xfrm rot="10800000">
          <a:off x="6848269" y="464304"/>
          <a:ext cx="1117004" cy="978776"/>
          <a:chOff x="2660559" y="10293741"/>
          <a:chExt cx="1049815" cy="996347"/>
        </a:xfrm>
      </xdr:grpSpPr>
      <xdr:sp macro="" textlink="">
        <xdr:nvSpPr>
          <xdr:cNvPr id="597" name="Line 927">
            <a:extLst>
              <a:ext uri="{FF2B5EF4-FFF2-40B4-BE49-F238E27FC236}">
                <a16:creationId xmlns:a16="http://schemas.microsoft.com/office/drawing/2014/main" id="{FD2744C5-9CFC-3EA7-24EF-0FC49F1101F8}"/>
              </a:ext>
            </a:extLst>
          </xdr:cNvPr>
          <xdr:cNvSpPr>
            <a:spLocks noChangeShapeType="1"/>
          </xdr:cNvSpPr>
        </xdr:nvSpPr>
        <xdr:spPr bwMode="auto">
          <a:xfrm rot="5400000" flipH="1">
            <a:off x="2915907" y="10254503"/>
            <a:ext cx="2123" cy="512819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98" name="Freeform 570">
            <a:extLst>
              <a:ext uri="{FF2B5EF4-FFF2-40B4-BE49-F238E27FC236}">
                <a16:creationId xmlns:a16="http://schemas.microsoft.com/office/drawing/2014/main" id="{8D335840-6C96-A79D-8D32-B772CE186676}"/>
              </a:ext>
            </a:extLst>
          </xdr:cNvPr>
          <xdr:cNvSpPr>
            <a:spLocks/>
          </xdr:cNvSpPr>
        </xdr:nvSpPr>
        <xdr:spPr bwMode="auto">
          <a:xfrm rot="5400000">
            <a:off x="2566327" y="10544738"/>
            <a:ext cx="996347" cy="494353"/>
          </a:xfrm>
          <a:custGeom>
            <a:avLst/>
            <a:gdLst>
              <a:gd name="T0" fmla="*/ 0 w 10000"/>
              <a:gd name="T1" fmla="*/ 2147483647 h 10000"/>
              <a:gd name="T2" fmla="*/ 0 w 10000"/>
              <a:gd name="T3" fmla="*/ 0 h 10000"/>
              <a:gd name="T4" fmla="*/ 2147483647 w 10000"/>
              <a:gd name="T5" fmla="*/ 2147483647 h 10000"/>
              <a:gd name="T6" fmla="*/ 0 60000 65536"/>
              <a:gd name="T7" fmla="*/ 0 60000 65536"/>
              <a:gd name="T8" fmla="*/ 0 60000 65536"/>
              <a:gd name="connsiteX0" fmla="*/ 0 w 10000"/>
              <a:gd name="connsiteY0" fmla="*/ 10000 h 10000"/>
              <a:gd name="connsiteX1" fmla="*/ 0 w 10000"/>
              <a:gd name="connsiteY1" fmla="*/ 0 h 10000"/>
              <a:gd name="connsiteX2" fmla="*/ 10000 w 10000"/>
              <a:gd name="connsiteY2" fmla="*/ 554 h 10000"/>
              <a:gd name="connsiteX0" fmla="*/ 0 w 10000"/>
              <a:gd name="connsiteY0" fmla="*/ 10036 h 10036"/>
              <a:gd name="connsiteX1" fmla="*/ 0 w 10000"/>
              <a:gd name="connsiteY1" fmla="*/ 36 h 10036"/>
              <a:gd name="connsiteX2" fmla="*/ 10000 w 10000"/>
              <a:gd name="connsiteY2" fmla="*/ 590 h 10036"/>
              <a:gd name="connsiteX0" fmla="*/ 0 w 9857"/>
              <a:gd name="connsiteY0" fmla="*/ 10957 h 10957"/>
              <a:gd name="connsiteX1" fmla="*/ 0 w 9857"/>
              <a:gd name="connsiteY1" fmla="*/ 957 h 10957"/>
              <a:gd name="connsiteX2" fmla="*/ 9857 w 9857"/>
              <a:gd name="connsiteY2" fmla="*/ 71 h 10957"/>
              <a:gd name="connsiteX0" fmla="*/ 0 w 10000"/>
              <a:gd name="connsiteY0" fmla="*/ 9935 h 9935"/>
              <a:gd name="connsiteX1" fmla="*/ 0 w 10000"/>
              <a:gd name="connsiteY1" fmla="*/ 808 h 9935"/>
              <a:gd name="connsiteX2" fmla="*/ 10000 w 10000"/>
              <a:gd name="connsiteY2" fmla="*/ 0 h 9935"/>
              <a:gd name="connsiteX0" fmla="*/ 0 w 9419"/>
              <a:gd name="connsiteY0" fmla="*/ 9197 h 9197"/>
              <a:gd name="connsiteX1" fmla="*/ 0 w 9419"/>
              <a:gd name="connsiteY1" fmla="*/ 10 h 9197"/>
              <a:gd name="connsiteX2" fmla="*/ 9419 w 9419"/>
              <a:gd name="connsiteY2" fmla="*/ 142 h 9197"/>
              <a:gd name="connsiteX0" fmla="*/ 0 w 10000"/>
              <a:gd name="connsiteY0" fmla="*/ 10027 h 10027"/>
              <a:gd name="connsiteX1" fmla="*/ 0 w 10000"/>
              <a:gd name="connsiteY1" fmla="*/ 38 h 10027"/>
              <a:gd name="connsiteX2" fmla="*/ 10000 w 10000"/>
              <a:gd name="connsiteY2" fmla="*/ 181 h 10027"/>
              <a:gd name="connsiteX0" fmla="*/ 0 w 10154"/>
              <a:gd name="connsiteY0" fmla="*/ 10257 h 10257"/>
              <a:gd name="connsiteX1" fmla="*/ 0 w 10154"/>
              <a:gd name="connsiteY1" fmla="*/ 268 h 10257"/>
              <a:gd name="connsiteX2" fmla="*/ 10154 w 10154"/>
              <a:gd name="connsiteY2" fmla="*/ 0 h 10257"/>
              <a:gd name="connsiteX0" fmla="*/ 0 w 10154"/>
              <a:gd name="connsiteY0" fmla="*/ 10029 h 10029"/>
              <a:gd name="connsiteX1" fmla="*/ 0 w 10154"/>
              <a:gd name="connsiteY1" fmla="*/ 40 h 10029"/>
              <a:gd name="connsiteX2" fmla="*/ 10154 w 10154"/>
              <a:gd name="connsiteY2" fmla="*/ 170 h 10029"/>
              <a:gd name="connsiteX0" fmla="*/ 0 w 9997"/>
              <a:gd name="connsiteY0" fmla="*/ 10062 h 10062"/>
              <a:gd name="connsiteX1" fmla="*/ 0 w 9997"/>
              <a:gd name="connsiteY1" fmla="*/ 73 h 10062"/>
              <a:gd name="connsiteX2" fmla="*/ 9997 w 9997"/>
              <a:gd name="connsiteY2" fmla="*/ 4 h 10062"/>
              <a:gd name="connsiteX0" fmla="*/ 136 w 10000"/>
              <a:gd name="connsiteY0" fmla="*/ 15912 h 15912"/>
              <a:gd name="connsiteX1" fmla="*/ 0 w 10000"/>
              <a:gd name="connsiteY1" fmla="*/ 73 h 15912"/>
              <a:gd name="connsiteX2" fmla="*/ 10000 w 10000"/>
              <a:gd name="connsiteY2" fmla="*/ 4 h 15912"/>
              <a:gd name="connsiteX0" fmla="*/ 136 w 6909"/>
              <a:gd name="connsiteY0" fmla="*/ 16003 h 16003"/>
              <a:gd name="connsiteX1" fmla="*/ 0 w 6909"/>
              <a:gd name="connsiteY1" fmla="*/ 164 h 16003"/>
              <a:gd name="connsiteX2" fmla="*/ 6909 w 6909"/>
              <a:gd name="connsiteY2" fmla="*/ 0 h 16003"/>
              <a:gd name="connsiteX0" fmla="*/ 197 w 10000"/>
              <a:gd name="connsiteY0" fmla="*/ 10000 h 10000"/>
              <a:gd name="connsiteX1" fmla="*/ 0 w 10000"/>
              <a:gd name="connsiteY1" fmla="*/ 102 h 10000"/>
              <a:gd name="connsiteX2" fmla="*/ 10000 w 10000"/>
              <a:gd name="connsiteY2" fmla="*/ 0 h 10000"/>
              <a:gd name="connsiteX0" fmla="*/ 197 w 10000"/>
              <a:gd name="connsiteY0" fmla="*/ 10000 h 10000"/>
              <a:gd name="connsiteX1" fmla="*/ 0 w 10000"/>
              <a:gd name="connsiteY1" fmla="*/ 102 h 10000"/>
              <a:gd name="connsiteX2" fmla="*/ 10000 w 10000"/>
              <a:gd name="connsiteY2" fmla="*/ 0 h 10000"/>
              <a:gd name="connsiteX0" fmla="*/ 0 w 24506"/>
              <a:gd name="connsiteY0" fmla="*/ 5055 h 5055"/>
              <a:gd name="connsiteX1" fmla="*/ 14506 w 24506"/>
              <a:gd name="connsiteY1" fmla="*/ 102 h 5055"/>
              <a:gd name="connsiteX2" fmla="*/ 24506 w 24506"/>
              <a:gd name="connsiteY2" fmla="*/ 0 h 5055"/>
              <a:gd name="connsiteX0" fmla="*/ 0 w 10000"/>
              <a:gd name="connsiteY0" fmla="*/ 10000 h 10483"/>
              <a:gd name="connsiteX1" fmla="*/ 5966 w 10000"/>
              <a:gd name="connsiteY1" fmla="*/ 9915 h 10483"/>
              <a:gd name="connsiteX2" fmla="*/ 5919 w 10000"/>
              <a:gd name="connsiteY2" fmla="*/ 202 h 10483"/>
              <a:gd name="connsiteX3" fmla="*/ 10000 w 10000"/>
              <a:gd name="connsiteY3" fmla="*/ 0 h 10483"/>
              <a:gd name="connsiteX0" fmla="*/ 0 w 10000"/>
              <a:gd name="connsiteY0" fmla="*/ 10000 h 10483"/>
              <a:gd name="connsiteX1" fmla="*/ 5966 w 10000"/>
              <a:gd name="connsiteY1" fmla="*/ 9915 h 10483"/>
              <a:gd name="connsiteX2" fmla="*/ 5919 w 10000"/>
              <a:gd name="connsiteY2" fmla="*/ 202 h 10483"/>
              <a:gd name="connsiteX3" fmla="*/ 10000 w 10000"/>
              <a:gd name="connsiteY3" fmla="*/ 0 h 10483"/>
              <a:gd name="connsiteX0" fmla="*/ 0 w 10000"/>
              <a:gd name="connsiteY0" fmla="*/ 10000 h 10483"/>
              <a:gd name="connsiteX1" fmla="*/ 5966 w 10000"/>
              <a:gd name="connsiteY1" fmla="*/ 9915 h 10483"/>
              <a:gd name="connsiteX2" fmla="*/ 5919 w 10000"/>
              <a:gd name="connsiteY2" fmla="*/ 202 h 10483"/>
              <a:gd name="connsiteX3" fmla="*/ 10000 w 10000"/>
              <a:gd name="connsiteY3" fmla="*/ 0 h 10483"/>
              <a:gd name="connsiteX0" fmla="*/ 0 w 10000"/>
              <a:gd name="connsiteY0" fmla="*/ 10000 h 10000"/>
              <a:gd name="connsiteX1" fmla="*/ 5966 w 10000"/>
              <a:gd name="connsiteY1" fmla="*/ 9915 h 10000"/>
              <a:gd name="connsiteX2" fmla="*/ 5919 w 10000"/>
              <a:gd name="connsiteY2" fmla="*/ 202 h 10000"/>
              <a:gd name="connsiteX3" fmla="*/ 10000 w 10000"/>
              <a:gd name="connsiteY3" fmla="*/ 0 h 10000"/>
              <a:gd name="connsiteX0" fmla="*/ 0 w 10303"/>
              <a:gd name="connsiteY0" fmla="*/ 9799 h 9915"/>
              <a:gd name="connsiteX1" fmla="*/ 6269 w 10303"/>
              <a:gd name="connsiteY1" fmla="*/ 9915 h 9915"/>
              <a:gd name="connsiteX2" fmla="*/ 6222 w 10303"/>
              <a:gd name="connsiteY2" fmla="*/ 202 h 9915"/>
              <a:gd name="connsiteX3" fmla="*/ 10303 w 10303"/>
              <a:gd name="connsiteY3" fmla="*/ 0 h 9915"/>
              <a:gd name="connsiteX0" fmla="*/ 0 w 10000"/>
              <a:gd name="connsiteY0" fmla="*/ 9883 h 10024"/>
              <a:gd name="connsiteX1" fmla="*/ 6085 w 10000"/>
              <a:gd name="connsiteY1" fmla="*/ 10000 h 10024"/>
              <a:gd name="connsiteX2" fmla="*/ 6039 w 10000"/>
              <a:gd name="connsiteY2" fmla="*/ 204 h 10024"/>
              <a:gd name="connsiteX3" fmla="*/ 10000 w 10000"/>
              <a:gd name="connsiteY3" fmla="*/ 0 h 10024"/>
              <a:gd name="connsiteX0" fmla="*/ 0 w 19733"/>
              <a:gd name="connsiteY0" fmla="*/ 24116 h 24117"/>
              <a:gd name="connsiteX1" fmla="*/ 15818 w 19733"/>
              <a:gd name="connsiteY1" fmla="*/ 10000 h 24117"/>
              <a:gd name="connsiteX2" fmla="*/ 15772 w 19733"/>
              <a:gd name="connsiteY2" fmla="*/ 204 h 24117"/>
              <a:gd name="connsiteX3" fmla="*/ 19733 w 19733"/>
              <a:gd name="connsiteY3" fmla="*/ 0 h 24117"/>
              <a:gd name="connsiteX0" fmla="*/ 0 w 19733"/>
              <a:gd name="connsiteY0" fmla="*/ 24116 h 24117"/>
              <a:gd name="connsiteX1" fmla="*/ 15618 w 19733"/>
              <a:gd name="connsiteY1" fmla="*/ 11002 h 24117"/>
              <a:gd name="connsiteX2" fmla="*/ 15772 w 19733"/>
              <a:gd name="connsiteY2" fmla="*/ 204 h 24117"/>
              <a:gd name="connsiteX3" fmla="*/ 19733 w 19733"/>
              <a:gd name="connsiteY3" fmla="*/ 0 h 24117"/>
              <a:gd name="connsiteX0" fmla="*/ 0 w 19733"/>
              <a:gd name="connsiteY0" fmla="*/ 24116 h 24117"/>
              <a:gd name="connsiteX1" fmla="*/ 15618 w 19733"/>
              <a:gd name="connsiteY1" fmla="*/ 11002 h 24117"/>
              <a:gd name="connsiteX2" fmla="*/ 15772 w 19733"/>
              <a:gd name="connsiteY2" fmla="*/ 204 h 24117"/>
              <a:gd name="connsiteX3" fmla="*/ 19733 w 19733"/>
              <a:gd name="connsiteY3" fmla="*/ 0 h 24117"/>
              <a:gd name="connsiteX0" fmla="*/ 5 w 19738"/>
              <a:gd name="connsiteY0" fmla="*/ 24116 h 24116"/>
              <a:gd name="connsiteX1" fmla="*/ 15623 w 19738"/>
              <a:gd name="connsiteY1" fmla="*/ 11002 h 24116"/>
              <a:gd name="connsiteX2" fmla="*/ 15777 w 19738"/>
              <a:gd name="connsiteY2" fmla="*/ 204 h 24116"/>
              <a:gd name="connsiteX3" fmla="*/ 19738 w 19738"/>
              <a:gd name="connsiteY3" fmla="*/ 0 h 24116"/>
              <a:gd name="connsiteX0" fmla="*/ 0 w 19733"/>
              <a:gd name="connsiteY0" fmla="*/ 24116 h 24116"/>
              <a:gd name="connsiteX1" fmla="*/ 7000 w 19733"/>
              <a:gd name="connsiteY1" fmla="*/ 13833 h 24116"/>
              <a:gd name="connsiteX2" fmla="*/ 15618 w 19733"/>
              <a:gd name="connsiteY2" fmla="*/ 11002 h 24116"/>
              <a:gd name="connsiteX3" fmla="*/ 15772 w 19733"/>
              <a:gd name="connsiteY3" fmla="*/ 204 h 24116"/>
              <a:gd name="connsiteX4" fmla="*/ 19733 w 19733"/>
              <a:gd name="connsiteY4" fmla="*/ 0 h 24116"/>
              <a:gd name="connsiteX0" fmla="*/ 0 w 19733"/>
              <a:gd name="connsiteY0" fmla="*/ 24116 h 24116"/>
              <a:gd name="connsiteX1" fmla="*/ 7000 w 19733"/>
              <a:gd name="connsiteY1" fmla="*/ 13833 h 24116"/>
              <a:gd name="connsiteX2" fmla="*/ 15618 w 19733"/>
              <a:gd name="connsiteY2" fmla="*/ 11002 h 24116"/>
              <a:gd name="connsiteX3" fmla="*/ 15772 w 19733"/>
              <a:gd name="connsiteY3" fmla="*/ 204 h 24116"/>
              <a:gd name="connsiteX4" fmla="*/ 19733 w 19733"/>
              <a:gd name="connsiteY4" fmla="*/ 0 h 24116"/>
              <a:gd name="connsiteX0" fmla="*/ 0 w 19733"/>
              <a:gd name="connsiteY0" fmla="*/ 24116 h 24116"/>
              <a:gd name="connsiteX1" fmla="*/ 7000 w 19733"/>
              <a:gd name="connsiteY1" fmla="*/ 13833 h 24116"/>
              <a:gd name="connsiteX2" fmla="*/ 15618 w 19733"/>
              <a:gd name="connsiteY2" fmla="*/ 11002 h 24116"/>
              <a:gd name="connsiteX3" fmla="*/ 15772 w 19733"/>
              <a:gd name="connsiteY3" fmla="*/ 204 h 24116"/>
              <a:gd name="connsiteX4" fmla="*/ 19733 w 19733"/>
              <a:gd name="connsiteY4" fmla="*/ 0 h 24116"/>
              <a:gd name="connsiteX0" fmla="*/ 0 w 19733"/>
              <a:gd name="connsiteY0" fmla="*/ 24116 h 24116"/>
              <a:gd name="connsiteX1" fmla="*/ 7000 w 19733"/>
              <a:gd name="connsiteY1" fmla="*/ 13833 h 24116"/>
              <a:gd name="connsiteX2" fmla="*/ 15618 w 19733"/>
              <a:gd name="connsiteY2" fmla="*/ 11002 h 24116"/>
              <a:gd name="connsiteX3" fmla="*/ 15772 w 19733"/>
              <a:gd name="connsiteY3" fmla="*/ 204 h 24116"/>
              <a:gd name="connsiteX4" fmla="*/ 19733 w 19733"/>
              <a:gd name="connsiteY4" fmla="*/ 0 h 24116"/>
              <a:gd name="connsiteX0" fmla="*/ 0 w 19733"/>
              <a:gd name="connsiteY0" fmla="*/ 24116 h 24116"/>
              <a:gd name="connsiteX1" fmla="*/ 7000 w 19733"/>
              <a:gd name="connsiteY1" fmla="*/ 13833 h 24116"/>
              <a:gd name="connsiteX2" fmla="*/ 15618 w 19733"/>
              <a:gd name="connsiteY2" fmla="*/ 11002 h 24116"/>
              <a:gd name="connsiteX3" fmla="*/ 15772 w 19733"/>
              <a:gd name="connsiteY3" fmla="*/ 204 h 24116"/>
              <a:gd name="connsiteX4" fmla="*/ 19733 w 19733"/>
              <a:gd name="connsiteY4" fmla="*/ 0 h 24116"/>
              <a:gd name="connsiteX0" fmla="*/ 0 w 19733"/>
              <a:gd name="connsiteY0" fmla="*/ 24116 h 24116"/>
              <a:gd name="connsiteX1" fmla="*/ 7000 w 19733"/>
              <a:gd name="connsiteY1" fmla="*/ 13833 h 24116"/>
              <a:gd name="connsiteX2" fmla="*/ 15618 w 19733"/>
              <a:gd name="connsiteY2" fmla="*/ 11002 h 24116"/>
              <a:gd name="connsiteX3" fmla="*/ 15772 w 19733"/>
              <a:gd name="connsiteY3" fmla="*/ 204 h 24116"/>
              <a:gd name="connsiteX4" fmla="*/ 19733 w 19733"/>
              <a:gd name="connsiteY4" fmla="*/ 0 h 24116"/>
              <a:gd name="connsiteX0" fmla="*/ 0 w 19733"/>
              <a:gd name="connsiteY0" fmla="*/ 24116 h 24116"/>
              <a:gd name="connsiteX1" fmla="*/ 7000 w 19733"/>
              <a:gd name="connsiteY1" fmla="*/ 15838 h 24116"/>
              <a:gd name="connsiteX2" fmla="*/ 15618 w 19733"/>
              <a:gd name="connsiteY2" fmla="*/ 11002 h 24116"/>
              <a:gd name="connsiteX3" fmla="*/ 15772 w 19733"/>
              <a:gd name="connsiteY3" fmla="*/ 204 h 24116"/>
              <a:gd name="connsiteX4" fmla="*/ 19733 w 19733"/>
              <a:gd name="connsiteY4" fmla="*/ 0 h 24116"/>
              <a:gd name="connsiteX0" fmla="*/ 0 w 19733"/>
              <a:gd name="connsiteY0" fmla="*/ 24116 h 24116"/>
              <a:gd name="connsiteX1" fmla="*/ 7000 w 19733"/>
              <a:gd name="connsiteY1" fmla="*/ 15838 h 24116"/>
              <a:gd name="connsiteX2" fmla="*/ 15618 w 19733"/>
              <a:gd name="connsiteY2" fmla="*/ 11002 h 24116"/>
              <a:gd name="connsiteX3" fmla="*/ 15772 w 19733"/>
              <a:gd name="connsiteY3" fmla="*/ 204 h 24116"/>
              <a:gd name="connsiteX4" fmla="*/ 19733 w 19733"/>
              <a:gd name="connsiteY4" fmla="*/ 0 h 24116"/>
              <a:gd name="connsiteX0" fmla="*/ 3 w 19736"/>
              <a:gd name="connsiteY0" fmla="*/ 24116 h 24116"/>
              <a:gd name="connsiteX1" fmla="*/ 7003 w 19736"/>
              <a:gd name="connsiteY1" fmla="*/ 15838 h 24116"/>
              <a:gd name="connsiteX2" fmla="*/ 15621 w 19736"/>
              <a:gd name="connsiteY2" fmla="*/ 11002 h 24116"/>
              <a:gd name="connsiteX3" fmla="*/ 15775 w 19736"/>
              <a:gd name="connsiteY3" fmla="*/ 204 h 24116"/>
              <a:gd name="connsiteX4" fmla="*/ 19736 w 19736"/>
              <a:gd name="connsiteY4" fmla="*/ 0 h 24116"/>
              <a:gd name="connsiteX0" fmla="*/ 3 w 19736"/>
              <a:gd name="connsiteY0" fmla="*/ 24116 h 24116"/>
              <a:gd name="connsiteX1" fmla="*/ 7003 w 19736"/>
              <a:gd name="connsiteY1" fmla="*/ 15838 h 24116"/>
              <a:gd name="connsiteX2" fmla="*/ 15621 w 19736"/>
              <a:gd name="connsiteY2" fmla="*/ 11002 h 24116"/>
              <a:gd name="connsiteX3" fmla="*/ 15775 w 19736"/>
              <a:gd name="connsiteY3" fmla="*/ 204 h 24116"/>
              <a:gd name="connsiteX4" fmla="*/ 19736 w 19736"/>
              <a:gd name="connsiteY4" fmla="*/ 0 h 24116"/>
              <a:gd name="connsiteX0" fmla="*/ 7 w 19740"/>
              <a:gd name="connsiteY0" fmla="*/ 24116 h 24116"/>
              <a:gd name="connsiteX1" fmla="*/ 6807 w 19740"/>
              <a:gd name="connsiteY1" fmla="*/ 18444 h 24116"/>
              <a:gd name="connsiteX2" fmla="*/ 15625 w 19740"/>
              <a:gd name="connsiteY2" fmla="*/ 11002 h 24116"/>
              <a:gd name="connsiteX3" fmla="*/ 15779 w 19740"/>
              <a:gd name="connsiteY3" fmla="*/ 204 h 24116"/>
              <a:gd name="connsiteX4" fmla="*/ 19740 w 19740"/>
              <a:gd name="connsiteY4" fmla="*/ 0 h 24116"/>
              <a:gd name="connsiteX0" fmla="*/ 2 w 20135"/>
              <a:gd name="connsiteY0" fmla="*/ 27323 h 27323"/>
              <a:gd name="connsiteX1" fmla="*/ 7202 w 20135"/>
              <a:gd name="connsiteY1" fmla="*/ 18444 h 27323"/>
              <a:gd name="connsiteX2" fmla="*/ 16020 w 20135"/>
              <a:gd name="connsiteY2" fmla="*/ 11002 h 27323"/>
              <a:gd name="connsiteX3" fmla="*/ 16174 w 20135"/>
              <a:gd name="connsiteY3" fmla="*/ 204 h 27323"/>
              <a:gd name="connsiteX4" fmla="*/ 20135 w 20135"/>
              <a:gd name="connsiteY4" fmla="*/ 0 h 27323"/>
              <a:gd name="connsiteX0" fmla="*/ 17 w 19483"/>
              <a:gd name="connsiteY0" fmla="*/ 27323 h 27323"/>
              <a:gd name="connsiteX1" fmla="*/ 6550 w 19483"/>
              <a:gd name="connsiteY1" fmla="*/ 18444 h 27323"/>
              <a:gd name="connsiteX2" fmla="*/ 15368 w 19483"/>
              <a:gd name="connsiteY2" fmla="*/ 11002 h 27323"/>
              <a:gd name="connsiteX3" fmla="*/ 15522 w 19483"/>
              <a:gd name="connsiteY3" fmla="*/ 204 h 27323"/>
              <a:gd name="connsiteX4" fmla="*/ 19483 w 19483"/>
              <a:gd name="connsiteY4" fmla="*/ 0 h 27323"/>
              <a:gd name="connsiteX0" fmla="*/ 1 w 19467"/>
              <a:gd name="connsiteY0" fmla="*/ 27323 h 27323"/>
              <a:gd name="connsiteX1" fmla="*/ 7801 w 19467"/>
              <a:gd name="connsiteY1" fmla="*/ 18544 h 27323"/>
              <a:gd name="connsiteX2" fmla="*/ 15352 w 19467"/>
              <a:gd name="connsiteY2" fmla="*/ 11002 h 27323"/>
              <a:gd name="connsiteX3" fmla="*/ 15506 w 19467"/>
              <a:gd name="connsiteY3" fmla="*/ 204 h 27323"/>
              <a:gd name="connsiteX4" fmla="*/ 19467 w 19467"/>
              <a:gd name="connsiteY4" fmla="*/ 0 h 27323"/>
              <a:gd name="connsiteX0" fmla="*/ 1 w 19467"/>
              <a:gd name="connsiteY0" fmla="*/ 27323 h 27323"/>
              <a:gd name="connsiteX1" fmla="*/ 7801 w 19467"/>
              <a:gd name="connsiteY1" fmla="*/ 18544 h 27323"/>
              <a:gd name="connsiteX2" fmla="*/ 15352 w 19467"/>
              <a:gd name="connsiteY2" fmla="*/ 11002 h 27323"/>
              <a:gd name="connsiteX3" fmla="*/ 15506 w 19467"/>
              <a:gd name="connsiteY3" fmla="*/ 204 h 27323"/>
              <a:gd name="connsiteX4" fmla="*/ 19467 w 19467"/>
              <a:gd name="connsiteY4" fmla="*/ 0 h 27323"/>
              <a:gd name="connsiteX0" fmla="*/ 1 w 21400"/>
              <a:gd name="connsiteY0" fmla="*/ 27229 h 27229"/>
              <a:gd name="connsiteX1" fmla="*/ 7801 w 21400"/>
              <a:gd name="connsiteY1" fmla="*/ 18450 h 27229"/>
              <a:gd name="connsiteX2" fmla="*/ 15352 w 21400"/>
              <a:gd name="connsiteY2" fmla="*/ 10908 h 27229"/>
              <a:gd name="connsiteX3" fmla="*/ 15506 w 21400"/>
              <a:gd name="connsiteY3" fmla="*/ 110 h 27229"/>
              <a:gd name="connsiteX4" fmla="*/ 21400 w 21400"/>
              <a:gd name="connsiteY4" fmla="*/ 106 h 27229"/>
              <a:gd name="connsiteX0" fmla="*/ 1 w 21400"/>
              <a:gd name="connsiteY0" fmla="*/ 27229 h 27229"/>
              <a:gd name="connsiteX1" fmla="*/ 7801 w 21400"/>
              <a:gd name="connsiteY1" fmla="*/ 18450 h 27229"/>
              <a:gd name="connsiteX2" fmla="*/ 12685 w 21400"/>
              <a:gd name="connsiteY2" fmla="*/ 11108 h 27229"/>
              <a:gd name="connsiteX3" fmla="*/ 15506 w 21400"/>
              <a:gd name="connsiteY3" fmla="*/ 110 h 27229"/>
              <a:gd name="connsiteX4" fmla="*/ 21400 w 21400"/>
              <a:gd name="connsiteY4" fmla="*/ 106 h 27229"/>
              <a:gd name="connsiteX0" fmla="*/ 1 w 21400"/>
              <a:gd name="connsiteY0" fmla="*/ 27229 h 27229"/>
              <a:gd name="connsiteX1" fmla="*/ 7801 w 21400"/>
              <a:gd name="connsiteY1" fmla="*/ 18450 h 27229"/>
              <a:gd name="connsiteX2" fmla="*/ 10485 w 21400"/>
              <a:gd name="connsiteY2" fmla="*/ 14315 h 27229"/>
              <a:gd name="connsiteX3" fmla="*/ 15506 w 21400"/>
              <a:gd name="connsiteY3" fmla="*/ 110 h 27229"/>
              <a:gd name="connsiteX4" fmla="*/ 21400 w 21400"/>
              <a:gd name="connsiteY4" fmla="*/ 106 h 27229"/>
              <a:gd name="connsiteX0" fmla="*/ 1 w 21400"/>
              <a:gd name="connsiteY0" fmla="*/ 27229 h 27229"/>
              <a:gd name="connsiteX1" fmla="*/ 7801 w 21400"/>
              <a:gd name="connsiteY1" fmla="*/ 18450 h 27229"/>
              <a:gd name="connsiteX2" fmla="*/ 10485 w 21400"/>
              <a:gd name="connsiteY2" fmla="*/ 14315 h 27229"/>
              <a:gd name="connsiteX3" fmla="*/ 15506 w 21400"/>
              <a:gd name="connsiteY3" fmla="*/ 110 h 27229"/>
              <a:gd name="connsiteX4" fmla="*/ 21400 w 21400"/>
              <a:gd name="connsiteY4" fmla="*/ 106 h 27229"/>
              <a:gd name="connsiteX0" fmla="*/ 1 w 21400"/>
              <a:gd name="connsiteY0" fmla="*/ 27229 h 27229"/>
              <a:gd name="connsiteX1" fmla="*/ 7801 w 21400"/>
              <a:gd name="connsiteY1" fmla="*/ 18450 h 27229"/>
              <a:gd name="connsiteX2" fmla="*/ 10485 w 21400"/>
              <a:gd name="connsiteY2" fmla="*/ 14315 h 27229"/>
              <a:gd name="connsiteX3" fmla="*/ 15506 w 21400"/>
              <a:gd name="connsiteY3" fmla="*/ 110 h 27229"/>
              <a:gd name="connsiteX4" fmla="*/ 21400 w 21400"/>
              <a:gd name="connsiteY4" fmla="*/ 106 h 27229"/>
              <a:gd name="connsiteX0" fmla="*/ 0 w 21399"/>
              <a:gd name="connsiteY0" fmla="*/ 27229 h 27229"/>
              <a:gd name="connsiteX1" fmla="*/ 10484 w 21399"/>
              <a:gd name="connsiteY1" fmla="*/ 14315 h 27229"/>
              <a:gd name="connsiteX2" fmla="*/ 15505 w 21399"/>
              <a:gd name="connsiteY2" fmla="*/ 110 h 27229"/>
              <a:gd name="connsiteX3" fmla="*/ 21399 w 21399"/>
              <a:gd name="connsiteY3" fmla="*/ 106 h 27229"/>
              <a:gd name="connsiteX0" fmla="*/ 0 w 21399"/>
              <a:gd name="connsiteY0" fmla="*/ 27229 h 27229"/>
              <a:gd name="connsiteX1" fmla="*/ 10484 w 21399"/>
              <a:gd name="connsiteY1" fmla="*/ 14315 h 27229"/>
              <a:gd name="connsiteX2" fmla="*/ 15505 w 21399"/>
              <a:gd name="connsiteY2" fmla="*/ 110 h 27229"/>
              <a:gd name="connsiteX3" fmla="*/ 21399 w 21399"/>
              <a:gd name="connsiteY3" fmla="*/ 106 h 27229"/>
              <a:gd name="connsiteX0" fmla="*/ 381 w 21780"/>
              <a:gd name="connsiteY0" fmla="*/ 27229 h 27229"/>
              <a:gd name="connsiteX1" fmla="*/ 10865 w 21780"/>
              <a:gd name="connsiteY1" fmla="*/ 14315 h 27229"/>
              <a:gd name="connsiteX2" fmla="*/ 15886 w 21780"/>
              <a:gd name="connsiteY2" fmla="*/ 110 h 27229"/>
              <a:gd name="connsiteX3" fmla="*/ 21780 w 21780"/>
              <a:gd name="connsiteY3" fmla="*/ 106 h 27229"/>
              <a:gd name="connsiteX0" fmla="*/ 80 w 21479"/>
              <a:gd name="connsiteY0" fmla="*/ 27229 h 27229"/>
              <a:gd name="connsiteX1" fmla="*/ 10564 w 21479"/>
              <a:gd name="connsiteY1" fmla="*/ 14315 h 27229"/>
              <a:gd name="connsiteX2" fmla="*/ 15585 w 21479"/>
              <a:gd name="connsiteY2" fmla="*/ 110 h 27229"/>
              <a:gd name="connsiteX3" fmla="*/ 21479 w 21479"/>
              <a:gd name="connsiteY3" fmla="*/ 106 h 27229"/>
              <a:gd name="connsiteX0" fmla="*/ 0 w 21399"/>
              <a:gd name="connsiteY0" fmla="*/ 27229 h 27229"/>
              <a:gd name="connsiteX1" fmla="*/ 10484 w 21399"/>
              <a:gd name="connsiteY1" fmla="*/ 14315 h 27229"/>
              <a:gd name="connsiteX2" fmla="*/ 15505 w 21399"/>
              <a:gd name="connsiteY2" fmla="*/ 110 h 27229"/>
              <a:gd name="connsiteX3" fmla="*/ 21399 w 21399"/>
              <a:gd name="connsiteY3" fmla="*/ 106 h 27229"/>
              <a:gd name="connsiteX0" fmla="*/ 0 w 21399"/>
              <a:gd name="connsiteY0" fmla="*/ 27229 h 27229"/>
              <a:gd name="connsiteX1" fmla="*/ 10484 w 21399"/>
              <a:gd name="connsiteY1" fmla="*/ 14315 h 27229"/>
              <a:gd name="connsiteX2" fmla="*/ 15505 w 21399"/>
              <a:gd name="connsiteY2" fmla="*/ 110 h 27229"/>
              <a:gd name="connsiteX3" fmla="*/ 21399 w 21399"/>
              <a:gd name="connsiteY3" fmla="*/ 106 h 27229"/>
              <a:gd name="connsiteX0" fmla="*/ 0 w 21399"/>
              <a:gd name="connsiteY0" fmla="*/ 27229 h 27229"/>
              <a:gd name="connsiteX1" fmla="*/ 10484 w 21399"/>
              <a:gd name="connsiteY1" fmla="*/ 14315 h 27229"/>
              <a:gd name="connsiteX2" fmla="*/ 15505 w 21399"/>
              <a:gd name="connsiteY2" fmla="*/ 110 h 27229"/>
              <a:gd name="connsiteX3" fmla="*/ 21399 w 21399"/>
              <a:gd name="connsiteY3" fmla="*/ 106 h 27229"/>
              <a:gd name="connsiteX0" fmla="*/ 0 w 21399"/>
              <a:gd name="connsiteY0" fmla="*/ 27229 h 27229"/>
              <a:gd name="connsiteX1" fmla="*/ 10484 w 21399"/>
              <a:gd name="connsiteY1" fmla="*/ 14315 h 27229"/>
              <a:gd name="connsiteX2" fmla="*/ 15505 w 21399"/>
              <a:gd name="connsiteY2" fmla="*/ 110 h 27229"/>
              <a:gd name="connsiteX3" fmla="*/ 21399 w 21399"/>
              <a:gd name="connsiteY3" fmla="*/ 106 h 27229"/>
              <a:gd name="connsiteX0" fmla="*/ 0 w 21399"/>
              <a:gd name="connsiteY0" fmla="*/ 27229 h 27229"/>
              <a:gd name="connsiteX1" fmla="*/ 10484 w 21399"/>
              <a:gd name="connsiteY1" fmla="*/ 14315 h 27229"/>
              <a:gd name="connsiteX2" fmla="*/ 15505 w 21399"/>
              <a:gd name="connsiteY2" fmla="*/ 110 h 27229"/>
              <a:gd name="connsiteX3" fmla="*/ 21399 w 21399"/>
              <a:gd name="connsiteY3" fmla="*/ 106 h 27229"/>
              <a:gd name="connsiteX0" fmla="*/ 0 w 21399"/>
              <a:gd name="connsiteY0" fmla="*/ 27229 h 27229"/>
              <a:gd name="connsiteX1" fmla="*/ 10484 w 21399"/>
              <a:gd name="connsiteY1" fmla="*/ 14315 h 27229"/>
              <a:gd name="connsiteX2" fmla="*/ 15505 w 21399"/>
              <a:gd name="connsiteY2" fmla="*/ 110 h 27229"/>
              <a:gd name="connsiteX3" fmla="*/ 21399 w 21399"/>
              <a:gd name="connsiteY3" fmla="*/ 106 h 27229"/>
              <a:gd name="connsiteX0" fmla="*/ 0 w 22066"/>
              <a:gd name="connsiteY0" fmla="*/ 27229 h 27229"/>
              <a:gd name="connsiteX1" fmla="*/ 10484 w 22066"/>
              <a:gd name="connsiteY1" fmla="*/ 14315 h 27229"/>
              <a:gd name="connsiteX2" fmla="*/ 15505 w 22066"/>
              <a:gd name="connsiteY2" fmla="*/ 110 h 27229"/>
              <a:gd name="connsiteX3" fmla="*/ 22066 w 22066"/>
              <a:gd name="connsiteY3" fmla="*/ 106 h 27229"/>
              <a:gd name="connsiteX0" fmla="*/ 0 w 23046"/>
              <a:gd name="connsiteY0" fmla="*/ 27229 h 27229"/>
              <a:gd name="connsiteX1" fmla="*/ 10484 w 23046"/>
              <a:gd name="connsiteY1" fmla="*/ 14315 h 27229"/>
              <a:gd name="connsiteX2" fmla="*/ 15505 w 23046"/>
              <a:gd name="connsiteY2" fmla="*/ 110 h 27229"/>
              <a:gd name="connsiteX3" fmla="*/ 23046 w 23046"/>
              <a:gd name="connsiteY3" fmla="*/ 106 h 27229"/>
              <a:gd name="connsiteX0" fmla="*/ 0 w 22679"/>
              <a:gd name="connsiteY0" fmla="*/ 27311 h 27311"/>
              <a:gd name="connsiteX1" fmla="*/ 10484 w 22679"/>
              <a:gd name="connsiteY1" fmla="*/ 14397 h 27311"/>
              <a:gd name="connsiteX2" fmla="*/ 15505 w 22679"/>
              <a:gd name="connsiteY2" fmla="*/ 192 h 27311"/>
              <a:gd name="connsiteX3" fmla="*/ 22679 w 22679"/>
              <a:gd name="connsiteY3" fmla="*/ 2 h 27311"/>
              <a:gd name="connsiteX0" fmla="*/ 0 w 22559"/>
              <a:gd name="connsiteY0" fmla="*/ 23895 h 23895"/>
              <a:gd name="connsiteX1" fmla="*/ 10364 w 22559"/>
              <a:gd name="connsiteY1" fmla="*/ 14397 h 23895"/>
              <a:gd name="connsiteX2" fmla="*/ 15385 w 22559"/>
              <a:gd name="connsiteY2" fmla="*/ 192 h 23895"/>
              <a:gd name="connsiteX3" fmla="*/ 22559 w 22559"/>
              <a:gd name="connsiteY3" fmla="*/ 2 h 23895"/>
              <a:gd name="connsiteX0" fmla="*/ 0 w 22559"/>
              <a:gd name="connsiteY0" fmla="*/ 23895 h 23895"/>
              <a:gd name="connsiteX1" fmla="*/ 10364 w 22559"/>
              <a:gd name="connsiteY1" fmla="*/ 14397 h 23895"/>
              <a:gd name="connsiteX2" fmla="*/ 15385 w 22559"/>
              <a:gd name="connsiteY2" fmla="*/ 192 h 23895"/>
              <a:gd name="connsiteX3" fmla="*/ 22559 w 22559"/>
              <a:gd name="connsiteY3" fmla="*/ 2 h 23895"/>
              <a:gd name="connsiteX0" fmla="*/ 0 w 15498"/>
              <a:gd name="connsiteY0" fmla="*/ 23703 h 23703"/>
              <a:gd name="connsiteX1" fmla="*/ 10364 w 15498"/>
              <a:gd name="connsiteY1" fmla="*/ 14205 h 23703"/>
              <a:gd name="connsiteX2" fmla="*/ 15385 w 15498"/>
              <a:gd name="connsiteY2" fmla="*/ 0 h 23703"/>
              <a:gd name="connsiteX0" fmla="*/ 0 w 10364"/>
              <a:gd name="connsiteY0" fmla="*/ 9680 h 9680"/>
              <a:gd name="connsiteX1" fmla="*/ 10364 w 10364"/>
              <a:gd name="connsiteY1" fmla="*/ 182 h 9680"/>
              <a:gd name="connsiteX0" fmla="*/ 0 w 16809"/>
              <a:gd name="connsiteY0" fmla="*/ 5952 h 5952"/>
              <a:gd name="connsiteX1" fmla="*/ 16809 w 16809"/>
              <a:gd name="connsiteY1" fmla="*/ 2137 h 5952"/>
              <a:gd name="connsiteX0" fmla="*/ 0 w 10000"/>
              <a:gd name="connsiteY0" fmla="*/ 7271 h 7771"/>
              <a:gd name="connsiteX1" fmla="*/ 3826 w 10000"/>
              <a:gd name="connsiteY1" fmla="*/ 7271 h 7771"/>
              <a:gd name="connsiteX2" fmla="*/ 10000 w 10000"/>
              <a:gd name="connsiteY2" fmla="*/ 861 h 7771"/>
              <a:gd name="connsiteX0" fmla="*/ 0 w 10000"/>
              <a:gd name="connsiteY0" fmla="*/ 9590 h 10234"/>
              <a:gd name="connsiteX1" fmla="*/ 3826 w 10000"/>
              <a:gd name="connsiteY1" fmla="*/ 9590 h 10234"/>
              <a:gd name="connsiteX2" fmla="*/ 10000 w 10000"/>
              <a:gd name="connsiteY2" fmla="*/ 1341 h 10234"/>
              <a:gd name="connsiteX0" fmla="*/ 0 w 10000"/>
              <a:gd name="connsiteY0" fmla="*/ 10155 h 10799"/>
              <a:gd name="connsiteX1" fmla="*/ 3826 w 10000"/>
              <a:gd name="connsiteY1" fmla="*/ 10155 h 10799"/>
              <a:gd name="connsiteX2" fmla="*/ 10000 w 10000"/>
              <a:gd name="connsiteY2" fmla="*/ 1906 h 10799"/>
              <a:gd name="connsiteX0" fmla="*/ 0 w 10000"/>
              <a:gd name="connsiteY0" fmla="*/ 9252 h 9896"/>
              <a:gd name="connsiteX1" fmla="*/ 3826 w 10000"/>
              <a:gd name="connsiteY1" fmla="*/ 9252 h 9896"/>
              <a:gd name="connsiteX2" fmla="*/ 10000 w 10000"/>
              <a:gd name="connsiteY2" fmla="*/ 1003 h 9896"/>
              <a:gd name="connsiteX0" fmla="*/ 0 w 10600"/>
              <a:gd name="connsiteY0" fmla="*/ 10659 h 10659"/>
              <a:gd name="connsiteX1" fmla="*/ 4426 w 10600"/>
              <a:gd name="connsiteY1" fmla="*/ 9349 h 10659"/>
              <a:gd name="connsiteX2" fmla="*/ 10600 w 10600"/>
              <a:gd name="connsiteY2" fmla="*/ 1014 h 10659"/>
              <a:gd name="connsiteX0" fmla="*/ 0 w 11164"/>
              <a:gd name="connsiteY0" fmla="*/ 10436 h 10436"/>
              <a:gd name="connsiteX1" fmla="*/ 4990 w 11164"/>
              <a:gd name="connsiteY1" fmla="*/ 9349 h 10436"/>
              <a:gd name="connsiteX2" fmla="*/ 11164 w 11164"/>
              <a:gd name="connsiteY2" fmla="*/ 1014 h 10436"/>
              <a:gd name="connsiteX0" fmla="*/ 0 w 9070"/>
              <a:gd name="connsiteY0" fmla="*/ 11288 h 11288"/>
              <a:gd name="connsiteX1" fmla="*/ 2896 w 9070"/>
              <a:gd name="connsiteY1" fmla="*/ 9349 h 11288"/>
              <a:gd name="connsiteX2" fmla="*/ 9070 w 9070"/>
              <a:gd name="connsiteY2" fmla="*/ 1014 h 11288"/>
              <a:gd name="connsiteX0" fmla="*/ 0 w 10056"/>
              <a:gd name="connsiteY0" fmla="*/ 10428 h 10428"/>
              <a:gd name="connsiteX1" fmla="*/ 3193 w 10056"/>
              <a:gd name="connsiteY1" fmla="*/ 8710 h 10428"/>
              <a:gd name="connsiteX2" fmla="*/ 9344 w 10056"/>
              <a:gd name="connsiteY2" fmla="*/ 397 h 10428"/>
              <a:gd name="connsiteX3" fmla="*/ 10000 w 10056"/>
              <a:gd name="connsiteY3" fmla="*/ 1326 h 10428"/>
              <a:gd name="connsiteX0" fmla="*/ 0 w 10056"/>
              <a:gd name="connsiteY0" fmla="*/ 10428 h 10428"/>
              <a:gd name="connsiteX1" fmla="*/ 3193 w 10056"/>
              <a:gd name="connsiteY1" fmla="*/ 8710 h 10428"/>
              <a:gd name="connsiteX2" fmla="*/ 9344 w 10056"/>
              <a:gd name="connsiteY2" fmla="*/ 397 h 10428"/>
              <a:gd name="connsiteX3" fmla="*/ 10000 w 10056"/>
              <a:gd name="connsiteY3" fmla="*/ 1326 h 10428"/>
              <a:gd name="connsiteX0" fmla="*/ 0 w 9928"/>
              <a:gd name="connsiteY0" fmla="*/ 10347 h 15853"/>
              <a:gd name="connsiteX1" fmla="*/ 3193 w 9928"/>
              <a:gd name="connsiteY1" fmla="*/ 8629 h 15853"/>
              <a:gd name="connsiteX2" fmla="*/ 9344 w 9928"/>
              <a:gd name="connsiteY2" fmla="*/ 316 h 15853"/>
              <a:gd name="connsiteX3" fmla="*/ 9701 w 9928"/>
              <a:gd name="connsiteY3" fmla="*/ 15853 h 15853"/>
              <a:gd name="connsiteX0" fmla="*/ 0 w 10739"/>
              <a:gd name="connsiteY0" fmla="*/ 6815 h 10288"/>
              <a:gd name="connsiteX1" fmla="*/ 3216 w 10739"/>
              <a:gd name="connsiteY1" fmla="*/ 5731 h 10288"/>
              <a:gd name="connsiteX2" fmla="*/ 10365 w 10739"/>
              <a:gd name="connsiteY2" fmla="*/ 190 h 10288"/>
              <a:gd name="connsiteX3" fmla="*/ 9771 w 10739"/>
              <a:gd name="connsiteY3" fmla="*/ 10288 h 10288"/>
              <a:gd name="connsiteX0" fmla="*/ 0 w 11271"/>
              <a:gd name="connsiteY0" fmla="*/ 6527 h 10000"/>
              <a:gd name="connsiteX1" fmla="*/ 3216 w 11271"/>
              <a:gd name="connsiteY1" fmla="*/ 5443 h 10000"/>
              <a:gd name="connsiteX2" fmla="*/ 10967 w 11271"/>
              <a:gd name="connsiteY2" fmla="*/ 199 h 10000"/>
              <a:gd name="connsiteX3" fmla="*/ 9771 w 11271"/>
              <a:gd name="connsiteY3" fmla="*/ 10000 h 10000"/>
              <a:gd name="connsiteX0" fmla="*/ 0 w 11492"/>
              <a:gd name="connsiteY0" fmla="*/ 6527 h 11486"/>
              <a:gd name="connsiteX1" fmla="*/ 3216 w 11492"/>
              <a:gd name="connsiteY1" fmla="*/ 5443 h 11486"/>
              <a:gd name="connsiteX2" fmla="*/ 10967 w 11492"/>
              <a:gd name="connsiteY2" fmla="*/ 199 h 11486"/>
              <a:gd name="connsiteX3" fmla="*/ 11125 w 11492"/>
              <a:gd name="connsiteY3" fmla="*/ 11486 h 11486"/>
              <a:gd name="connsiteX0" fmla="*/ 0 w 11573"/>
              <a:gd name="connsiteY0" fmla="*/ 6527 h 11189"/>
              <a:gd name="connsiteX1" fmla="*/ 3216 w 11573"/>
              <a:gd name="connsiteY1" fmla="*/ 5443 h 11189"/>
              <a:gd name="connsiteX2" fmla="*/ 10967 w 11573"/>
              <a:gd name="connsiteY2" fmla="*/ 199 h 11189"/>
              <a:gd name="connsiteX3" fmla="*/ 11376 w 11573"/>
              <a:gd name="connsiteY3" fmla="*/ 11189 h 11189"/>
              <a:gd name="connsiteX0" fmla="*/ 0 w 11376"/>
              <a:gd name="connsiteY0" fmla="*/ 6527 h 11189"/>
              <a:gd name="connsiteX1" fmla="*/ 3216 w 11376"/>
              <a:gd name="connsiteY1" fmla="*/ 5443 h 11189"/>
              <a:gd name="connsiteX2" fmla="*/ 10967 w 11376"/>
              <a:gd name="connsiteY2" fmla="*/ 199 h 11189"/>
              <a:gd name="connsiteX3" fmla="*/ 11376 w 11376"/>
              <a:gd name="connsiteY3" fmla="*/ 11189 h 11189"/>
              <a:gd name="connsiteX0" fmla="*/ 0 w 11376"/>
              <a:gd name="connsiteY0" fmla="*/ 6815 h 11477"/>
              <a:gd name="connsiteX1" fmla="*/ 3216 w 11376"/>
              <a:gd name="connsiteY1" fmla="*/ 5731 h 11477"/>
              <a:gd name="connsiteX2" fmla="*/ 11017 w 11376"/>
              <a:gd name="connsiteY2" fmla="*/ 190 h 11477"/>
              <a:gd name="connsiteX3" fmla="*/ 11376 w 11376"/>
              <a:gd name="connsiteY3" fmla="*/ 11477 h 11477"/>
              <a:gd name="connsiteX0" fmla="*/ 0 w 11412"/>
              <a:gd name="connsiteY0" fmla="*/ 6383 h 11045"/>
              <a:gd name="connsiteX1" fmla="*/ 3216 w 11412"/>
              <a:gd name="connsiteY1" fmla="*/ 5299 h 11045"/>
              <a:gd name="connsiteX2" fmla="*/ 11368 w 11412"/>
              <a:gd name="connsiteY2" fmla="*/ 204 h 11045"/>
              <a:gd name="connsiteX3" fmla="*/ 11376 w 11412"/>
              <a:gd name="connsiteY3" fmla="*/ 11045 h 11045"/>
              <a:gd name="connsiteX0" fmla="*/ 0 w 11412"/>
              <a:gd name="connsiteY0" fmla="*/ 6383 h 11045"/>
              <a:gd name="connsiteX1" fmla="*/ 3216 w 11412"/>
              <a:gd name="connsiteY1" fmla="*/ 5299 h 11045"/>
              <a:gd name="connsiteX2" fmla="*/ 11368 w 11412"/>
              <a:gd name="connsiteY2" fmla="*/ 204 h 11045"/>
              <a:gd name="connsiteX3" fmla="*/ 11376 w 11412"/>
              <a:gd name="connsiteY3" fmla="*/ 11045 h 11045"/>
              <a:gd name="connsiteX0" fmla="*/ 0 w 11986"/>
              <a:gd name="connsiteY0" fmla="*/ 6383 h 11045"/>
              <a:gd name="connsiteX1" fmla="*/ 3216 w 11986"/>
              <a:gd name="connsiteY1" fmla="*/ 5299 h 11045"/>
              <a:gd name="connsiteX2" fmla="*/ 11368 w 11986"/>
              <a:gd name="connsiteY2" fmla="*/ 204 h 11045"/>
              <a:gd name="connsiteX3" fmla="*/ 11412 w 11986"/>
              <a:gd name="connsiteY3" fmla="*/ 7569 h 11045"/>
              <a:gd name="connsiteX4" fmla="*/ 11376 w 11986"/>
              <a:gd name="connsiteY4" fmla="*/ 11045 h 11045"/>
              <a:gd name="connsiteX0" fmla="*/ 0 w 12840"/>
              <a:gd name="connsiteY0" fmla="*/ 6383 h 18363"/>
              <a:gd name="connsiteX1" fmla="*/ 3216 w 12840"/>
              <a:gd name="connsiteY1" fmla="*/ 5299 h 18363"/>
              <a:gd name="connsiteX2" fmla="*/ 11368 w 12840"/>
              <a:gd name="connsiteY2" fmla="*/ 204 h 18363"/>
              <a:gd name="connsiteX3" fmla="*/ 11412 w 12840"/>
              <a:gd name="connsiteY3" fmla="*/ 7569 h 18363"/>
              <a:gd name="connsiteX4" fmla="*/ 12840 w 12840"/>
              <a:gd name="connsiteY4" fmla="*/ 18363 h 18363"/>
              <a:gd name="connsiteX0" fmla="*/ 0 w 12840"/>
              <a:gd name="connsiteY0" fmla="*/ 6383 h 18363"/>
              <a:gd name="connsiteX1" fmla="*/ 3216 w 12840"/>
              <a:gd name="connsiteY1" fmla="*/ 5299 h 18363"/>
              <a:gd name="connsiteX2" fmla="*/ 11368 w 12840"/>
              <a:gd name="connsiteY2" fmla="*/ 204 h 18363"/>
              <a:gd name="connsiteX3" fmla="*/ 10624 w 12840"/>
              <a:gd name="connsiteY3" fmla="*/ 11594 h 18363"/>
              <a:gd name="connsiteX4" fmla="*/ 12840 w 12840"/>
              <a:gd name="connsiteY4" fmla="*/ 18363 h 18363"/>
              <a:gd name="connsiteX0" fmla="*/ 0 w 12840"/>
              <a:gd name="connsiteY0" fmla="*/ 6383 h 18363"/>
              <a:gd name="connsiteX1" fmla="*/ 3216 w 12840"/>
              <a:gd name="connsiteY1" fmla="*/ 5299 h 18363"/>
              <a:gd name="connsiteX2" fmla="*/ 11368 w 12840"/>
              <a:gd name="connsiteY2" fmla="*/ 204 h 18363"/>
              <a:gd name="connsiteX3" fmla="*/ 11356 w 12840"/>
              <a:gd name="connsiteY3" fmla="*/ 14887 h 18363"/>
              <a:gd name="connsiteX4" fmla="*/ 12840 w 12840"/>
              <a:gd name="connsiteY4" fmla="*/ 18363 h 18363"/>
              <a:gd name="connsiteX0" fmla="*/ 0 w 13122"/>
              <a:gd name="connsiteY0" fmla="*/ 6383 h 18546"/>
              <a:gd name="connsiteX1" fmla="*/ 3216 w 13122"/>
              <a:gd name="connsiteY1" fmla="*/ 5299 h 18546"/>
              <a:gd name="connsiteX2" fmla="*/ 11368 w 13122"/>
              <a:gd name="connsiteY2" fmla="*/ 204 h 18546"/>
              <a:gd name="connsiteX3" fmla="*/ 11356 w 13122"/>
              <a:gd name="connsiteY3" fmla="*/ 14887 h 18546"/>
              <a:gd name="connsiteX4" fmla="*/ 13122 w 13122"/>
              <a:gd name="connsiteY4" fmla="*/ 18546 h 18546"/>
              <a:gd name="connsiteX0" fmla="*/ 0 w 13122"/>
              <a:gd name="connsiteY0" fmla="*/ 6383 h 18546"/>
              <a:gd name="connsiteX1" fmla="*/ 3216 w 13122"/>
              <a:gd name="connsiteY1" fmla="*/ 5299 h 18546"/>
              <a:gd name="connsiteX2" fmla="*/ 11368 w 13122"/>
              <a:gd name="connsiteY2" fmla="*/ 204 h 18546"/>
              <a:gd name="connsiteX3" fmla="*/ 11356 w 13122"/>
              <a:gd name="connsiteY3" fmla="*/ 14887 h 18546"/>
              <a:gd name="connsiteX4" fmla="*/ 13122 w 13122"/>
              <a:gd name="connsiteY4" fmla="*/ 18546 h 18546"/>
              <a:gd name="connsiteX0" fmla="*/ 0 w 13122"/>
              <a:gd name="connsiteY0" fmla="*/ 6349 h 18512"/>
              <a:gd name="connsiteX1" fmla="*/ 2797 w 13122"/>
              <a:gd name="connsiteY1" fmla="*/ 6551 h 18512"/>
              <a:gd name="connsiteX2" fmla="*/ 11368 w 13122"/>
              <a:gd name="connsiteY2" fmla="*/ 170 h 18512"/>
              <a:gd name="connsiteX3" fmla="*/ 11356 w 13122"/>
              <a:gd name="connsiteY3" fmla="*/ 14853 h 18512"/>
              <a:gd name="connsiteX4" fmla="*/ 13122 w 13122"/>
              <a:gd name="connsiteY4" fmla="*/ 18512 h 18512"/>
              <a:gd name="connsiteX0" fmla="*/ 0 w 13122"/>
              <a:gd name="connsiteY0" fmla="*/ 6420 h 18583"/>
              <a:gd name="connsiteX1" fmla="*/ 2797 w 13122"/>
              <a:gd name="connsiteY1" fmla="*/ 6622 h 18583"/>
              <a:gd name="connsiteX2" fmla="*/ 11368 w 13122"/>
              <a:gd name="connsiteY2" fmla="*/ 241 h 18583"/>
              <a:gd name="connsiteX3" fmla="*/ 11356 w 13122"/>
              <a:gd name="connsiteY3" fmla="*/ 14924 h 18583"/>
              <a:gd name="connsiteX4" fmla="*/ 13122 w 13122"/>
              <a:gd name="connsiteY4" fmla="*/ 18583 h 18583"/>
              <a:gd name="connsiteX0" fmla="*/ 0 w 13122"/>
              <a:gd name="connsiteY0" fmla="*/ 6472 h 18635"/>
              <a:gd name="connsiteX1" fmla="*/ 2797 w 13122"/>
              <a:gd name="connsiteY1" fmla="*/ 6674 h 18635"/>
              <a:gd name="connsiteX2" fmla="*/ 11368 w 13122"/>
              <a:gd name="connsiteY2" fmla="*/ 293 h 18635"/>
              <a:gd name="connsiteX3" fmla="*/ 11356 w 13122"/>
              <a:gd name="connsiteY3" fmla="*/ 14976 h 18635"/>
              <a:gd name="connsiteX4" fmla="*/ 13122 w 13122"/>
              <a:gd name="connsiteY4" fmla="*/ 18635 h 18635"/>
              <a:gd name="connsiteX0" fmla="*/ 0 w 13043"/>
              <a:gd name="connsiteY0" fmla="*/ 6644 h 18635"/>
              <a:gd name="connsiteX1" fmla="*/ 2718 w 13043"/>
              <a:gd name="connsiteY1" fmla="*/ 6674 h 18635"/>
              <a:gd name="connsiteX2" fmla="*/ 11289 w 13043"/>
              <a:gd name="connsiteY2" fmla="*/ 293 h 18635"/>
              <a:gd name="connsiteX3" fmla="*/ 11277 w 13043"/>
              <a:gd name="connsiteY3" fmla="*/ 14976 h 18635"/>
              <a:gd name="connsiteX4" fmla="*/ 13043 w 13043"/>
              <a:gd name="connsiteY4" fmla="*/ 18635 h 18635"/>
              <a:gd name="connsiteX0" fmla="*/ 5 w 13048"/>
              <a:gd name="connsiteY0" fmla="*/ 6644 h 18635"/>
              <a:gd name="connsiteX1" fmla="*/ 2723 w 13048"/>
              <a:gd name="connsiteY1" fmla="*/ 6674 h 18635"/>
              <a:gd name="connsiteX2" fmla="*/ 11294 w 13048"/>
              <a:gd name="connsiteY2" fmla="*/ 293 h 18635"/>
              <a:gd name="connsiteX3" fmla="*/ 11282 w 13048"/>
              <a:gd name="connsiteY3" fmla="*/ 14976 h 18635"/>
              <a:gd name="connsiteX4" fmla="*/ 13048 w 13048"/>
              <a:gd name="connsiteY4" fmla="*/ 18635 h 18635"/>
              <a:gd name="connsiteX0" fmla="*/ 5 w 13048"/>
              <a:gd name="connsiteY0" fmla="*/ 6644 h 18635"/>
              <a:gd name="connsiteX1" fmla="*/ 2723 w 13048"/>
              <a:gd name="connsiteY1" fmla="*/ 6674 h 18635"/>
              <a:gd name="connsiteX2" fmla="*/ 11294 w 13048"/>
              <a:gd name="connsiteY2" fmla="*/ 293 h 18635"/>
              <a:gd name="connsiteX3" fmla="*/ 11282 w 13048"/>
              <a:gd name="connsiteY3" fmla="*/ 14976 h 18635"/>
              <a:gd name="connsiteX4" fmla="*/ 13048 w 13048"/>
              <a:gd name="connsiteY4" fmla="*/ 18635 h 18635"/>
              <a:gd name="connsiteX0" fmla="*/ 4 w 13150"/>
              <a:gd name="connsiteY0" fmla="*/ 5359 h 18635"/>
              <a:gd name="connsiteX1" fmla="*/ 2825 w 13150"/>
              <a:gd name="connsiteY1" fmla="*/ 6674 h 18635"/>
              <a:gd name="connsiteX2" fmla="*/ 11396 w 13150"/>
              <a:gd name="connsiteY2" fmla="*/ 293 h 18635"/>
              <a:gd name="connsiteX3" fmla="*/ 11384 w 13150"/>
              <a:gd name="connsiteY3" fmla="*/ 14976 h 18635"/>
              <a:gd name="connsiteX4" fmla="*/ 13150 w 13150"/>
              <a:gd name="connsiteY4" fmla="*/ 18635 h 18635"/>
              <a:gd name="connsiteX0" fmla="*/ 6 w 12843"/>
              <a:gd name="connsiteY0" fmla="*/ 5359 h 18635"/>
              <a:gd name="connsiteX1" fmla="*/ 2518 w 12843"/>
              <a:gd name="connsiteY1" fmla="*/ 6674 h 18635"/>
              <a:gd name="connsiteX2" fmla="*/ 11089 w 12843"/>
              <a:gd name="connsiteY2" fmla="*/ 293 h 18635"/>
              <a:gd name="connsiteX3" fmla="*/ 11077 w 12843"/>
              <a:gd name="connsiteY3" fmla="*/ 14976 h 18635"/>
              <a:gd name="connsiteX4" fmla="*/ 12843 w 12843"/>
              <a:gd name="connsiteY4" fmla="*/ 18635 h 18635"/>
              <a:gd name="connsiteX0" fmla="*/ 4 w 13109"/>
              <a:gd name="connsiteY0" fmla="*/ 6374 h 18635"/>
              <a:gd name="connsiteX1" fmla="*/ 2784 w 13109"/>
              <a:gd name="connsiteY1" fmla="*/ 6674 h 18635"/>
              <a:gd name="connsiteX2" fmla="*/ 11355 w 13109"/>
              <a:gd name="connsiteY2" fmla="*/ 293 h 18635"/>
              <a:gd name="connsiteX3" fmla="*/ 11343 w 13109"/>
              <a:gd name="connsiteY3" fmla="*/ 14976 h 18635"/>
              <a:gd name="connsiteX4" fmla="*/ 13109 w 13109"/>
              <a:gd name="connsiteY4" fmla="*/ 18635 h 18635"/>
              <a:gd name="connsiteX0" fmla="*/ 5 w 13089"/>
              <a:gd name="connsiteY0" fmla="*/ 6712 h 18635"/>
              <a:gd name="connsiteX1" fmla="*/ 2764 w 13089"/>
              <a:gd name="connsiteY1" fmla="*/ 6674 h 18635"/>
              <a:gd name="connsiteX2" fmla="*/ 11335 w 13089"/>
              <a:gd name="connsiteY2" fmla="*/ 293 h 18635"/>
              <a:gd name="connsiteX3" fmla="*/ 11323 w 13089"/>
              <a:gd name="connsiteY3" fmla="*/ 14976 h 18635"/>
              <a:gd name="connsiteX4" fmla="*/ 13089 w 13089"/>
              <a:gd name="connsiteY4" fmla="*/ 18635 h 18635"/>
              <a:gd name="connsiteX0" fmla="*/ 5 w 13089"/>
              <a:gd name="connsiteY0" fmla="*/ 7456 h 18635"/>
              <a:gd name="connsiteX1" fmla="*/ 2764 w 13089"/>
              <a:gd name="connsiteY1" fmla="*/ 6674 h 18635"/>
              <a:gd name="connsiteX2" fmla="*/ 11335 w 13089"/>
              <a:gd name="connsiteY2" fmla="*/ 293 h 18635"/>
              <a:gd name="connsiteX3" fmla="*/ 11323 w 13089"/>
              <a:gd name="connsiteY3" fmla="*/ 14976 h 18635"/>
              <a:gd name="connsiteX4" fmla="*/ 13089 w 13089"/>
              <a:gd name="connsiteY4" fmla="*/ 18635 h 18635"/>
              <a:gd name="connsiteX0" fmla="*/ 4 w 13109"/>
              <a:gd name="connsiteY0" fmla="*/ 6915 h 18635"/>
              <a:gd name="connsiteX1" fmla="*/ 2784 w 13109"/>
              <a:gd name="connsiteY1" fmla="*/ 6674 h 18635"/>
              <a:gd name="connsiteX2" fmla="*/ 11355 w 13109"/>
              <a:gd name="connsiteY2" fmla="*/ 293 h 18635"/>
              <a:gd name="connsiteX3" fmla="*/ 11343 w 13109"/>
              <a:gd name="connsiteY3" fmla="*/ 14976 h 18635"/>
              <a:gd name="connsiteX4" fmla="*/ 13109 w 13109"/>
              <a:gd name="connsiteY4" fmla="*/ 18635 h 18635"/>
              <a:gd name="connsiteX0" fmla="*/ 4 w 12985"/>
              <a:gd name="connsiteY0" fmla="*/ 6915 h 19514"/>
              <a:gd name="connsiteX1" fmla="*/ 2784 w 12985"/>
              <a:gd name="connsiteY1" fmla="*/ 6674 h 19514"/>
              <a:gd name="connsiteX2" fmla="*/ 11355 w 12985"/>
              <a:gd name="connsiteY2" fmla="*/ 293 h 19514"/>
              <a:gd name="connsiteX3" fmla="*/ 11343 w 12985"/>
              <a:gd name="connsiteY3" fmla="*/ 14976 h 19514"/>
              <a:gd name="connsiteX4" fmla="*/ 12985 w 12985"/>
              <a:gd name="connsiteY4" fmla="*/ 19514 h 19514"/>
              <a:gd name="connsiteX0" fmla="*/ 4 w 12923"/>
              <a:gd name="connsiteY0" fmla="*/ 6915 h 21070"/>
              <a:gd name="connsiteX1" fmla="*/ 2784 w 12923"/>
              <a:gd name="connsiteY1" fmla="*/ 6674 h 21070"/>
              <a:gd name="connsiteX2" fmla="*/ 11355 w 12923"/>
              <a:gd name="connsiteY2" fmla="*/ 293 h 21070"/>
              <a:gd name="connsiteX3" fmla="*/ 11343 w 12923"/>
              <a:gd name="connsiteY3" fmla="*/ 14976 h 21070"/>
              <a:gd name="connsiteX4" fmla="*/ 12923 w 12923"/>
              <a:gd name="connsiteY4" fmla="*/ 21070 h 2107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923" h="21070">
                <a:moveTo>
                  <a:pt x="4" y="6915"/>
                </a:moveTo>
                <a:cubicBezTo>
                  <a:pt x="-137" y="7093"/>
                  <a:pt x="2777" y="7158"/>
                  <a:pt x="2784" y="6674"/>
                </a:cubicBezTo>
                <a:cubicBezTo>
                  <a:pt x="3619" y="2190"/>
                  <a:pt x="3342" y="-1011"/>
                  <a:pt x="11355" y="293"/>
                </a:cubicBezTo>
                <a:cubicBezTo>
                  <a:pt x="11538" y="-61"/>
                  <a:pt x="11342" y="13169"/>
                  <a:pt x="11343" y="14976"/>
                </a:cubicBezTo>
                <a:cubicBezTo>
                  <a:pt x="11344" y="16783"/>
                  <a:pt x="12929" y="20491"/>
                  <a:pt x="12923" y="21070"/>
                </a:cubicBezTo>
              </a:path>
            </a:pathLst>
          </a:custGeom>
          <a:noFill/>
          <a:ln w="254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99" name="Oval 565">
            <a:extLst>
              <a:ext uri="{FF2B5EF4-FFF2-40B4-BE49-F238E27FC236}">
                <a16:creationId xmlns:a16="http://schemas.microsoft.com/office/drawing/2014/main" id="{8F59744E-86AC-8D89-EE6F-5EDACB858235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3082030" y="10445414"/>
            <a:ext cx="137666" cy="145768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00" name="Line 927">
            <a:extLst>
              <a:ext uri="{FF2B5EF4-FFF2-40B4-BE49-F238E27FC236}">
                <a16:creationId xmlns:a16="http://schemas.microsoft.com/office/drawing/2014/main" id="{71C715B9-3541-6CD9-7FF5-F39BBEDDA59F}"/>
              </a:ext>
            </a:extLst>
          </xdr:cNvPr>
          <xdr:cNvSpPr>
            <a:spLocks noChangeShapeType="1"/>
          </xdr:cNvSpPr>
        </xdr:nvSpPr>
        <xdr:spPr bwMode="auto">
          <a:xfrm rot="5400000" flipH="1">
            <a:off x="3483240" y="10669326"/>
            <a:ext cx="7328" cy="44694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601" name="Group 405">
            <a:extLst>
              <a:ext uri="{FF2B5EF4-FFF2-40B4-BE49-F238E27FC236}">
                <a16:creationId xmlns:a16="http://schemas.microsoft.com/office/drawing/2014/main" id="{0D3D3490-667A-C776-2AF6-736C4C5FDA1B}"/>
              </a:ext>
            </a:extLst>
          </xdr:cNvPr>
          <xdr:cNvGrpSpPr>
            <a:grpSpLocks/>
          </xdr:cNvGrpSpPr>
        </xdr:nvGrpSpPr>
        <xdr:grpSpPr bwMode="auto">
          <a:xfrm rot="5400000">
            <a:off x="3409742" y="10712970"/>
            <a:ext cx="208047" cy="363056"/>
            <a:chOff x="704" y="99"/>
            <a:chExt cx="25" cy="14"/>
          </a:xfrm>
        </xdr:grpSpPr>
        <xdr:sp macro="" textlink="">
          <xdr:nvSpPr>
            <xdr:cNvPr id="602" name="Freeform 406">
              <a:extLst>
                <a:ext uri="{FF2B5EF4-FFF2-40B4-BE49-F238E27FC236}">
                  <a16:creationId xmlns:a16="http://schemas.microsoft.com/office/drawing/2014/main" id="{1885BC39-45F7-7048-9613-AA8D8B08F79A}"/>
                </a:ext>
              </a:extLst>
            </xdr:cNvPr>
            <xdr:cNvSpPr>
              <a:spLocks/>
            </xdr:cNvSpPr>
          </xdr:nvSpPr>
          <xdr:spPr bwMode="auto">
            <a:xfrm>
              <a:off x="704" y="99"/>
              <a:ext cx="6" cy="14"/>
            </a:xfrm>
            <a:custGeom>
              <a:avLst/>
              <a:gdLst>
                <a:gd name="T0" fmla="*/ 0 w 5"/>
                <a:gd name="T1" fmla="*/ 0 h 46"/>
                <a:gd name="T2" fmla="*/ 2 w 5"/>
                <a:gd name="T3" fmla="*/ 0 h 46"/>
                <a:gd name="T4" fmla="*/ 2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03" name="Freeform 407">
              <a:extLst>
                <a:ext uri="{FF2B5EF4-FFF2-40B4-BE49-F238E27FC236}">
                  <a16:creationId xmlns:a16="http://schemas.microsoft.com/office/drawing/2014/main" id="{4289D9F6-86A0-B767-3CEA-2F948D4429C2}"/>
                </a:ext>
              </a:extLst>
            </xdr:cNvPr>
            <xdr:cNvSpPr>
              <a:spLocks/>
            </xdr:cNvSpPr>
          </xdr:nvSpPr>
          <xdr:spPr bwMode="auto">
            <a:xfrm flipH="1" flipV="1">
              <a:off x="723" y="99"/>
              <a:ext cx="6" cy="13"/>
            </a:xfrm>
            <a:custGeom>
              <a:avLst/>
              <a:gdLst>
                <a:gd name="T0" fmla="*/ 0 w 5"/>
                <a:gd name="T1" fmla="*/ 0 h 46"/>
                <a:gd name="T2" fmla="*/ 5 w 5"/>
                <a:gd name="T3" fmla="*/ 0 h 46"/>
                <a:gd name="T4" fmla="*/ 5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twoCellAnchor>
    <xdr:from>
      <xdr:col>11</xdr:col>
      <xdr:colOff>154868</xdr:colOff>
      <xdr:row>5</xdr:row>
      <xdr:rowOff>31835</xdr:rowOff>
    </xdr:from>
    <xdr:to>
      <xdr:col>11</xdr:col>
      <xdr:colOff>338827</xdr:colOff>
      <xdr:row>6</xdr:row>
      <xdr:rowOff>679</xdr:rowOff>
    </xdr:to>
    <xdr:sp macro="" textlink="">
      <xdr:nvSpPr>
        <xdr:cNvPr id="604" name="六角形 603">
          <a:extLst>
            <a:ext uri="{FF2B5EF4-FFF2-40B4-BE49-F238E27FC236}">
              <a16:creationId xmlns:a16="http://schemas.microsoft.com/office/drawing/2014/main" id="{A5826BB4-0605-4090-9A03-19A726AAE22C}"/>
            </a:ext>
          </a:extLst>
        </xdr:cNvPr>
        <xdr:cNvSpPr/>
      </xdr:nvSpPr>
      <xdr:spPr bwMode="auto">
        <a:xfrm>
          <a:off x="7012868" y="837378"/>
          <a:ext cx="183959" cy="13757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9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12</xdr:col>
      <xdr:colOff>278920</xdr:colOff>
      <xdr:row>6</xdr:row>
      <xdr:rowOff>86637</xdr:rowOff>
    </xdr:from>
    <xdr:to>
      <xdr:col>12</xdr:col>
      <xdr:colOff>458374</xdr:colOff>
      <xdr:row>7</xdr:row>
      <xdr:rowOff>54047</xdr:rowOff>
    </xdr:to>
    <xdr:sp macro="" textlink="">
      <xdr:nvSpPr>
        <xdr:cNvPr id="605" name="六角形 604">
          <a:extLst>
            <a:ext uri="{FF2B5EF4-FFF2-40B4-BE49-F238E27FC236}">
              <a16:creationId xmlns:a16="http://schemas.microsoft.com/office/drawing/2014/main" id="{69FF85B7-6A52-409B-A833-ABD6F6D715F2}"/>
            </a:ext>
          </a:extLst>
        </xdr:cNvPr>
        <xdr:cNvSpPr/>
      </xdr:nvSpPr>
      <xdr:spPr bwMode="auto">
        <a:xfrm>
          <a:off x="7792240" y="1054377"/>
          <a:ext cx="179454" cy="13505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9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11</xdr:col>
      <xdr:colOff>73403</xdr:colOff>
      <xdr:row>6</xdr:row>
      <xdr:rowOff>88457</xdr:rowOff>
    </xdr:from>
    <xdr:ext cx="293370" cy="144779"/>
    <xdr:sp macro="" textlink="">
      <xdr:nvSpPr>
        <xdr:cNvPr id="606" name="Text Box 1563">
          <a:extLst>
            <a:ext uri="{FF2B5EF4-FFF2-40B4-BE49-F238E27FC236}">
              <a16:creationId xmlns:a16="http://schemas.microsoft.com/office/drawing/2014/main" id="{A5D9A0B9-2549-4BC6-81A4-70EFF3449B95}"/>
            </a:ext>
          </a:extLst>
        </xdr:cNvPr>
        <xdr:cNvSpPr txBox="1">
          <a:spLocks noChangeArrowheads="1"/>
        </xdr:cNvSpPr>
      </xdr:nvSpPr>
      <xdr:spPr bwMode="auto">
        <a:xfrm>
          <a:off x="6908543" y="1056197"/>
          <a:ext cx="293370" cy="14477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>
          <a:noAutofit/>
        </a:bodyPr>
        <a:lstStyle/>
        <a:p>
          <a:pPr algn="ctr" rtl="0"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５</a:t>
          </a: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11</xdr:col>
      <xdr:colOff>253462</xdr:colOff>
      <xdr:row>3</xdr:row>
      <xdr:rowOff>143437</xdr:rowOff>
    </xdr:from>
    <xdr:to>
      <xdr:col>11</xdr:col>
      <xdr:colOff>558835</xdr:colOff>
      <xdr:row>7</xdr:row>
      <xdr:rowOff>135671</xdr:rowOff>
    </xdr:to>
    <xdr:sp macro="" textlink="">
      <xdr:nvSpPr>
        <xdr:cNvPr id="607" name="AutoShape 1653">
          <a:extLst>
            <a:ext uri="{FF2B5EF4-FFF2-40B4-BE49-F238E27FC236}">
              <a16:creationId xmlns:a16="http://schemas.microsoft.com/office/drawing/2014/main" id="{85CF03C0-2312-4E43-BBBD-F156414EBE3A}"/>
            </a:ext>
          </a:extLst>
        </xdr:cNvPr>
        <xdr:cNvSpPr>
          <a:spLocks/>
        </xdr:cNvSpPr>
      </xdr:nvSpPr>
      <xdr:spPr bwMode="auto">
        <a:xfrm rot="20858331" flipH="1">
          <a:off x="7088602" y="608257"/>
          <a:ext cx="305373" cy="662794"/>
        </a:xfrm>
        <a:prstGeom prst="rightBrace">
          <a:avLst>
            <a:gd name="adj1" fmla="val 42094"/>
            <a:gd name="adj2" fmla="val 65896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11</xdr:col>
      <xdr:colOff>463374</xdr:colOff>
      <xdr:row>1</xdr:row>
      <xdr:rowOff>66415</xdr:rowOff>
    </xdr:from>
    <xdr:to>
      <xdr:col>11</xdr:col>
      <xdr:colOff>467664</xdr:colOff>
      <xdr:row>3</xdr:row>
      <xdr:rowOff>156510</xdr:rowOff>
    </xdr:to>
    <xdr:sp macro="" textlink="">
      <xdr:nvSpPr>
        <xdr:cNvPr id="608" name="Line 927">
          <a:extLst>
            <a:ext uri="{FF2B5EF4-FFF2-40B4-BE49-F238E27FC236}">
              <a16:creationId xmlns:a16="http://schemas.microsoft.com/office/drawing/2014/main" id="{2DEEE75F-5974-41F9-A2D6-826C2FCE50A7}"/>
            </a:ext>
          </a:extLst>
        </xdr:cNvPr>
        <xdr:cNvSpPr>
          <a:spLocks noChangeShapeType="1"/>
        </xdr:cNvSpPr>
      </xdr:nvSpPr>
      <xdr:spPr bwMode="auto">
        <a:xfrm rot="16200000" flipV="1">
          <a:off x="7087971" y="406498"/>
          <a:ext cx="425375" cy="429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261721</xdr:colOff>
      <xdr:row>1</xdr:row>
      <xdr:rowOff>47201</xdr:rowOff>
    </xdr:from>
    <xdr:to>
      <xdr:col>11</xdr:col>
      <xdr:colOff>420467</xdr:colOff>
      <xdr:row>1</xdr:row>
      <xdr:rowOff>154460</xdr:rowOff>
    </xdr:to>
    <xdr:sp macro="" textlink="">
      <xdr:nvSpPr>
        <xdr:cNvPr id="609" name="六角形 608">
          <a:extLst>
            <a:ext uri="{FF2B5EF4-FFF2-40B4-BE49-F238E27FC236}">
              <a16:creationId xmlns:a16="http://schemas.microsoft.com/office/drawing/2014/main" id="{6DF1F51C-C46D-42D3-9462-27F33B84C384}"/>
            </a:ext>
          </a:extLst>
        </xdr:cNvPr>
        <xdr:cNvSpPr/>
      </xdr:nvSpPr>
      <xdr:spPr bwMode="auto">
        <a:xfrm>
          <a:off x="7096861" y="176741"/>
          <a:ext cx="158746" cy="10725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55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12</xdr:col>
      <xdr:colOff>41</xdr:colOff>
      <xdr:row>7</xdr:row>
      <xdr:rowOff>138371</xdr:rowOff>
    </xdr:from>
    <xdr:ext cx="439694" cy="145798"/>
    <xdr:sp macro="" textlink="">
      <xdr:nvSpPr>
        <xdr:cNvPr id="610" name="Text Box 1620">
          <a:extLst>
            <a:ext uri="{FF2B5EF4-FFF2-40B4-BE49-F238E27FC236}">
              <a16:creationId xmlns:a16="http://schemas.microsoft.com/office/drawing/2014/main" id="{828B36DD-570E-4F3D-BDEC-A3D123FB7A8F}"/>
            </a:ext>
          </a:extLst>
        </xdr:cNvPr>
        <xdr:cNvSpPr txBox="1">
          <a:spLocks noChangeArrowheads="1"/>
        </xdr:cNvSpPr>
      </xdr:nvSpPr>
      <xdr:spPr bwMode="auto">
        <a:xfrm>
          <a:off x="7513361" y="1273751"/>
          <a:ext cx="439694" cy="14579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綾部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itchFamily="50" charset="-128"/>
              <a:ea typeface="ふみゴシック" pitchFamily="65" charset="-128"/>
            </a:rPr>
            <a:t>→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12</xdr:col>
      <xdr:colOff>205093</xdr:colOff>
      <xdr:row>3</xdr:row>
      <xdr:rowOff>114890</xdr:rowOff>
    </xdr:from>
    <xdr:to>
      <xdr:col>12</xdr:col>
      <xdr:colOff>393877</xdr:colOff>
      <xdr:row>4</xdr:row>
      <xdr:rowOff>71985</xdr:rowOff>
    </xdr:to>
    <xdr:sp macro="" textlink="">
      <xdr:nvSpPr>
        <xdr:cNvPr id="611" name="Line 927">
          <a:extLst>
            <a:ext uri="{FF2B5EF4-FFF2-40B4-BE49-F238E27FC236}">
              <a16:creationId xmlns:a16="http://schemas.microsoft.com/office/drawing/2014/main" id="{5661CF99-00A5-4F49-97EC-2A33D471D62C}"/>
            </a:ext>
          </a:extLst>
        </xdr:cNvPr>
        <xdr:cNvSpPr>
          <a:spLocks noChangeShapeType="1"/>
        </xdr:cNvSpPr>
      </xdr:nvSpPr>
      <xdr:spPr bwMode="auto">
        <a:xfrm rot="16200000" flipV="1">
          <a:off x="7750437" y="547686"/>
          <a:ext cx="124735" cy="18878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10885</xdr:colOff>
      <xdr:row>4</xdr:row>
      <xdr:rowOff>16329</xdr:rowOff>
    </xdr:from>
    <xdr:to>
      <xdr:col>11</xdr:col>
      <xdr:colOff>315686</xdr:colOff>
      <xdr:row>4</xdr:row>
      <xdr:rowOff>108857</xdr:rowOff>
    </xdr:to>
    <xdr:sp macro="" textlink="">
      <xdr:nvSpPr>
        <xdr:cNvPr id="612" name="Text Box 1563">
          <a:extLst>
            <a:ext uri="{FF2B5EF4-FFF2-40B4-BE49-F238E27FC236}">
              <a16:creationId xmlns:a16="http://schemas.microsoft.com/office/drawing/2014/main" id="{A1C7C35F-A253-47CC-A888-25753D2D0706}"/>
            </a:ext>
          </a:extLst>
        </xdr:cNvPr>
        <xdr:cNvSpPr txBox="1">
          <a:spLocks noChangeArrowheads="1"/>
        </xdr:cNvSpPr>
      </xdr:nvSpPr>
      <xdr:spPr bwMode="auto">
        <a:xfrm>
          <a:off x="6868885" y="653143"/>
          <a:ext cx="304801" cy="9252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27432" tIns="18288" rIns="0" bIns="0" anchor="t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大雲橋</a:t>
          </a:r>
        </a:p>
      </xdr:txBody>
    </xdr:sp>
    <xdr:clientData/>
  </xdr:twoCellAnchor>
  <xdr:twoCellAnchor>
    <xdr:from>
      <xdr:col>11</xdr:col>
      <xdr:colOff>428537</xdr:colOff>
      <xdr:row>4</xdr:row>
      <xdr:rowOff>8222</xdr:rowOff>
    </xdr:from>
    <xdr:to>
      <xdr:col>11</xdr:col>
      <xdr:colOff>585464</xdr:colOff>
      <xdr:row>4</xdr:row>
      <xdr:rowOff>153398</xdr:rowOff>
    </xdr:to>
    <xdr:sp macro="" textlink="">
      <xdr:nvSpPr>
        <xdr:cNvPr id="615" name="六角形 614">
          <a:extLst>
            <a:ext uri="{FF2B5EF4-FFF2-40B4-BE49-F238E27FC236}">
              <a16:creationId xmlns:a16="http://schemas.microsoft.com/office/drawing/2014/main" id="{8E78DF97-3367-4C03-8B29-F724ECF6D565}"/>
            </a:ext>
          </a:extLst>
        </xdr:cNvPr>
        <xdr:cNvSpPr/>
      </xdr:nvSpPr>
      <xdr:spPr bwMode="auto">
        <a:xfrm>
          <a:off x="7263677" y="640682"/>
          <a:ext cx="156927" cy="14517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55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455756</xdr:colOff>
      <xdr:row>6</xdr:row>
      <xdr:rowOff>5597</xdr:rowOff>
    </xdr:from>
    <xdr:to>
      <xdr:col>11</xdr:col>
      <xdr:colOff>580846</xdr:colOff>
      <xdr:row>6</xdr:row>
      <xdr:rowOff>100481</xdr:rowOff>
    </xdr:to>
    <xdr:sp macro="" textlink="">
      <xdr:nvSpPr>
        <xdr:cNvPr id="616" name="六角形 615">
          <a:extLst>
            <a:ext uri="{FF2B5EF4-FFF2-40B4-BE49-F238E27FC236}">
              <a16:creationId xmlns:a16="http://schemas.microsoft.com/office/drawing/2014/main" id="{5047F7CC-7A50-4013-A8EC-C49708DDEB00}"/>
            </a:ext>
          </a:extLst>
        </xdr:cNvPr>
        <xdr:cNvSpPr/>
      </xdr:nvSpPr>
      <xdr:spPr bwMode="auto">
        <a:xfrm>
          <a:off x="7290896" y="973337"/>
          <a:ext cx="125090" cy="9488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9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13</xdr:col>
      <xdr:colOff>272980</xdr:colOff>
      <xdr:row>4</xdr:row>
      <xdr:rowOff>152155</xdr:rowOff>
    </xdr:from>
    <xdr:ext cx="774219" cy="523285"/>
    <xdr:sp macro="" textlink="">
      <xdr:nvSpPr>
        <xdr:cNvPr id="618" name="Text Box 616">
          <a:extLst>
            <a:ext uri="{FF2B5EF4-FFF2-40B4-BE49-F238E27FC236}">
              <a16:creationId xmlns:a16="http://schemas.microsoft.com/office/drawing/2014/main" id="{6B35A198-9C62-4930-9650-A3CAAE002DE6}"/>
            </a:ext>
          </a:extLst>
        </xdr:cNvPr>
        <xdr:cNvSpPr txBox="1">
          <a:spLocks noChangeArrowheads="1"/>
        </xdr:cNvSpPr>
      </xdr:nvSpPr>
      <xdr:spPr bwMode="auto">
        <a:xfrm>
          <a:off x="8491694" y="788969"/>
          <a:ext cx="774219" cy="523285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27432" tIns="18288" rIns="0" bIns="0" anchor="ctr" upright="1">
          <a:spAutoFit/>
        </a:bodyPr>
        <a:lstStyle/>
        <a:p>
          <a:pPr marL="0" marR="0" lvl="0" indent="0" algn="ctr" defTabSz="914400" rtl="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100" b="1" i="0" baseline="0">
              <a:effectLst/>
              <a:latin typeface="+mn-lt"/>
              <a:ea typeface="+mn-ea"/>
              <a:cs typeface="+mn-cs"/>
            </a:rPr>
            <a:t>才の神</a:t>
          </a:r>
          <a:r>
            <a:rPr lang="ja-JP" altLang="en-US" sz="1100" b="1" i="0" baseline="0">
              <a:effectLst/>
              <a:latin typeface="+mn-lt"/>
              <a:ea typeface="+mn-ea"/>
              <a:cs typeface="+mn-cs"/>
            </a:rPr>
            <a:t>の</a:t>
          </a:r>
          <a:r>
            <a:rPr lang="ja-JP" altLang="ja-JP" sz="1100" b="1" i="0" baseline="0">
              <a:effectLst/>
              <a:latin typeface="+mn-lt"/>
              <a:ea typeface="+mn-ea"/>
              <a:cs typeface="+mn-cs"/>
            </a:rPr>
            <a:t>藤</a:t>
          </a:r>
          <a:endParaRPr lang="en-US" altLang="ja-JP" sz="1100" b="1" i="0" baseline="0">
            <a:effectLst/>
            <a:latin typeface="+mn-lt"/>
            <a:ea typeface="+mn-ea"/>
            <a:cs typeface="+mn-cs"/>
          </a:endParaRPr>
        </a:p>
        <a:p>
          <a:pPr marL="0" marR="0" lvl="0" indent="0" algn="ctr" defTabSz="914400" rtl="0" eaLnBrk="1" fontAlgn="auto" latinLnBrk="0" hangingPunct="1">
            <a:lnSpc>
              <a:spcPts val="9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900" b="1" i="0" baseline="0">
              <a:effectLst/>
              <a:latin typeface="+mn-lt"/>
              <a:ea typeface="+mn-ea"/>
              <a:cs typeface="+mn-cs"/>
            </a:rPr>
            <a:t>藤または看板</a:t>
          </a:r>
          <a:endParaRPr lang="en-US" altLang="ja-JP" sz="900" b="1" i="0" baseline="0">
            <a:effectLst/>
            <a:latin typeface="+mn-lt"/>
            <a:ea typeface="+mn-ea"/>
            <a:cs typeface="+mn-cs"/>
          </a:endParaRPr>
        </a:p>
        <a:p>
          <a:pPr marL="0" marR="0" lvl="0" indent="0" algn="ctr" defTabSz="914400" rtl="0" eaLnBrk="1" fontAlgn="auto" latinLnBrk="0" hangingPunct="1">
            <a:lnSpc>
              <a:spcPts val="9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900" b="1" i="0" baseline="0">
              <a:effectLst/>
              <a:latin typeface="+mn-lt"/>
              <a:ea typeface="+mn-ea"/>
              <a:cs typeface="+mn-cs"/>
            </a:rPr>
            <a:t>と自転車を</a:t>
          </a:r>
          <a:endParaRPr lang="en-US" altLang="ja-JP" sz="900" b="1" i="0" baseline="0">
            <a:effectLst/>
            <a:latin typeface="+mn-lt"/>
            <a:ea typeface="+mn-ea"/>
            <a:cs typeface="+mn-cs"/>
          </a:endParaRPr>
        </a:p>
        <a:p>
          <a:pPr marL="0" marR="0" lvl="0" indent="0" algn="ctr" defTabSz="914400" rtl="0" eaLnBrk="1" fontAlgn="auto" latinLnBrk="0" hangingPunct="1">
            <a:lnSpc>
              <a:spcPts val="9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900" b="1" i="0" baseline="0">
              <a:effectLst/>
              <a:latin typeface="+mn-lt"/>
              <a:ea typeface="+mn-ea"/>
              <a:cs typeface="+mn-cs"/>
            </a:rPr>
            <a:t>一緒に撮影</a:t>
          </a:r>
          <a:endParaRPr lang="ja-JP" altLang="ja-JP" sz="900">
            <a:effectLst/>
          </a:endParaRPr>
        </a:p>
      </xdr:txBody>
    </xdr:sp>
    <xdr:clientData/>
  </xdr:oneCellAnchor>
  <xdr:twoCellAnchor>
    <xdr:from>
      <xdr:col>13</xdr:col>
      <xdr:colOff>95479</xdr:colOff>
      <xdr:row>6</xdr:row>
      <xdr:rowOff>21772</xdr:rowOff>
    </xdr:from>
    <xdr:to>
      <xdr:col>13</xdr:col>
      <xdr:colOff>342901</xdr:colOff>
      <xdr:row>7</xdr:row>
      <xdr:rowOff>130628</xdr:rowOff>
    </xdr:to>
    <xdr:sp macro="" textlink="">
      <xdr:nvSpPr>
        <xdr:cNvPr id="619" name="Freeform 601">
          <a:extLst>
            <a:ext uri="{FF2B5EF4-FFF2-40B4-BE49-F238E27FC236}">
              <a16:creationId xmlns:a16="http://schemas.microsoft.com/office/drawing/2014/main" id="{DD215302-234D-4B6D-A55F-FD77546D016C}"/>
            </a:ext>
          </a:extLst>
        </xdr:cNvPr>
        <xdr:cNvSpPr>
          <a:spLocks/>
        </xdr:cNvSpPr>
      </xdr:nvSpPr>
      <xdr:spPr bwMode="auto">
        <a:xfrm flipH="1">
          <a:off x="8314193" y="996043"/>
          <a:ext cx="247422" cy="277585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852" h="10716">
              <a:moveTo>
                <a:pt x="9452" y="10716"/>
              </a:moveTo>
              <a:cubicBezTo>
                <a:pt x="9537" y="8036"/>
                <a:pt x="9370" y="3916"/>
                <a:pt x="9852" y="0"/>
              </a:cubicBezTo>
              <a:lnTo>
                <a:pt x="0" y="305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13</xdr:col>
      <xdr:colOff>50794</xdr:colOff>
      <xdr:row>6</xdr:row>
      <xdr:rowOff>122306</xdr:rowOff>
    </xdr:from>
    <xdr:to>
      <xdr:col>13</xdr:col>
      <xdr:colOff>191309</xdr:colOff>
      <xdr:row>7</xdr:row>
      <xdr:rowOff>65687</xdr:rowOff>
    </xdr:to>
    <xdr:sp macro="" textlink="">
      <xdr:nvSpPr>
        <xdr:cNvPr id="620" name="AutoShape 605">
          <a:extLst>
            <a:ext uri="{FF2B5EF4-FFF2-40B4-BE49-F238E27FC236}">
              <a16:creationId xmlns:a16="http://schemas.microsoft.com/office/drawing/2014/main" id="{234C5EFE-BC39-441F-80DE-78505B85C23E}"/>
            </a:ext>
          </a:extLst>
        </xdr:cNvPr>
        <xdr:cNvSpPr>
          <a:spLocks noChangeArrowheads="1"/>
        </xdr:cNvSpPr>
      </xdr:nvSpPr>
      <xdr:spPr bwMode="auto">
        <a:xfrm>
          <a:off x="8269508" y="1096577"/>
          <a:ext cx="140515" cy="11211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13</xdr:col>
      <xdr:colOff>212277</xdr:colOff>
      <xdr:row>7</xdr:row>
      <xdr:rowOff>0</xdr:rowOff>
    </xdr:from>
    <xdr:to>
      <xdr:col>13</xdr:col>
      <xdr:colOff>359233</xdr:colOff>
      <xdr:row>8</xdr:row>
      <xdr:rowOff>103415</xdr:rowOff>
    </xdr:to>
    <xdr:sp macro="" textlink="">
      <xdr:nvSpPr>
        <xdr:cNvPr id="621" name="Freeform 601">
          <a:extLst>
            <a:ext uri="{FF2B5EF4-FFF2-40B4-BE49-F238E27FC236}">
              <a16:creationId xmlns:a16="http://schemas.microsoft.com/office/drawing/2014/main" id="{5AE11434-728E-4C5D-A096-AC17DA524B65}"/>
            </a:ext>
          </a:extLst>
        </xdr:cNvPr>
        <xdr:cNvSpPr>
          <a:spLocks/>
        </xdr:cNvSpPr>
      </xdr:nvSpPr>
      <xdr:spPr bwMode="auto">
        <a:xfrm rot="-5400000">
          <a:off x="8368397" y="1205594"/>
          <a:ext cx="272144" cy="146956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9792 w 10000"/>
            <a:gd name="connsiteY0" fmla="*/ 6639 h 6639"/>
            <a:gd name="connsiteX1" fmla="*/ 10000 w 10000"/>
            <a:gd name="connsiteY1" fmla="*/ 0 h 6639"/>
            <a:gd name="connsiteX2" fmla="*/ 0 w 10000"/>
            <a:gd name="connsiteY2" fmla="*/ 110 h 6639"/>
            <a:gd name="connsiteX0" fmla="*/ 10005 w 10024"/>
            <a:gd name="connsiteY0" fmla="*/ 14017 h 14017"/>
            <a:gd name="connsiteX1" fmla="*/ 10000 w 10024"/>
            <a:gd name="connsiteY1" fmla="*/ 0 h 14017"/>
            <a:gd name="connsiteX2" fmla="*/ 0 w 10024"/>
            <a:gd name="connsiteY2" fmla="*/ 166 h 140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24" h="14017">
              <a:moveTo>
                <a:pt x="10005" y="14017"/>
              </a:moveTo>
              <a:cubicBezTo>
                <a:pt x="10074" y="10684"/>
                <a:pt x="9931" y="3333"/>
                <a:pt x="10000" y="0"/>
              </a:cubicBezTo>
              <a:lnTo>
                <a:pt x="0" y="166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471862</xdr:colOff>
      <xdr:row>2</xdr:row>
      <xdr:rowOff>76076</xdr:rowOff>
    </xdr:from>
    <xdr:to>
      <xdr:col>19</xdr:col>
      <xdr:colOff>476533</xdr:colOff>
      <xdr:row>8</xdr:row>
      <xdr:rowOff>102219</xdr:rowOff>
    </xdr:to>
    <xdr:sp macro="" textlink="">
      <xdr:nvSpPr>
        <xdr:cNvPr id="625" name="Freeform 527">
          <a:extLst>
            <a:ext uri="{FF2B5EF4-FFF2-40B4-BE49-F238E27FC236}">
              <a16:creationId xmlns:a16="http://schemas.microsoft.com/office/drawing/2014/main" id="{40C8F6D8-60AE-400A-9B27-D3F9C9E92C44}"/>
            </a:ext>
          </a:extLst>
        </xdr:cNvPr>
        <xdr:cNvSpPr>
          <a:spLocks/>
        </xdr:cNvSpPr>
      </xdr:nvSpPr>
      <xdr:spPr bwMode="auto">
        <a:xfrm>
          <a:off x="12697200" y="371351"/>
          <a:ext cx="4671" cy="1026268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0178"/>
            <a:gd name="connsiteY0" fmla="*/ 11318 h 11318"/>
            <a:gd name="connsiteX1" fmla="*/ 0 w 10178"/>
            <a:gd name="connsiteY1" fmla="*/ 1318 h 11318"/>
            <a:gd name="connsiteX2" fmla="*/ 10178 w 10178"/>
            <a:gd name="connsiteY2" fmla="*/ 0 h 11318"/>
            <a:gd name="connsiteX0" fmla="*/ 0 w 6757"/>
            <a:gd name="connsiteY0" fmla="*/ 11318 h 11318"/>
            <a:gd name="connsiteX1" fmla="*/ 0 w 6757"/>
            <a:gd name="connsiteY1" fmla="*/ 1318 h 11318"/>
            <a:gd name="connsiteX2" fmla="*/ 6757 w 6757"/>
            <a:gd name="connsiteY2" fmla="*/ 0 h 11318"/>
            <a:gd name="connsiteX0" fmla="*/ 0 w 10000"/>
            <a:gd name="connsiteY0" fmla="*/ 10000 h 10000"/>
            <a:gd name="connsiteX1" fmla="*/ 0 w 10000"/>
            <a:gd name="connsiteY1" fmla="*/ 1165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1165 h 10000"/>
            <a:gd name="connsiteX2" fmla="*/ 10000 w 10000"/>
            <a:gd name="connsiteY2" fmla="*/ 0 h 10000"/>
            <a:gd name="connsiteX0" fmla="*/ 0 w 10101"/>
            <a:gd name="connsiteY0" fmla="*/ 9090 h 9090"/>
            <a:gd name="connsiteX1" fmla="*/ 101 w 10101"/>
            <a:gd name="connsiteY1" fmla="*/ 1165 h 9090"/>
            <a:gd name="connsiteX2" fmla="*/ 10101 w 10101"/>
            <a:gd name="connsiteY2" fmla="*/ 0 h 9090"/>
            <a:gd name="connsiteX0" fmla="*/ 0 w 10000"/>
            <a:gd name="connsiteY0" fmla="*/ 10000 h 10000"/>
            <a:gd name="connsiteX1" fmla="*/ 100 w 10000"/>
            <a:gd name="connsiteY1" fmla="*/ 1282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100 w 10000"/>
            <a:gd name="connsiteY1" fmla="*/ 1282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100 w 10000"/>
            <a:gd name="connsiteY1" fmla="*/ 1282 h 10000"/>
            <a:gd name="connsiteX2" fmla="*/ 10000 w 10000"/>
            <a:gd name="connsiteY2" fmla="*/ 0 h 10000"/>
            <a:gd name="connsiteX0" fmla="*/ 0 w 100"/>
            <a:gd name="connsiteY0" fmla="*/ 8718 h 8718"/>
            <a:gd name="connsiteX1" fmla="*/ 100 w 100"/>
            <a:gd name="connsiteY1" fmla="*/ 0 h 8718"/>
            <a:gd name="connsiteX0" fmla="*/ 8091 w 8615"/>
            <a:gd name="connsiteY0" fmla="*/ 21660 h 21660"/>
            <a:gd name="connsiteX1" fmla="*/ 524 w 8615"/>
            <a:gd name="connsiteY1" fmla="*/ 0 h 2166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8615" h="21660">
              <a:moveTo>
                <a:pt x="8091" y="21660"/>
              </a:moveTo>
              <a:cubicBezTo>
                <a:pt x="11491" y="18327"/>
                <a:pt x="-2876" y="3333"/>
                <a:pt x="524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416670</xdr:colOff>
      <xdr:row>6</xdr:row>
      <xdr:rowOff>4357</xdr:rowOff>
    </xdr:from>
    <xdr:to>
      <xdr:col>19</xdr:col>
      <xdr:colOff>539833</xdr:colOff>
      <xdr:row>6</xdr:row>
      <xdr:rowOff>124188</xdr:rowOff>
    </xdr:to>
    <xdr:sp macro="" textlink="">
      <xdr:nvSpPr>
        <xdr:cNvPr id="626" name="AutoShape 93">
          <a:extLst>
            <a:ext uri="{FF2B5EF4-FFF2-40B4-BE49-F238E27FC236}">
              <a16:creationId xmlns:a16="http://schemas.microsoft.com/office/drawing/2014/main" id="{6ACC9D6E-6439-4B00-ABDF-9A6A70F250B4}"/>
            </a:ext>
          </a:extLst>
        </xdr:cNvPr>
        <xdr:cNvSpPr>
          <a:spLocks noChangeArrowheads="1"/>
        </xdr:cNvSpPr>
      </xdr:nvSpPr>
      <xdr:spPr bwMode="auto">
        <a:xfrm>
          <a:off x="12677250" y="972097"/>
          <a:ext cx="123163" cy="119831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449259</xdr:colOff>
      <xdr:row>5</xdr:row>
      <xdr:rowOff>115095</xdr:rowOff>
    </xdr:from>
    <xdr:to>
      <xdr:col>20</xdr:col>
      <xdr:colOff>221453</xdr:colOff>
      <xdr:row>5</xdr:row>
      <xdr:rowOff>126998</xdr:rowOff>
    </xdr:to>
    <xdr:sp macro="" textlink="">
      <xdr:nvSpPr>
        <xdr:cNvPr id="629" name="Line 547">
          <a:extLst>
            <a:ext uri="{FF2B5EF4-FFF2-40B4-BE49-F238E27FC236}">
              <a16:creationId xmlns:a16="http://schemas.microsoft.com/office/drawing/2014/main" id="{C2494DED-F118-4205-A4B1-74B42668154A}"/>
            </a:ext>
          </a:extLst>
        </xdr:cNvPr>
        <xdr:cNvSpPr>
          <a:spLocks noChangeShapeType="1"/>
        </xdr:cNvSpPr>
      </xdr:nvSpPr>
      <xdr:spPr bwMode="auto">
        <a:xfrm rot="5400000" flipH="1">
          <a:off x="12892880" y="692150"/>
          <a:ext cx="11903" cy="44846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403151</xdr:colOff>
      <xdr:row>13</xdr:row>
      <xdr:rowOff>167282</xdr:rowOff>
    </xdr:from>
    <xdr:to>
      <xdr:col>11</xdr:col>
      <xdr:colOff>612111</xdr:colOff>
      <xdr:row>14</xdr:row>
      <xdr:rowOff>152428</xdr:rowOff>
    </xdr:to>
    <xdr:sp macro="" textlink="">
      <xdr:nvSpPr>
        <xdr:cNvPr id="630" name="六角形 629">
          <a:extLst>
            <a:ext uri="{FF2B5EF4-FFF2-40B4-BE49-F238E27FC236}">
              <a16:creationId xmlns:a16="http://schemas.microsoft.com/office/drawing/2014/main" id="{5647C71F-CB5B-4AD0-8D05-400748FE84EA}"/>
            </a:ext>
          </a:extLst>
        </xdr:cNvPr>
        <xdr:cNvSpPr/>
      </xdr:nvSpPr>
      <xdr:spPr bwMode="auto">
        <a:xfrm>
          <a:off x="8606014" y="2316924"/>
          <a:ext cx="208960" cy="15358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490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500509</xdr:colOff>
      <xdr:row>3</xdr:row>
      <xdr:rowOff>117608</xdr:rowOff>
    </xdr:from>
    <xdr:to>
      <xdr:col>9</xdr:col>
      <xdr:colOff>636581</xdr:colOff>
      <xdr:row>4</xdr:row>
      <xdr:rowOff>76786</xdr:rowOff>
    </xdr:to>
    <xdr:sp macro="" textlink="">
      <xdr:nvSpPr>
        <xdr:cNvPr id="631" name="Oval 77">
          <a:extLst>
            <a:ext uri="{FF2B5EF4-FFF2-40B4-BE49-F238E27FC236}">
              <a16:creationId xmlns:a16="http://schemas.microsoft.com/office/drawing/2014/main" id="{90896828-A94C-4990-8AEA-40B96933B12B}"/>
            </a:ext>
          </a:extLst>
        </xdr:cNvPr>
        <xdr:cNvSpPr>
          <a:spLocks noChangeArrowheads="1"/>
        </xdr:cNvSpPr>
      </xdr:nvSpPr>
      <xdr:spPr bwMode="auto">
        <a:xfrm>
          <a:off x="5979289" y="582428"/>
          <a:ext cx="136072" cy="126818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10</xdr:col>
      <xdr:colOff>384519</xdr:colOff>
      <xdr:row>15</xdr:row>
      <xdr:rowOff>58282</xdr:rowOff>
    </xdr:from>
    <xdr:to>
      <xdr:col>10</xdr:col>
      <xdr:colOff>551207</xdr:colOff>
      <xdr:row>16</xdr:row>
      <xdr:rowOff>2720</xdr:rowOff>
    </xdr:to>
    <xdr:sp macro="" textlink="">
      <xdr:nvSpPr>
        <xdr:cNvPr id="632" name="Text Box 2947">
          <a:extLst>
            <a:ext uri="{FF2B5EF4-FFF2-40B4-BE49-F238E27FC236}">
              <a16:creationId xmlns:a16="http://schemas.microsoft.com/office/drawing/2014/main" id="{815C6CB0-66A1-47CF-B059-EB13F197379A}"/>
            </a:ext>
          </a:extLst>
        </xdr:cNvPr>
        <xdr:cNvSpPr txBox="1">
          <a:spLocks noChangeArrowheads="1"/>
        </xdr:cNvSpPr>
      </xdr:nvSpPr>
      <xdr:spPr bwMode="auto">
        <a:xfrm>
          <a:off x="6562162" y="2551111"/>
          <a:ext cx="166688" cy="113166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18288" rIns="0" bIns="0" anchor="ctr" upright="1"/>
        <a:lstStyle/>
        <a:p>
          <a:pPr algn="r" rtl="0">
            <a:lnSpc>
              <a:spcPts val="11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13</xdr:col>
      <xdr:colOff>83930</xdr:colOff>
      <xdr:row>13</xdr:row>
      <xdr:rowOff>154992</xdr:rowOff>
    </xdr:from>
    <xdr:to>
      <xdr:col>13</xdr:col>
      <xdr:colOff>290049</xdr:colOff>
      <xdr:row>14</xdr:row>
      <xdr:rowOff>124263</xdr:rowOff>
    </xdr:to>
    <xdr:sp macro="" textlink="">
      <xdr:nvSpPr>
        <xdr:cNvPr id="640" name="六角形 639">
          <a:extLst>
            <a:ext uri="{FF2B5EF4-FFF2-40B4-BE49-F238E27FC236}">
              <a16:creationId xmlns:a16="http://schemas.microsoft.com/office/drawing/2014/main" id="{B57B2ACF-4503-4194-BEA4-DC918B53A97D}"/>
            </a:ext>
          </a:extLst>
        </xdr:cNvPr>
        <xdr:cNvSpPr/>
      </xdr:nvSpPr>
      <xdr:spPr bwMode="auto">
        <a:xfrm>
          <a:off x="8251618" y="2283830"/>
          <a:ext cx="206119" cy="13595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494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469244</xdr:colOff>
      <xdr:row>12</xdr:row>
      <xdr:rowOff>111125</xdr:rowOff>
    </xdr:from>
    <xdr:to>
      <xdr:col>15</xdr:col>
      <xdr:colOff>684028</xdr:colOff>
      <xdr:row>13</xdr:row>
      <xdr:rowOff>120081</xdr:rowOff>
    </xdr:to>
    <xdr:sp macro="" textlink="">
      <xdr:nvSpPr>
        <xdr:cNvPr id="642" name="六角形 641">
          <a:extLst>
            <a:ext uri="{FF2B5EF4-FFF2-40B4-BE49-F238E27FC236}">
              <a16:creationId xmlns:a16="http://schemas.microsoft.com/office/drawing/2014/main" id="{90EA9579-E95E-4BF1-B502-26B487A9B340}"/>
            </a:ext>
          </a:extLst>
        </xdr:cNvPr>
        <xdr:cNvSpPr/>
      </xdr:nvSpPr>
      <xdr:spPr bwMode="auto">
        <a:xfrm>
          <a:off x="10017104" y="2084705"/>
          <a:ext cx="207164" cy="17659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494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161139</xdr:colOff>
      <xdr:row>15</xdr:row>
      <xdr:rowOff>84145</xdr:rowOff>
    </xdr:from>
    <xdr:to>
      <xdr:col>15</xdr:col>
      <xdr:colOff>375447</xdr:colOff>
      <xdr:row>16</xdr:row>
      <xdr:rowOff>81197</xdr:rowOff>
    </xdr:to>
    <xdr:sp macro="" textlink="">
      <xdr:nvSpPr>
        <xdr:cNvPr id="643" name="六角形 642">
          <a:extLst>
            <a:ext uri="{FF2B5EF4-FFF2-40B4-BE49-F238E27FC236}">
              <a16:creationId xmlns:a16="http://schemas.microsoft.com/office/drawing/2014/main" id="{8BB4457F-D702-4936-ADD9-3702CE3C83C5}"/>
            </a:ext>
          </a:extLst>
        </xdr:cNvPr>
        <xdr:cNvSpPr/>
      </xdr:nvSpPr>
      <xdr:spPr bwMode="auto">
        <a:xfrm>
          <a:off x="9681377" y="2546358"/>
          <a:ext cx="214308" cy="16373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485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427047</xdr:colOff>
      <xdr:row>15</xdr:row>
      <xdr:rowOff>76199</xdr:rowOff>
    </xdr:from>
    <xdr:to>
      <xdr:col>15</xdr:col>
      <xdr:colOff>617544</xdr:colOff>
      <xdr:row>16</xdr:row>
      <xdr:rowOff>57372</xdr:rowOff>
    </xdr:to>
    <xdr:sp macro="" textlink="">
      <xdr:nvSpPr>
        <xdr:cNvPr id="644" name="六角形 643">
          <a:extLst>
            <a:ext uri="{FF2B5EF4-FFF2-40B4-BE49-F238E27FC236}">
              <a16:creationId xmlns:a16="http://schemas.microsoft.com/office/drawing/2014/main" id="{4DED2E30-E446-4559-BA95-D77C7F504C6D}"/>
            </a:ext>
          </a:extLst>
        </xdr:cNvPr>
        <xdr:cNvSpPr/>
      </xdr:nvSpPr>
      <xdr:spPr bwMode="auto">
        <a:xfrm>
          <a:off x="9947285" y="2538412"/>
          <a:ext cx="190497" cy="14786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494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451275</xdr:colOff>
      <xdr:row>15</xdr:row>
      <xdr:rowOff>86608</xdr:rowOff>
    </xdr:from>
    <xdr:to>
      <xdr:col>17</xdr:col>
      <xdr:colOff>669555</xdr:colOff>
      <xdr:row>16</xdr:row>
      <xdr:rowOff>78670</xdr:rowOff>
    </xdr:to>
    <xdr:sp macro="" textlink="">
      <xdr:nvSpPr>
        <xdr:cNvPr id="645" name="六角形 644">
          <a:extLst>
            <a:ext uri="{FF2B5EF4-FFF2-40B4-BE49-F238E27FC236}">
              <a16:creationId xmlns:a16="http://schemas.microsoft.com/office/drawing/2014/main" id="{F3EEA26B-FCB6-48DA-B635-83341A092517}"/>
            </a:ext>
          </a:extLst>
        </xdr:cNvPr>
        <xdr:cNvSpPr/>
      </xdr:nvSpPr>
      <xdr:spPr bwMode="auto">
        <a:xfrm>
          <a:off x="11355495" y="2563108"/>
          <a:ext cx="218280" cy="15970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77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150734</xdr:colOff>
      <xdr:row>12</xdr:row>
      <xdr:rowOff>89703</xdr:rowOff>
    </xdr:from>
    <xdr:to>
      <xdr:col>15</xdr:col>
      <xdr:colOff>365041</xdr:colOff>
      <xdr:row>13</xdr:row>
      <xdr:rowOff>57948</xdr:rowOff>
    </xdr:to>
    <xdr:sp macro="" textlink="">
      <xdr:nvSpPr>
        <xdr:cNvPr id="646" name="六角形 645">
          <a:extLst>
            <a:ext uri="{FF2B5EF4-FFF2-40B4-BE49-F238E27FC236}">
              <a16:creationId xmlns:a16="http://schemas.microsoft.com/office/drawing/2014/main" id="{C208E254-5553-46E0-9952-606BAD7B3C9B}"/>
            </a:ext>
          </a:extLst>
        </xdr:cNvPr>
        <xdr:cNvSpPr/>
      </xdr:nvSpPr>
      <xdr:spPr bwMode="auto">
        <a:xfrm>
          <a:off x="9670972" y="2051853"/>
          <a:ext cx="214307" cy="13493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485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400847</xdr:colOff>
      <xdr:row>13</xdr:row>
      <xdr:rowOff>94796</xdr:rowOff>
    </xdr:from>
    <xdr:to>
      <xdr:col>16</xdr:col>
      <xdr:colOff>289718</xdr:colOff>
      <xdr:row>16</xdr:row>
      <xdr:rowOff>110440</xdr:rowOff>
    </xdr:to>
    <xdr:sp macro="" textlink="">
      <xdr:nvSpPr>
        <xdr:cNvPr id="647" name="Freeform 527">
          <a:extLst>
            <a:ext uri="{FF2B5EF4-FFF2-40B4-BE49-F238E27FC236}">
              <a16:creationId xmlns:a16="http://schemas.microsoft.com/office/drawing/2014/main" id="{2678F654-E752-4B42-A260-F994CF79CB10}"/>
            </a:ext>
          </a:extLst>
        </xdr:cNvPr>
        <xdr:cNvSpPr>
          <a:spLocks/>
        </xdr:cNvSpPr>
      </xdr:nvSpPr>
      <xdr:spPr bwMode="auto">
        <a:xfrm>
          <a:off x="9948707" y="2236016"/>
          <a:ext cx="567051" cy="518564"/>
        </a:xfrm>
        <a:custGeom>
          <a:avLst/>
          <a:gdLst>
            <a:gd name="T0" fmla="*/ 0 w 55"/>
            <a:gd name="T1" fmla="*/ 2147483647 h 56"/>
            <a:gd name="T2" fmla="*/ 0 w 55"/>
            <a:gd name="T3" fmla="*/ 0 h 56"/>
            <a:gd name="T4" fmla="*/ 2147483647 w 55"/>
            <a:gd name="T5" fmla="*/ 0 h 56"/>
            <a:gd name="T6" fmla="*/ 0 60000 65536"/>
            <a:gd name="T7" fmla="*/ 0 60000 65536"/>
            <a:gd name="T8" fmla="*/ 0 60000 65536"/>
            <a:gd name="connsiteX0" fmla="*/ 0 w 10178"/>
            <a:gd name="connsiteY0" fmla="*/ 11318 h 11318"/>
            <a:gd name="connsiteX1" fmla="*/ 0 w 10178"/>
            <a:gd name="connsiteY1" fmla="*/ 1318 h 11318"/>
            <a:gd name="connsiteX2" fmla="*/ 10178 w 10178"/>
            <a:gd name="connsiteY2" fmla="*/ 0 h 11318"/>
            <a:gd name="connsiteX0" fmla="*/ 0 w 6757"/>
            <a:gd name="connsiteY0" fmla="*/ 11318 h 11318"/>
            <a:gd name="connsiteX1" fmla="*/ 0 w 6757"/>
            <a:gd name="connsiteY1" fmla="*/ 1318 h 11318"/>
            <a:gd name="connsiteX2" fmla="*/ 6757 w 6757"/>
            <a:gd name="connsiteY2" fmla="*/ 0 h 11318"/>
            <a:gd name="connsiteX0" fmla="*/ 0 w 10000"/>
            <a:gd name="connsiteY0" fmla="*/ 10000 h 10000"/>
            <a:gd name="connsiteX1" fmla="*/ 0 w 10000"/>
            <a:gd name="connsiteY1" fmla="*/ 1165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0 w 10000"/>
            <a:gd name="connsiteY1" fmla="*/ 1165 h 10000"/>
            <a:gd name="connsiteX2" fmla="*/ 10000 w 10000"/>
            <a:gd name="connsiteY2" fmla="*/ 0 h 10000"/>
            <a:gd name="connsiteX0" fmla="*/ 0 w 10101"/>
            <a:gd name="connsiteY0" fmla="*/ 9090 h 9090"/>
            <a:gd name="connsiteX1" fmla="*/ 101 w 10101"/>
            <a:gd name="connsiteY1" fmla="*/ 1165 h 9090"/>
            <a:gd name="connsiteX2" fmla="*/ 10101 w 10101"/>
            <a:gd name="connsiteY2" fmla="*/ 0 h 9090"/>
            <a:gd name="connsiteX0" fmla="*/ 0 w 10000"/>
            <a:gd name="connsiteY0" fmla="*/ 10000 h 10000"/>
            <a:gd name="connsiteX1" fmla="*/ 100 w 10000"/>
            <a:gd name="connsiteY1" fmla="*/ 1282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100 w 10000"/>
            <a:gd name="connsiteY1" fmla="*/ 1282 h 10000"/>
            <a:gd name="connsiteX2" fmla="*/ 10000 w 10000"/>
            <a:gd name="connsiteY2" fmla="*/ 0 h 10000"/>
            <a:gd name="connsiteX0" fmla="*/ 0 w 10000"/>
            <a:gd name="connsiteY0" fmla="*/ 10000 h 10000"/>
            <a:gd name="connsiteX1" fmla="*/ 100 w 10000"/>
            <a:gd name="connsiteY1" fmla="*/ 1282 h 10000"/>
            <a:gd name="connsiteX2" fmla="*/ 10000 w 10000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00">
              <a:moveTo>
                <a:pt x="0" y="10000"/>
              </a:moveTo>
              <a:cubicBezTo>
                <a:pt x="34" y="7094"/>
                <a:pt x="66" y="4188"/>
                <a:pt x="100" y="1282"/>
              </a:cubicBezTo>
              <a:cubicBezTo>
                <a:pt x="5602" y="1196"/>
                <a:pt x="6131" y="1159"/>
                <a:pt x="1000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337299</xdr:colOff>
      <xdr:row>14</xdr:row>
      <xdr:rowOff>40815</xdr:rowOff>
    </xdr:from>
    <xdr:to>
      <xdr:col>15</xdr:col>
      <xdr:colOff>460462</xdr:colOff>
      <xdr:row>14</xdr:row>
      <xdr:rowOff>160646</xdr:rowOff>
    </xdr:to>
    <xdr:sp macro="" textlink="">
      <xdr:nvSpPr>
        <xdr:cNvPr id="648" name="AutoShape 93">
          <a:extLst>
            <a:ext uri="{FF2B5EF4-FFF2-40B4-BE49-F238E27FC236}">
              <a16:creationId xmlns:a16="http://schemas.microsoft.com/office/drawing/2014/main" id="{CEAA2162-8A00-448F-80F3-21B783C5741E}"/>
            </a:ext>
          </a:extLst>
        </xdr:cNvPr>
        <xdr:cNvSpPr>
          <a:spLocks noChangeArrowheads="1"/>
        </xdr:cNvSpPr>
      </xdr:nvSpPr>
      <xdr:spPr bwMode="auto">
        <a:xfrm>
          <a:off x="9885159" y="2349675"/>
          <a:ext cx="123163" cy="119831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404806</xdr:colOff>
      <xdr:row>12</xdr:row>
      <xdr:rowOff>57950</xdr:rowOff>
    </xdr:from>
    <xdr:to>
      <xdr:col>15</xdr:col>
      <xdr:colOff>404810</xdr:colOff>
      <xdr:row>14</xdr:row>
      <xdr:rowOff>90436</xdr:rowOff>
    </xdr:to>
    <xdr:sp macro="" textlink="">
      <xdr:nvSpPr>
        <xdr:cNvPr id="649" name="Line 547">
          <a:extLst>
            <a:ext uri="{FF2B5EF4-FFF2-40B4-BE49-F238E27FC236}">
              <a16:creationId xmlns:a16="http://schemas.microsoft.com/office/drawing/2014/main" id="{06B75781-285C-4F10-883F-5EC6D1F5FD66}"/>
            </a:ext>
          </a:extLst>
        </xdr:cNvPr>
        <xdr:cNvSpPr>
          <a:spLocks noChangeShapeType="1"/>
        </xdr:cNvSpPr>
      </xdr:nvSpPr>
      <xdr:spPr bwMode="auto">
        <a:xfrm rot="5400000" flipH="1">
          <a:off x="9742115" y="2203029"/>
          <a:ext cx="365861" cy="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15</xdr:col>
      <xdr:colOff>480212</xdr:colOff>
      <xdr:row>14</xdr:row>
      <xdr:rowOff>23814</xdr:rowOff>
    </xdr:from>
    <xdr:ext cx="509088" cy="155648"/>
    <xdr:sp macro="" textlink="">
      <xdr:nvSpPr>
        <xdr:cNvPr id="650" name="Text Box 1620">
          <a:extLst>
            <a:ext uri="{FF2B5EF4-FFF2-40B4-BE49-F238E27FC236}">
              <a16:creationId xmlns:a16="http://schemas.microsoft.com/office/drawing/2014/main" id="{9060F4F2-121B-4BBA-BB53-E1B6C0B2E1B7}"/>
            </a:ext>
          </a:extLst>
        </xdr:cNvPr>
        <xdr:cNvSpPr txBox="1">
          <a:spLocks noChangeArrowheads="1"/>
        </xdr:cNvSpPr>
      </xdr:nvSpPr>
      <xdr:spPr bwMode="auto">
        <a:xfrm>
          <a:off x="10028072" y="2332674"/>
          <a:ext cx="509088" cy="15564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綾部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市街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itchFamily="50" charset="-128"/>
              <a:ea typeface="ふみゴシック" pitchFamily="65" charset="-128"/>
            </a:rPr>
            <a:t>→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502414</xdr:colOff>
      <xdr:row>4</xdr:row>
      <xdr:rowOff>8797</xdr:rowOff>
    </xdr:from>
    <xdr:to>
      <xdr:col>8</xdr:col>
      <xdr:colOff>67179</xdr:colOff>
      <xdr:row>4</xdr:row>
      <xdr:rowOff>115483</xdr:rowOff>
    </xdr:to>
    <xdr:sp macro="" textlink="">
      <xdr:nvSpPr>
        <xdr:cNvPr id="651" name="AutoShape 1653">
          <a:extLst>
            <a:ext uri="{FF2B5EF4-FFF2-40B4-BE49-F238E27FC236}">
              <a16:creationId xmlns:a16="http://schemas.microsoft.com/office/drawing/2014/main" id="{032388E8-9C2B-4D0F-94F9-CC0552A333C5}"/>
            </a:ext>
          </a:extLst>
        </xdr:cNvPr>
        <xdr:cNvSpPr>
          <a:spLocks/>
        </xdr:cNvSpPr>
      </xdr:nvSpPr>
      <xdr:spPr bwMode="auto">
        <a:xfrm rot="14921699" flipH="1">
          <a:off x="4692964" y="573127"/>
          <a:ext cx="106686" cy="242945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7</xdr:col>
      <xdr:colOff>507995</xdr:colOff>
      <xdr:row>4</xdr:row>
      <xdr:rowOff>134935</xdr:rowOff>
    </xdr:from>
    <xdr:ext cx="432589" cy="134524"/>
    <xdr:sp macro="" textlink="">
      <xdr:nvSpPr>
        <xdr:cNvPr id="652" name="Text Box 1563">
          <a:extLst>
            <a:ext uri="{FF2B5EF4-FFF2-40B4-BE49-F238E27FC236}">
              <a16:creationId xmlns:a16="http://schemas.microsoft.com/office/drawing/2014/main" id="{2A8CC856-A8E7-4656-AC7F-8D6431AB8C43}"/>
            </a:ext>
          </a:extLst>
        </xdr:cNvPr>
        <xdr:cNvSpPr txBox="1">
          <a:spLocks noChangeArrowheads="1"/>
        </xdr:cNvSpPr>
      </xdr:nvSpPr>
      <xdr:spPr bwMode="auto">
        <a:xfrm>
          <a:off x="4630415" y="767395"/>
          <a:ext cx="432589" cy="134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l" rtl="0">
            <a:lnSpc>
              <a:spcPts val="800"/>
            </a:lnSpc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0.1km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10</xdr:col>
      <xdr:colOff>62036</xdr:colOff>
      <xdr:row>17</xdr:row>
      <xdr:rowOff>90730</xdr:rowOff>
    </xdr:from>
    <xdr:to>
      <xdr:col>10</xdr:col>
      <xdr:colOff>74900</xdr:colOff>
      <xdr:row>20</xdr:row>
      <xdr:rowOff>156060</xdr:rowOff>
    </xdr:to>
    <xdr:sp macro="" textlink="">
      <xdr:nvSpPr>
        <xdr:cNvPr id="653" name="Line 76">
          <a:extLst>
            <a:ext uri="{FF2B5EF4-FFF2-40B4-BE49-F238E27FC236}">
              <a16:creationId xmlns:a16="http://schemas.microsoft.com/office/drawing/2014/main" id="{958E0E53-4566-4441-8D17-F9243D78A186}"/>
            </a:ext>
          </a:extLst>
        </xdr:cNvPr>
        <xdr:cNvSpPr>
          <a:spLocks noChangeShapeType="1"/>
        </xdr:cNvSpPr>
      </xdr:nvSpPr>
      <xdr:spPr bwMode="auto">
        <a:xfrm flipH="1">
          <a:off x="6218996" y="2902510"/>
          <a:ext cx="12864" cy="568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47626</xdr:colOff>
      <xdr:row>13</xdr:row>
      <xdr:rowOff>63503</xdr:rowOff>
    </xdr:from>
    <xdr:to>
      <xdr:col>16</xdr:col>
      <xdr:colOff>424655</xdr:colOff>
      <xdr:row>13</xdr:row>
      <xdr:rowOff>83345</xdr:rowOff>
    </xdr:to>
    <xdr:sp macro="" textlink="">
      <xdr:nvSpPr>
        <xdr:cNvPr id="654" name="Line 72">
          <a:extLst>
            <a:ext uri="{FF2B5EF4-FFF2-40B4-BE49-F238E27FC236}">
              <a16:creationId xmlns:a16="http://schemas.microsoft.com/office/drawing/2014/main" id="{6F079925-0363-4DE6-B1FA-5797DCD89B1C}"/>
            </a:ext>
          </a:extLst>
        </xdr:cNvPr>
        <xdr:cNvSpPr>
          <a:spLocks noChangeShapeType="1"/>
        </xdr:cNvSpPr>
      </xdr:nvSpPr>
      <xdr:spPr bwMode="auto">
        <a:xfrm>
          <a:off x="10273666" y="2204723"/>
          <a:ext cx="377029" cy="19842"/>
        </a:xfrm>
        <a:prstGeom prst="line">
          <a:avLst/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arrow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416727</xdr:colOff>
      <xdr:row>12</xdr:row>
      <xdr:rowOff>158747</xdr:rowOff>
    </xdr:from>
    <xdr:to>
      <xdr:col>16</xdr:col>
      <xdr:colOff>635007</xdr:colOff>
      <xdr:row>13</xdr:row>
      <xdr:rowOff>150809</xdr:rowOff>
    </xdr:to>
    <xdr:sp macro="" textlink="">
      <xdr:nvSpPr>
        <xdr:cNvPr id="655" name="六角形 654">
          <a:extLst>
            <a:ext uri="{FF2B5EF4-FFF2-40B4-BE49-F238E27FC236}">
              <a16:creationId xmlns:a16="http://schemas.microsoft.com/office/drawing/2014/main" id="{AD42FFB4-1520-4488-9AA4-4FE2FE58B4FC}"/>
            </a:ext>
          </a:extLst>
        </xdr:cNvPr>
        <xdr:cNvSpPr/>
      </xdr:nvSpPr>
      <xdr:spPr bwMode="auto">
        <a:xfrm>
          <a:off x="10642767" y="2132327"/>
          <a:ext cx="218280" cy="15970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77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15</xdr:col>
      <xdr:colOff>666748</xdr:colOff>
      <xdr:row>12</xdr:row>
      <xdr:rowOff>87311</xdr:rowOff>
    </xdr:from>
    <xdr:ext cx="412751" cy="162718"/>
    <xdr:sp macro="" textlink="">
      <xdr:nvSpPr>
        <xdr:cNvPr id="656" name="Text Box 1620">
          <a:extLst>
            <a:ext uri="{FF2B5EF4-FFF2-40B4-BE49-F238E27FC236}">
              <a16:creationId xmlns:a16="http://schemas.microsoft.com/office/drawing/2014/main" id="{155284E9-6FAA-4544-8701-C5A47EE9E816}"/>
            </a:ext>
          </a:extLst>
        </xdr:cNvPr>
        <xdr:cNvSpPr txBox="1">
          <a:spLocks noChangeArrowheads="1"/>
        </xdr:cNvSpPr>
      </xdr:nvSpPr>
      <xdr:spPr bwMode="auto">
        <a:xfrm flipH="1" flipV="1">
          <a:off x="10214608" y="2060891"/>
          <a:ext cx="412751" cy="16271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㎞先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16</xdr:col>
      <xdr:colOff>3968</xdr:colOff>
      <xdr:row>11</xdr:row>
      <xdr:rowOff>134936</xdr:rowOff>
    </xdr:from>
    <xdr:to>
      <xdr:col>16</xdr:col>
      <xdr:colOff>390356</xdr:colOff>
      <xdr:row>12</xdr:row>
      <xdr:rowOff>101600</xdr:rowOff>
    </xdr:to>
    <xdr:sp macro="" textlink="">
      <xdr:nvSpPr>
        <xdr:cNvPr id="657" name="Text Box 208">
          <a:extLst>
            <a:ext uri="{FF2B5EF4-FFF2-40B4-BE49-F238E27FC236}">
              <a16:creationId xmlns:a16="http://schemas.microsoft.com/office/drawing/2014/main" id="{8FFE2A54-A9FE-4ACE-A533-225FBA6A29AE}"/>
            </a:ext>
          </a:extLst>
        </xdr:cNvPr>
        <xdr:cNvSpPr txBox="1">
          <a:spLocks noChangeArrowheads="1"/>
        </xdr:cNvSpPr>
      </xdr:nvSpPr>
      <xdr:spPr bwMode="auto">
        <a:xfrm rot="10800000">
          <a:off x="10244179" y="1947694"/>
          <a:ext cx="386388" cy="135106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0" bIns="0" anchor="ctr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綾部</a:t>
          </a: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I.C</a:t>
          </a:r>
        </a:p>
      </xdr:txBody>
    </xdr:sp>
    <xdr:clientData/>
  </xdr:twoCellAnchor>
  <xdr:twoCellAnchor>
    <xdr:from>
      <xdr:col>17</xdr:col>
      <xdr:colOff>144739</xdr:colOff>
      <xdr:row>12</xdr:row>
      <xdr:rowOff>70043</xdr:rowOff>
    </xdr:from>
    <xdr:to>
      <xdr:col>17</xdr:col>
      <xdr:colOff>363019</xdr:colOff>
      <xdr:row>13</xdr:row>
      <xdr:rowOff>65373</xdr:rowOff>
    </xdr:to>
    <xdr:sp macro="" textlink="">
      <xdr:nvSpPr>
        <xdr:cNvPr id="658" name="六角形 657">
          <a:extLst>
            <a:ext uri="{FF2B5EF4-FFF2-40B4-BE49-F238E27FC236}">
              <a16:creationId xmlns:a16="http://schemas.microsoft.com/office/drawing/2014/main" id="{4F683B4E-B889-4289-81EE-2180310B7576}"/>
            </a:ext>
          </a:extLst>
        </xdr:cNvPr>
        <xdr:cNvSpPr/>
      </xdr:nvSpPr>
      <xdr:spPr bwMode="auto">
        <a:xfrm>
          <a:off x="11048959" y="2043623"/>
          <a:ext cx="218280" cy="16297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77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11</xdr:col>
      <xdr:colOff>559368</xdr:colOff>
      <xdr:row>8</xdr:row>
      <xdr:rowOff>3736</xdr:rowOff>
    </xdr:from>
    <xdr:to>
      <xdr:col>12</xdr:col>
      <xdr:colOff>31076</xdr:colOff>
      <xdr:row>8</xdr:row>
      <xdr:rowOff>131763</xdr:rowOff>
    </xdr:to>
    <xdr:pic>
      <xdr:nvPicPr>
        <xdr:cNvPr id="659" name="図 658">
          <a:extLst>
            <a:ext uri="{FF2B5EF4-FFF2-40B4-BE49-F238E27FC236}">
              <a16:creationId xmlns:a16="http://schemas.microsoft.com/office/drawing/2014/main" id="{A47EEB9B-EAF7-466C-BF91-A59A0DB41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7394508" y="1306756"/>
          <a:ext cx="149888" cy="128027"/>
        </a:xfrm>
        <a:prstGeom prst="rect">
          <a:avLst/>
        </a:prstGeom>
      </xdr:spPr>
    </xdr:pic>
    <xdr:clientData/>
  </xdr:twoCellAnchor>
  <xdr:twoCellAnchor>
    <xdr:from>
      <xdr:col>17</xdr:col>
      <xdr:colOff>322170</xdr:colOff>
      <xdr:row>13</xdr:row>
      <xdr:rowOff>32517</xdr:rowOff>
    </xdr:from>
    <xdr:to>
      <xdr:col>18</xdr:col>
      <xdr:colOff>112621</xdr:colOff>
      <xdr:row>13</xdr:row>
      <xdr:rowOff>32517</xdr:rowOff>
    </xdr:to>
    <xdr:sp macro="" textlink="">
      <xdr:nvSpPr>
        <xdr:cNvPr id="660" name="Line 76">
          <a:extLst>
            <a:ext uri="{FF2B5EF4-FFF2-40B4-BE49-F238E27FC236}">
              <a16:creationId xmlns:a16="http://schemas.microsoft.com/office/drawing/2014/main" id="{F32374D0-E18A-4A8D-82C7-0ACFB06DF20D}"/>
            </a:ext>
          </a:extLst>
        </xdr:cNvPr>
        <xdr:cNvSpPr>
          <a:spLocks noChangeShapeType="1"/>
        </xdr:cNvSpPr>
      </xdr:nvSpPr>
      <xdr:spPr bwMode="auto">
        <a:xfrm>
          <a:off x="11226390" y="2173737"/>
          <a:ext cx="468631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510880</xdr:colOff>
      <xdr:row>12</xdr:row>
      <xdr:rowOff>147136</xdr:rowOff>
    </xdr:from>
    <xdr:to>
      <xdr:col>17</xdr:col>
      <xdr:colOff>626854</xdr:colOff>
      <xdr:row>13</xdr:row>
      <xdr:rowOff>78647</xdr:rowOff>
    </xdr:to>
    <xdr:sp macro="" textlink="">
      <xdr:nvSpPr>
        <xdr:cNvPr id="661" name="Oval 77">
          <a:extLst>
            <a:ext uri="{FF2B5EF4-FFF2-40B4-BE49-F238E27FC236}">
              <a16:creationId xmlns:a16="http://schemas.microsoft.com/office/drawing/2014/main" id="{B2C1DBF4-DCDE-420C-9AA0-23F1A4585E58}"/>
            </a:ext>
          </a:extLst>
        </xdr:cNvPr>
        <xdr:cNvSpPr>
          <a:spLocks noChangeArrowheads="1"/>
        </xdr:cNvSpPr>
      </xdr:nvSpPr>
      <xdr:spPr bwMode="auto">
        <a:xfrm>
          <a:off x="11415100" y="2120716"/>
          <a:ext cx="115974" cy="9915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17</xdr:col>
      <xdr:colOff>496384</xdr:colOff>
      <xdr:row>13</xdr:row>
      <xdr:rowOff>127319</xdr:rowOff>
    </xdr:from>
    <xdr:to>
      <xdr:col>17</xdr:col>
      <xdr:colOff>638367</xdr:colOff>
      <xdr:row>14</xdr:row>
      <xdr:rowOff>95569</xdr:rowOff>
    </xdr:to>
    <xdr:sp macro="" textlink="">
      <xdr:nvSpPr>
        <xdr:cNvPr id="662" name="AutoShape 4802">
          <a:extLst>
            <a:ext uri="{FF2B5EF4-FFF2-40B4-BE49-F238E27FC236}">
              <a16:creationId xmlns:a16="http://schemas.microsoft.com/office/drawing/2014/main" id="{048E08ED-A3E8-4E83-B30E-DF0C220AE029}"/>
            </a:ext>
          </a:extLst>
        </xdr:cNvPr>
        <xdr:cNvSpPr>
          <a:spLocks noChangeArrowheads="1"/>
        </xdr:cNvSpPr>
      </xdr:nvSpPr>
      <xdr:spPr bwMode="auto">
        <a:xfrm>
          <a:off x="11400604" y="2268539"/>
          <a:ext cx="141983" cy="13589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 editAs="oneCell">
    <xdr:from>
      <xdr:col>7</xdr:col>
      <xdr:colOff>415363</xdr:colOff>
      <xdr:row>62</xdr:row>
      <xdr:rowOff>48828</xdr:rowOff>
    </xdr:from>
    <xdr:to>
      <xdr:col>7</xdr:col>
      <xdr:colOff>624818</xdr:colOff>
      <xdr:row>64</xdr:row>
      <xdr:rowOff>90499</xdr:rowOff>
    </xdr:to>
    <xdr:pic>
      <xdr:nvPicPr>
        <xdr:cNvPr id="663" name="図 662">
          <a:extLst>
            <a:ext uri="{FF2B5EF4-FFF2-40B4-BE49-F238E27FC236}">
              <a16:creationId xmlns:a16="http://schemas.microsoft.com/office/drawing/2014/main" id="{5662460A-3A59-45E6-B610-A663DD1EF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18452450">
          <a:off x="4454035" y="10488156"/>
          <a:ext cx="376951" cy="209455"/>
        </a:xfrm>
        <a:prstGeom prst="rect">
          <a:avLst/>
        </a:prstGeom>
      </xdr:spPr>
    </xdr:pic>
    <xdr:clientData/>
  </xdr:twoCellAnchor>
  <xdr:twoCellAnchor editAs="oneCell">
    <xdr:from>
      <xdr:col>7</xdr:col>
      <xdr:colOff>267227</xdr:colOff>
      <xdr:row>60</xdr:row>
      <xdr:rowOff>143097</xdr:rowOff>
    </xdr:from>
    <xdr:to>
      <xdr:col>7</xdr:col>
      <xdr:colOff>635736</xdr:colOff>
      <xdr:row>62</xdr:row>
      <xdr:rowOff>30641</xdr:rowOff>
    </xdr:to>
    <xdr:pic>
      <xdr:nvPicPr>
        <xdr:cNvPr id="664" name="図 663">
          <a:extLst>
            <a:ext uri="{FF2B5EF4-FFF2-40B4-BE49-F238E27FC236}">
              <a16:creationId xmlns:a16="http://schemas.microsoft.com/office/drawing/2014/main" id="{10E06BE2-4338-4F36-AF42-67CCB02D4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13344518">
          <a:off x="4389647" y="10163397"/>
          <a:ext cx="368509" cy="222824"/>
        </a:xfrm>
        <a:prstGeom prst="rect">
          <a:avLst/>
        </a:prstGeom>
      </xdr:spPr>
    </xdr:pic>
    <xdr:clientData/>
  </xdr:twoCellAnchor>
  <xdr:oneCellAnchor>
    <xdr:from>
      <xdr:col>17</xdr:col>
      <xdr:colOff>396880</xdr:colOff>
      <xdr:row>11</xdr:row>
      <xdr:rowOff>0</xdr:rowOff>
    </xdr:from>
    <xdr:ext cx="189091" cy="281779"/>
    <xdr:sp macro="" textlink="">
      <xdr:nvSpPr>
        <xdr:cNvPr id="665" name="Text Box 1620">
          <a:extLst>
            <a:ext uri="{FF2B5EF4-FFF2-40B4-BE49-F238E27FC236}">
              <a16:creationId xmlns:a16="http://schemas.microsoft.com/office/drawing/2014/main" id="{72BF1A9A-6BD6-4712-8D4F-602B89E048C8}"/>
            </a:ext>
          </a:extLst>
        </xdr:cNvPr>
        <xdr:cNvSpPr txBox="1">
          <a:spLocks noChangeArrowheads="1"/>
        </xdr:cNvSpPr>
      </xdr:nvSpPr>
      <xdr:spPr bwMode="auto">
        <a:xfrm>
          <a:off x="11301100" y="1805940"/>
          <a:ext cx="189091" cy="281779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19</xdr:col>
      <xdr:colOff>255813</xdr:colOff>
      <xdr:row>13</xdr:row>
      <xdr:rowOff>103837</xdr:rowOff>
    </xdr:from>
    <xdr:ext cx="707571" cy="330540"/>
    <xdr:sp macro="" textlink="">
      <xdr:nvSpPr>
        <xdr:cNvPr id="666" name="Text Box 303">
          <a:extLst>
            <a:ext uri="{FF2B5EF4-FFF2-40B4-BE49-F238E27FC236}">
              <a16:creationId xmlns:a16="http://schemas.microsoft.com/office/drawing/2014/main" id="{A6F57B19-F961-4A07-8F5C-91BFEFE61032}"/>
            </a:ext>
          </a:extLst>
        </xdr:cNvPr>
        <xdr:cNvSpPr txBox="1">
          <a:spLocks noChangeArrowheads="1"/>
        </xdr:cNvSpPr>
      </xdr:nvSpPr>
      <xdr:spPr bwMode="auto">
        <a:xfrm>
          <a:off x="12516393" y="2245057"/>
          <a:ext cx="707571" cy="330540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square" lIns="27432" tIns="18288" rIns="0" bIns="0" anchor="ctr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綾部市内の店舗</a:t>
          </a:r>
          <a:endParaRPr lang="en-US" altLang="ja-JP" sz="10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どこでも</a:t>
          </a:r>
          <a:endParaRPr lang="en-US" altLang="ja-JP" sz="8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</xdr:txBody>
    </xdr:sp>
    <xdr:clientData/>
  </xdr:oneCellAnchor>
  <xdr:twoCellAnchor>
    <xdr:from>
      <xdr:col>19</xdr:col>
      <xdr:colOff>545947</xdr:colOff>
      <xdr:row>15</xdr:row>
      <xdr:rowOff>71275</xdr:rowOff>
    </xdr:from>
    <xdr:to>
      <xdr:col>19</xdr:col>
      <xdr:colOff>550679</xdr:colOff>
      <xdr:row>16</xdr:row>
      <xdr:rowOff>146354</xdr:rowOff>
    </xdr:to>
    <xdr:sp macro="" textlink="">
      <xdr:nvSpPr>
        <xdr:cNvPr id="667" name="Freeform 601">
          <a:extLst>
            <a:ext uri="{FF2B5EF4-FFF2-40B4-BE49-F238E27FC236}">
              <a16:creationId xmlns:a16="http://schemas.microsoft.com/office/drawing/2014/main" id="{24387A15-E577-4744-8DE4-F366E930B079}"/>
            </a:ext>
          </a:extLst>
        </xdr:cNvPr>
        <xdr:cNvSpPr>
          <a:spLocks/>
        </xdr:cNvSpPr>
      </xdr:nvSpPr>
      <xdr:spPr bwMode="auto">
        <a:xfrm>
          <a:off x="12806527" y="2547775"/>
          <a:ext cx="4732" cy="242719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0 w 406"/>
            <a:gd name="connsiteY0" fmla="*/ 10000 h 10000"/>
            <a:gd name="connsiteX1" fmla="*/ 406 w 406"/>
            <a:gd name="connsiteY1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06" h="10000">
              <a:moveTo>
                <a:pt x="0" y="10000"/>
              </a:moveTo>
              <a:cubicBezTo>
                <a:pt x="86" y="7499"/>
                <a:pt x="-83" y="3654"/>
                <a:pt x="406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476253</xdr:colOff>
      <xdr:row>16</xdr:row>
      <xdr:rowOff>28289</xdr:rowOff>
    </xdr:from>
    <xdr:to>
      <xdr:col>19</xdr:col>
      <xdr:colOff>616768</xdr:colOff>
      <xdr:row>16</xdr:row>
      <xdr:rowOff>141759</xdr:rowOff>
    </xdr:to>
    <xdr:sp macro="" textlink="">
      <xdr:nvSpPr>
        <xdr:cNvPr id="668" name="AutoShape 605">
          <a:extLst>
            <a:ext uri="{FF2B5EF4-FFF2-40B4-BE49-F238E27FC236}">
              <a16:creationId xmlns:a16="http://schemas.microsoft.com/office/drawing/2014/main" id="{7BE626E2-59CA-44F5-8001-202BCF41BCA1}"/>
            </a:ext>
          </a:extLst>
        </xdr:cNvPr>
        <xdr:cNvSpPr>
          <a:spLocks noChangeArrowheads="1"/>
        </xdr:cNvSpPr>
      </xdr:nvSpPr>
      <xdr:spPr bwMode="auto">
        <a:xfrm>
          <a:off x="12701591" y="2657189"/>
          <a:ext cx="140515" cy="11347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20</xdr:col>
      <xdr:colOff>91983</xdr:colOff>
      <xdr:row>15</xdr:row>
      <xdr:rowOff>82949</xdr:rowOff>
    </xdr:from>
    <xdr:ext cx="555685" cy="190388"/>
    <xdr:sp macro="" textlink="">
      <xdr:nvSpPr>
        <xdr:cNvPr id="669" name="Text Box 303">
          <a:extLst>
            <a:ext uri="{FF2B5EF4-FFF2-40B4-BE49-F238E27FC236}">
              <a16:creationId xmlns:a16="http://schemas.microsoft.com/office/drawing/2014/main" id="{C84C94D8-80E9-44CA-968A-B2EDC1D625D2}"/>
            </a:ext>
          </a:extLst>
        </xdr:cNvPr>
        <xdr:cNvSpPr txBox="1">
          <a:spLocks noChangeArrowheads="1"/>
        </xdr:cNvSpPr>
      </xdr:nvSpPr>
      <xdr:spPr bwMode="auto">
        <a:xfrm>
          <a:off x="13030743" y="2559449"/>
          <a:ext cx="555685" cy="190388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ﾚｼｰﾄ取得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､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時刻記入</a:t>
          </a:r>
          <a:endParaRPr lang="en-US" altLang="ja-JP" sz="9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</xdr:txBody>
    </xdr:sp>
    <xdr:clientData/>
  </xdr:oneCellAnchor>
  <xdr:twoCellAnchor>
    <xdr:from>
      <xdr:col>12</xdr:col>
      <xdr:colOff>435517</xdr:colOff>
      <xdr:row>22</xdr:row>
      <xdr:rowOff>23119</xdr:rowOff>
    </xdr:from>
    <xdr:to>
      <xdr:col>12</xdr:col>
      <xdr:colOff>639598</xdr:colOff>
      <xdr:row>22</xdr:row>
      <xdr:rowOff>150730</xdr:rowOff>
    </xdr:to>
    <xdr:sp macro="" textlink="">
      <xdr:nvSpPr>
        <xdr:cNvPr id="670" name="六角形 669">
          <a:extLst>
            <a:ext uri="{FF2B5EF4-FFF2-40B4-BE49-F238E27FC236}">
              <a16:creationId xmlns:a16="http://schemas.microsoft.com/office/drawing/2014/main" id="{DB65D4A4-0196-4DED-9574-026B01C4F038}"/>
            </a:ext>
          </a:extLst>
        </xdr:cNvPr>
        <xdr:cNvSpPr/>
      </xdr:nvSpPr>
      <xdr:spPr bwMode="auto">
        <a:xfrm>
          <a:off x="7948837" y="3673099"/>
          <a:ext cx="204081" cy="12761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709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245119</xdr:colOff>
      <xdr:row>20</xdr:row>
      <xdr:rowOff>2033</xdr:rowOff>
    </xdr:from>
    <xdr:to>
      <xdr:col>11</xdr:col>
      <xdr:colOff>425918</xdr:colOff>
      <xdr:row>20</xdr:row>
      <xdr:rowOff>121486</xdr:rowOff>
    </xdr:to>
    <xdr:sp macro="" textlink="">
      <xdr:nvSpPr>
        <xdr:cNvPr id="671" name="六角形 670">
          <a:extLst>
            <a:ext uri="{FF2B5EF4-FFF2-40B4-BE49-F238E27FC236}">
              <a16:creationId xmlns:a16="http://schemas.microsoft.com/office/drawing/2014/main" id="{6CE381B9-0B5D-4BEC-BE73-119A0FA25D1C}"/>
            </a:ext>
          </a:extLst>
        </xdr:cNvPr>
        <xdr:cNvSpPr/>
      </xdr:nvSpPr>
      <xdr:spPr bwMode="auto">
        <a:xfrm>
          <a:off x="7080259" y="3316733"/>
          <a:ext cx="180799" cy="11945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709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12</xdr:col>
      <xdr:colOff>239215</xdr:colOff>
      <xdr:row>21</xdr:row>
      <xdr:rowOff>154708</xdr:rowOff>
    </xdr:from>
    <xdr:to>
      <xdr:col>12</xdr:col>
      <xdr:colOff>648605</xdr:colOff>
      <xdr:row>22</xdr:row>
      <xdr:rowOff>9073</xdr:rowOff>
    </xdr:to>
    <xdr:sp macro="" textlink="">
      <xdr:nvSpPr>
        <xdr:cNvPr id="672" name="Line 76">
          <a:extLst>
            <a:ext uri="{FF2B5EF4-FFF2-40B4-BE49-F238E27FC236}">
              <a16:creationId xmlns:a16="http://schemas.microsoft.com/office/drawing/2014/main" id="{8962DC12-57C1-4231-BD99-47A595E290BC}"/>
            </a:ext>
          </a:extLst>
        </xdr:cNvPr>
        <xdr:cNvSpPr>
          <a:spLocks noChangeShapeType="1"/>
        </xdr:cNvSpPr>
      </xdr:nvSpPr>
      <xdr:spPr bwMode="auto">
        <a:xfrm flipH="1" flipV="1">
          <a:off x="7752535" y="3637048"/>
          <a:ext cx="409390" cy="2200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196972</xdr:colOff>
      <xdr:row>21</xdr:row>
      <xdr:rowOff>150700</xdr:rowOff>
    </xdr:from>
    <xdr:to>
      <xdr:col>12</xdr:col>
      <xdr:colOff>360927</xdr:colOff>
      <xdr:row>24</xdr:row>
      <xdr:rowOff>72096</xdr:rowOff>
    </xdr:to>
    <xdr:sp macro="" textlink="">
      <xdr:nvSpPr>
        <xdr:cNvPr id="673" name="Freeform 601">
          <a:extLst>
            <a:ext uri="{FF2B5EF4-FFF2-40B4-BE49-F238E27FC236}">
              <a16:creationId xmlns:a16="http://schemas.microsoft.com/office/drawing/2014/main" id="{B1DCB032-D94C-41F4-AE7B-CEFAA7489F1E}"/>
            </a:ext>
          </a:extLst>
        </xdr:cNvPr>
        <xdr:cNvSpPr>
          <a:spLocks/>
        </xdr:cNvSpPr>
      </xdr:nvSpPr>
      <xdr:spPr bwMode="auto">
        <a:xfrm>
          <a:off x="7032112" y="3633040"/>
          <a:ext cx="842135" cy="424316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594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285 h 10000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15437 w 15843"/>
            <a:gd name="connsiteY0" fmla="*/ 15763 h 15763"/>
            <a:gd name="connsiteX1" fmla="*/ 15843 w 15843"/>
            <a:gd name="connsiteY1" fmla="*/ 5763 h 15763"/>
            <a:gd name="connsiteX2" fmla="*/ 0 w 15843"/>
            <a:gd name="connsiteY2" fmla="*/ 0 h 15763"/>
            <a:gd name="connsiteX0" fmla="*/ 15437 w 15843"/>
            <a:gd name="connsiteY0" fmla="*/ 15763 h 15763"/>
            <a:gd name="connsiteX1" fmla="*/ 15843 w 15843"/>
            <a:gd name="connsiteY1" fmla="*/ 5763 h 15763"/>
            <a:gd name="connsiteX2" fmla="*/ 2488 w 15843"/>
            <a:gd name="connsiteY2" fmla="*/ 6489 h 15763"/>
            <a:gd name="connsiteX3" fmla="*/ 0 w 15843"/>
            <a:gd name="connsiteY3" fmla="*/ 0 h 15763"/>
            <a:gd name="connsiteX0" fmla="*/ 15437 w 15843"/>
            <a:gd name="connsiteY0" fmla="*/ 15763 h 15763"/>
            <a:gd name="connsiteX1" fmla="*/ 15843 w 15843"/>
            <a:gd name="connsiteY1" fmla="*/ 5763 h 15763"/>
            <a:gd name="connsiteX2" fmla="*/ 3377 w 15843"/>
            <a:gd name="connsiteY2" fmla="*/ 6612 h 15763"/>
            <a:gd name="connsiteX3" fmla="*/ 0 w 15843"/>
            <a:gd name="connsiteY3" fmla="*/ 0 h 15763"/>
            <a:gd name="connsiteX0" fmla="*/ 13077 w 13483"/>
            <a:gd name="connsiteY0" fmla="*/ 17846 h 17846"/>
            <a:gd name="connsiteX1" fmla="*/ 13483 w 13483"/>
            <a:gd name="connsiteY1" fmla="*/ 7846 h 17846"/>
            <a:gd name="connsiteX2" fmla="*/ 1017 w 13483"/>
            <a:gd name="connsiteY2" fmla="*/ 8695 h 17846"/>
            <a:gd name="connsiteX3" fmla="*/ 435 w 13483"/>
            <a:gd name="connsiteY3" fmla="*/ 0 h 17846"/>
            <a:gd name="connsiteX0" fmla="*/ 12642 w 13048"/>
            <a:gd name="connsiteY0" fmla="*/ 17846 h 17846"/>
            <a:gd name="connsiteX1" fmla="*/ 13048 w 13048"/>
            <a:gd name="connsiteY1" fmla="*/ 7846 h 17846"/>
            <a:gd name="connsiteX2" fmla="*/ 582 w 13048"/>
            <a:gd name="connsiteY2" fmla="*/ 8695 h 17846"/>
            <a:gd name="connsiteX3" fmla="*/ 0 w 13048"/>
            <a:gd name="connsiteY3" fmla="*/ 0 h 17846"/>
            <a:gd name="connsiteX0" fmla="*/ 12642 w 13048"/>
            <a:gd name="connsiteY0" fmla="*/ 17846 h 17846"/>
            <a:gd name="connsiteX1" fmla="*/ 13048 w 13048"/>
            <a:gd name="connsiteY1" fmla="*/ 7846 h 17846"/>
            <a:gd name="connsiteX2" fmla="*/ 582 w 13048"/>
            <a:gd name="connsiteY2" fmla="*/ 8695 h 17846"/>
            <a:gd name="connsiteX3" fmla="*/ 0 w 13048"/>
            <a:gd name="connsiteY3" fmla="*/ 0 h 17846"/>
            <a:gd name="connsiteX0" fmla="*/ 12642 w 13048"/>
            <a:gd name="connsiteY0" fmla="*/ 17846 h 17846"/>
            <a:gd name="connsiteX1" fmla="*/ 13048 w 13048"/>
            <a:gd name="connsiteY1" fmla="*/ 7846 h 17846"/>
            <a:gd name="connsiteX2" fmla="*/ 582 w 13048"/>
            <a:gd name="connsiteY2" fmla="*/ 8695 h 17846"/>
            <a:gd name="connsiteX3" fmla="*/ 0 w 13048"/>
            <a:gd name="connsiteY3" fmla="*/ 0 h 17846"/>
            <a:gd name="connsiteX0" fmla="*/ 13277 w 13287"/>
            <a:gd name="connsiteY0" fmla="*/ 17233 h 17233"/>
            <a:gd name="connsiteX1" fmla="*/ 13048 w 13287"/>
            <a:gd name="connsiteY1" fmla="*/ 7846 h 17233"/>
            <a:gd name="connsiteX2" fmla="*/ 582 w 13287"/>
            <a:gd name="connsiteY2" fmla="*/ 8695 h 17233"/>
            <a:gd name="connsiteX3" fmla="*/ 0 w 13287"/>
            <a:gd name="connsiteY3" fmla="*/ 0 h 17233"/>
            <a:gd name="connsiteX0" fmla="*/ 13277 w 13287"/>
            <a:gd name="connsiteY0" fmla="*/ 17233 h 17233"/>
            <a:gd name="connsiteX1" fmla="*/ 13048 w 13287"/>
            <a:gd name="connsiteY1" fmla="*/ 7846 h 17233"/>
            <a:gd name="connsiteX2" fmla="*/ 582 w 13287"/>
            <a:gd name="connsiteY2" fmla="*/ 8695 h 17233"/>
            <a:gd name="connsiteX3" fmla="*/ 0 w 13287"/>
            <a:gd name="connsiteY3" fmla="*/ 0 h 17233"/>
            <a:gd name="connsiteX0" fmla="*/ 13099 w 13109"/>
            <a:gd name="connsiteY0" fmla="*/ 17176 h 17176"/>
            <a:gd name="connsiteX1" fmla="*/ 12870 w 13109"/>
            <a:gd name="connsiteY1" fmla="*/ 7789 h 17176"/>
            <a:gd name="connsiteX2" fmla="*/ 404 w 13109"/>
            <a:gd name="connsiteY2" fmla="*/ 8638 h 17176"/>
            <a:gd name="connsiteX3" fmla="*/ 0 w 13109"/>
            <a:gd name="connsiteY3" fmla="*/ 0 h 17176"/>
            <a:gd name="connsiteX0" fmla="*/ 13099 w 13109"/>
            <a:gd name="connsiteY0" fmla="*/ 17176 h 17176"/>
            <a:gd name="connsiteX1" fmla="*/ 12870 w 13109"/>
            <a:gd name="connsiteY1" fmla="*/ 7789 h 17176"/>
            <a:gd name="connsiteX2" fmla="*/ 404 w 13109"/>
            <a:gd name="connsiteY2" fmla="*/ 8122 h 17176"/>
            <a:gd name="connsiteX3" fmla="*/ 0 w 13109"/>
            <a:gd name="connsiteY3" fmla="*/ 0 h 17176"/>
            <a:gd name="connsiteX0" fmla="*/ 12695 w 12705"/>
            <a:gd name="connsiteY0" fmla="*/ 9387 h 9387"/>
            <a:gd name="connsiteX1" fmla="*/ 12466 w 12705"/>
            <a:gd name="connsiteY1" fmla="*/ 0 h 9387"/>
            <a:gd name="connsiteX2" fmla="*/ 0 w 12705"/>
            <a:gd name="connsiteY2" fmla="*/ 333 h 9387"/>
            <a:gd name="connsiteX0" fmla="*/ 13585 w 13593"/>
            <a:gd name="connsiteY0" fmla="*/ 10000 h 10000"/>
            <a:gd name="connsiteX1" fmla="*/ 13405 w 13593"/>
            <a:gd name="connsiteY1" fmla="*/ 0 h 10000"/>
            <a:gd name="connsiteX2" fmla="*/ 0 w 13593"/>
            <a:gd name="connsiteY2" fmla="*/ 134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3593" h="10000">
              <a:moveTo>
                <a:pt x="13585" y="10000"/>
              </a:moveTo>
              <a:cubicBezTo>
                <a:pt x="13653" y="7336"/>
                <a:pt x="13298" y="3938"/>
                <a:pt x="13405" y="0"/>
              </a:cubicBezTo>
              <a:lnTo>
                <a:pt x="0" y="134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468020</xdr:colOff>
      <xdr:row>19</xdr:row>
      <xdr:rowOff>90868</xdr:rowOff>
    </xdr:from>
    <xdr:to>
      <xdr:col>11</xdr:col>
      <xdr:colOff>471510</xdr:colOff>
      <xdr:row>21</xdr:row>
      <xdr:rowOff>131156</xdr:rowOff>
    </xdr:to>
    <xdr:sp macro="" textlink="">
      <xdr:nvSpPr>
        <xdr:cNvPr id="674" name="Line 76">
          <a:extLst>
            <a:ext uri="{FF2B5EF4-FFF2-40B4-BE49-F238E27FC236}">
              <a16:creationId xmlns:a16="http://schemas.microsoft.com/office/drawing/2014/main" id="{A540D82A-74A7-4E8D-BCD6-C80EB5256F64}"/>
            </a:ext>
          </a:extLst>
        </xdr:cNvPr>
        <xdr:cNvSpPr>
          <a:spLocks noChangeShapeType="1"/>
        </xdr:cNvSpPr>
      </xdr:nvSpPr>
      <xdr:spPr bwMode="auto">
        <a:xfrm flipH="1">
          <a:off x="7303160" y="3237928"/>
          <a:ext cx="3490" cy="37556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18142</xdr:colOff>
      <xdr:row>22</xdr:row>
      <xdr:rowOff>27215</xdr:rowOff>
    </xdr:from>
    <xdr:to>
      <xdr:col>12</xdr:col>
      <xdr:colOff>198941</xdr:colOff>
      <xdr:row>22</xdr:row>
      <xdr:rowOff>146668</xdr:rowOff>
    </xdr:to>
    <xdr:sp macro="" textlink="">
      <xdr:nvSpPr>
        <xdr:cNvPr id="675" name="六角形 674">
          <a:extLst>
            <a:ext uri="{FF2B5EF4-FFF2-40B4-BE49-F238E27FC236}">
              <a16:creationId xmlns:a16="http://schemas.microsoft.com/office/drawing/2014/main" id="{61F438F9-FE97-4234-8B30-8275F1026537}"/>
            </a:ext>
          </a:extLst>
        </xdr:cNvPr>
        <xdr:cNvSpPr/>
      </xdr:nvSpPr>
      <xdr:spPr bwMode="auto">
        <a:xfrm>
          <a:off x="7531462" y="3677195"/>
          <a:ext cx="180799" cy="11945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709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12</xdr:col>
      <xdr:colOff>149682</xdr:colOff>
      <xdr:row>20</xdr:row>
      <xdr:rowOff>90178</xdr:rowOff>
    </xdr:from>
    <xdr:ext cx="358322" cy="250005"/>
    <xdr:sp macro="" textlink="">
      <xdr:nvSpPr>
        <xdr:cNvPr id="676" name="Text Box 1620">
          <a:extLst>
            <a:ext uri="{FF2B5EF4-FFF2-40B4-BE49-F238E27FC236}">
              <a16:creationId xmlns:a16="http://schemas.microsoft.com/office/drawing/2014/main" id="{96D32C25-2A12-44BC-AF88-243F776A1702}"/>
            </a:ext>
          </a:extLst>
        </xdr:cNvPr>
        <xdr:cNvSpPr txBox="1">
          <a:spLocks noChangeArrowheads="1"/>
        </xdr:cNvSpPr>
      </xdr:nvSpPr>
      <xdr:spPr bwMode="auto">
        <a:xfrm>
          <a:off x="7663002" y="3404878"/>
          <a:ext cx="358322" cy="25000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ﾏﾙｴｲ履物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11</xdr:col>
      <xdr:colOff>408216</xdr:colOff>
      <xdr:row>20</xdr:row>
      <xdr:rowOff>85637</xdr:rowOff>
    </xdr:from>
    <xdr:ext cx="344714" cy="250005"/>
    <xdr:sp macro="" textlink="">
      <xdr:nvSpPr>
        <xdr:cNvPr id="677" name="Text Box 1620">
          <a:extLst>
            <a:ext uri="{FF2B5EF4-FFF2-40B4-BE49-F238E27FC236}">
              <a16:creationId xmlns:a16="http://schemas.microsoft.com/office/drawing/2014/main" id="{4FE1F772-20D7-4794-A5E6-048E8964B983}"/>
            </a:ext>
          </a:extLst>
        </xdr:cNvPr>
        <xdr:cNvSpPr txBox="1">
          <a:spLocks noChangeArrowheads="1"/>
        </xdr:cNvSpPr>
      </xdr:nvSpPr>
      <xdr:spPr bwMode="auto">
        <a:xfrm>
          <a:off x="7243356" y="3400337"/>
          <a:ext cx="344714" cy="25000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芦田寝装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11</xdr:col>
      <xdr:colOff>77107</xdr:colOff>
      <xdr:row>22</xdr:row>
      <xdr:rowOff>22677</xdr:rowOff>
    </xdr:from>
    <xdr:ext cx="333665" cy="145144"/>
    <xdr:sp macro="" textlink="">
      <xdr:nvSpPr>
        <xdr:cNvPr id="678" name="Text Box 1620">
          <a:extLst>
            <a:ext uri="{FF2B5EF4-FFF2-40B4-BE49-F238E27FC236}">
              <a16:creationId xmlns:a16="http://schemas.microsoft.com/office/drawing/2014/main" id="{B6E7AF98-7625-4E1C-94B0-0B740D98E603}"/>
            </a:ext>
          </a:extLst>
        </xdr:cNvPr>
        <xdr:cNvSpPr txBox="1">
          <a:spLocks noChangeArrowheads="1"/>
        </xdr:cNvSpPr>
      </xdr:nvSpPr>
      <xdr:spPr bwMode="auto">
        <a:xfrm>
          <a:off x="6912247" y="3672657"/>
          <a:ext cx="333665" cy="145144"/>
        </a:xfrm>
        <a:prstGeom prst="rect">
          <a:avLst/>
        </a:prstGeom>
        <a:solidFill>
          <a:schemeClr val="bg1"/>
        </a:solidFill>
        <a:ln w="3175">
          <a:noFill/>
        </a:ln>
      </xdr:spPr>
      <xdr:txBody>
        <a:bodyPr vertOverflow="overflow" horzOverflow="overflow" wrap="none" lIns="39600" tIns="0" rIns="0" bIns="0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大本通り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11</xdr:col>
      <xdr:colOff>653648</xdr:colOff>
      <xdr:row>20</xdr:row>
      <xdr:rowOff>163285</xdr:rowOff>
    </xdr:from>
    <xdr:to>
      <xdr:col>12</xdr:col>
      <xdr:colOff>254000</xdr:colOff>
      <xdr:row>22</xdr:row>
      <xdr:rowOff>2266</xdr:rowOff>
    </xdr:to>
    <xdr:pic>
      <xdr:nvPicPr>
        <xdr:cNvPr id="679" name="図 678">
          <a:extLst>
            <a:ext uri="{FF2B5EF4-FFF2-40B4-BE49-F238E27FC236}">
              <a16:creationId xmlns:a16="http://schemas.microsoft.com/office/drawing/2014/main" id="{0E554EA7-C1A4-450D-BB0E-BC60EBBA9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7488788" y="3477985"/>
          <a:ext cx="278532" cy="174261"/>
        </a:xfrm>
        <a:prstGeom prst="rect">
          <a:avLst/>
        </a:prstGeom>
      </xdr:spPr>
    </xdr:pic>
    <xdr:clientData/>
  </xdr:twoCellAnchor>
  <xdr:twoCellAnchor editAs="oneCell">
    <xdr:from>
      <xdr:col>8</xdr:col>
      <xdr:colOff>197672</xdr:colOff>
      <xdr:row>14</xdr:row>
      <xdr:rowOff>121948</xdr:rowOff>
    </xdr:from>
    <xdr:to>
      <xdr:col>8</xdr:col>
      <xdr:colOff>368375</xdr:colOff>
      <xdr:row>15</xdr:row>
      <xdr:rowOff>98718</xdr:rowOff>
    </xdr:to>
    <xdr:pic>
      <xdr:nvPicPr>
        <xdr:cNvPr id="680" name="図 679">
          <a:extLst>
            <a:ext uri="{FF2B5EF4-FFF2-40B4-BE49-F238E27FC236}">
              <a16:creationId xmlns:a16="http://schemas.microsoft.com/office/drawing/2014/main" id="{32446718-AE1F-4631-BAA9-13348DCD9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998272" y="2430808"/>
          <a:ext cx="170703" cy="144410"/>
        </a:xfrm>
        <a:prstGeom prst="rect">
          <a:avLst/>
        </a:prstGeom>
      </xdr:spPr>
    </xdr:pic>
    <xdr:clientData/>
  </xdr:twoCellAnchor>
  <xdr:twoCellAnchor>
    <xdr:from>
      <xdr:col>12</xdr:col>
      <xdr:colOff>281212</xdr:colOff>
      <xdr:row>22</xdr:row>
      <xdr:rowOff>81642</xdr:rowOff>
    </xdr:from>
    <xdr:to>
      <xdr:col>12</xdr:col>
      <xdr:colOff>424436</xdr:colOff>
      <xdr:row>23</xdr:row>
      <xdr:rowOff>38330</xdr:rowOff>
    </xdr:to>
    <xdr:sp macro="" textlink="">
      <xdr:nvSpPr>
        <xdr:cNvPr id="681" name="AutoShape 4802">
          <a:extLst>
            <a:ext uri="{FF2B5EF4-FFF2-40B4-BE49-F238E27FC236}">
              <a16:creationId xmlns:a16="http://schemas.microsoft.com/office/drawing/2014/main" id="{45CE3A9F-7CEB-492D-887C-4FA881A339E4}"/>
            </a:ext>
          </a:extLst>
        </xdr:cNvPr>
        <xdr:cNvSpPr>
          <a:spLocks noChangeArrowheads="1"/>
        </xdr:cNvSpPr>
      </xdr:nvSpPr>
      <xdr:spPr bwMode="auto">
        <a:xfrm>
          <a:off x="7794532" y="3731622"/>
          <a:ext cx="143224" cy="12432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13</xdr:col>
      <xdr:colOff>590554</xdr:colOff>
      <xdr:row>22</xdr:row>
      <xdr:rowOff>21959</xdr:rowOff>
    </xdr:from>
    <xdr:ext cx="222243" cy="138907"/>
    <xdr:sp macro="" textlink="">
      <xdr:nvSpPr>
        <xdr:cNvPr id="682" name="Text Box 1620">
          <a:extLst>
            <a:ext uri="{FF2B5EF4-FFF2-40B4-BE49-F238E27FC236}">
              <a16:creationId xmlns:a16="http://schemas.microsoft.com/office/drawing/2014/main" id="{34F0BAAF-0278-40F5-9B25-B5619F784B75}"/>
            </a:ext>
          </a:extLst>
        </xdr:cNvPr>
        <xdr:cNvSpPr txBox="1">
          <a:spLocks noChangeArrowheads="1"/>
        </xdr:cNvSpPr>
      </xdr:nvSpPr>
      <xdr:spPr bwMode="auto">
        <a:xfrm>
          <a:off x="8782054" y="3671939"/>
          <a:ext cx="222243" cy="13890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  <xdr:txBody>
        <a:bodyPr vertOverflow="clip" horzOverflow="clip" wrap="none" lIns="27432" tIns="18288" rIns="27432" bIns="0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13</xdr:col>
      <xdr:colOff>97704</xdr:colOff>
      <xdr:row>19</xdr:row>
      <xdr:rowOff>67554</xdr:rowOff>
    </xdr:from>
    <xdr:to>
      <xdr:col>13</xdr:col>
      <xdr:colOff>432515</xdr:colOff>
      <xdr:row>24</xdr:row>
      <xdr:rowOff>141796</xdr:rowOff>
    </xdr:to>
    <xdr:sp macro="" textlink="">
      <xdr:nvSpPr>
        <xdr:cNvPr id="683" name="Freeform 1147">
          <a:extLst>
            <a:ext uri="{FF2B5EF4-FFF2-40B4-BE49-F238E27FC236}">
              <a16:creationId xmlns:a16="http://schemas.microsoft.com/office/drawing/2014/main" id="{B6279EDD-468E-4157-BFDE-393E334505EB}"/>
            </a:ext>
          </a:extLst>
        </xdr:cNvPr>
        <xdr:cNvSpPr>
          <a:spLocks/>
        </xdr:cNvSpPr>
      </xdr:nvSpPr>
      <xdr:spPr bwMode="auto">
        <a:xfrm rot="4581250">
          <a:off x="8000389" y="3503429"/>
          <a:ext cx="912442" cy="334811"/>
        </a:xfrm>
        <a:custGeom>
          <a:avLst/>
          <a:gdLst>
            <a:gd name="T0" fmla="*/ 2147483647 w 10000"/>
            <a:gd name="T1" fmla="*/ 2147483647 h 10000"/>
            <a:gd name="T2" fmla="*/ 2147483647 w 10000"/>
            <a:gd name="T3" fmla="*/ 2147483647 h 10000"/>
            <a:gd name="T4" fmla="*/ 2147483647 w 10000"/>
            <a:gd name="T5" fmla="*/ 2147483647 h 10000"/>
            <a:gd name="T6" fmla="*/ 2147483647 w 10000"/>
            <a:gd name="T7" fmla="*/ 2147483647 h 10000"/>
            <a:gd name="T8" fmla="*/ 2147483647 w 10000"/>
            <a:gd name="T9" fmla="*/ 2147483647 h 10000"/>
            <a:gd name="T10" fmla="*/ 2147483647 w 10000"/>
            <a:gd name="T11" fmla="*/ 2147483647 h 10000"/>
            <a:gd name="T12" fmla="*/ 2147483647 w 10000"/>
            <a:gd name="T13" fmla="*/ 2147483647 h 10000"/>
            <a:gd name="T14" fmla="*/ 2147483647 w 10000"/>
            <a:gd name="T15" fmla="*/ 2147483647 h 10000"/>
            <a:gd name="T16" fmla="*/ 0 w 10000"/>
            <a:gd name="T17" fmla="*/ 0 h 10000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connsiteX0" fmla="*/ 10295 w 10295"/>
            <a:gd name="connsiteY0" fmla="*/ 9311 h 10000"/>
            <a:gd name="connsiteX1" fmla="*/ 9046 w 10295"/>
            <a:gd name="connsiteY1" fmla="*/ 9775 h 10000"/>
            <a:gd name="connsiteX2" fmla="*/ 8245 w 10295"/>
            <a:gd name="connsiteY2" fmla="*/ 9775 h 10000"/>
            <a:gd name="connsiteX3" fmla="*/ 6996 w 10295"/>
            <a:gd name="connsiteY3" fmla="*/ 9324 h 10000"/>
            <a:gd name="connsiteX4" fmla="*/ 6103 w 10295"/>
            <a:gd name="connsiteY4" fmla="*/ 10000 h 10000"/>
            <a:gd name="connsiteX5" fmla="*/ 4410 w 10295"/>
            <a:gd name="connsiteY5" fmla="*/ 9324 h 10000"/>
            <a:gd name="connsiteX6" fmla="*/ 2271 w 10295"/>
            <a:gd name="connsiteY6" fmla="*/ 8196 h 10000"/>
            <a:gd name="connsiteX7" fmla="*/ 61 w 10295"/>
            <a:gd name="connsiteY7" fmla="*/ 7618 h 10000"/>
            <a:gd name="connsiteX8" fmla="*/ 295 w 10295"/>
            <a:gd name="connsiteY8" fmla="*/ 0 h 10000"/>
            <a:gd name="connsiteX0" fmla="*/ 12242 w 12242"/>
            <a:gd name="connsiteY0" fmla="*/ 2749 h 3438"/>
            <a:gd name="connsiteX1" fmla="*/ 10993 w 12242"/>
            <a:gd name="connsiteY1" fmla="*/ 3213 h 3438"/>
            <a:gd name="connsiteX2" fmla="*/ 10192 w 12242"/>
            <a:gd name="connsiteY2" fmla="*/ 3213 h 3438"/>
            <a:gd name="connsiteX3" fmla="*/ 8943 w 12242"/>
            <a:gd name="connsiteY3" fmla="*/ 2762 h 3438"/>
            <a:gd name="connsiteX4" fmla="*/ 8050 w 12242"/>
            <a:gd name="connsiteY4" fmla="*/ 3438 h 3438"/>
            <a:gd name="connsiteX5" fmla="*/ 6357 w 12242"/>
            <a:gd name="connsiteY5" fmla="*/ 2762 h 3438"/>
            <a:gd name="connsiteX6" fmla="*/ 4218 w 12242"/>
            <a:gd name="connsiteY6" fmla="*/ 1634 h 3438"/>
            <a:gd name="connsiteX7" fmla="*/ 2008 w 12242"/>
            <a:gd name="connsiteY7" fmla="*/ 1056 h 3438"/>
            <a:gd name="connsiteX8" fmla="*/ 0 w 12242"/>
            <a:gd name="connsiteY8" fmla="*/ 851 h 3438"/>
            <a:gd name="connsiteX0" fmla="*/ 10437 w 10437"/>
            <a:gd name="connsiteY0" fmla="*/ 11640 h 13644"/>
            <a:gd name="connsiteX1" fmla="*/ 9417 w 10437"/>
            <a:gd name="connsiteY1" fmla="*/ 12990 h 13644"/>
            <a:gd name="connsiteX2" fmla="*/ 8762 w 10437"/>
            <a:gd name="connsiteY2" fmla="*/ 12990 h 13644"/>
            <a:gd name="connsiteX3" fmla="*/ 7742 w 10437"/>
            <a:gd name="connsiteY3" fmla="*/ 11678 h 13644"/>
            <a:gd name="connsiteX4" fmla="*/ 7013 w 10437"/>
            <a:gd name="connsiteY4" fmla="*/ 13644 h 13644"/>
            <a:gd name="connsiteX5" fmla="*/ 5630 w 10437"/>
            <a:gd name="connsiteY5" fmla="*/ 11678 h 13644"/>
            <a:gd name="connsiteX6" fmla="*/ 3883 w 10437"/>
            <a:gd name="connsiteY6" fmla="*/ 8397 h 13644"/>
            <a:gd name="connsiteX7" fmla="*/ 2077 w 10437"/>
            <a:gd name="connsiteY7" fmla="*/ 6716 h 13644"/>
            <a:gd name="connsiteX8" fmla="*/ 0 w 10437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223 w 11223"/>
            <a:gd name="connsiteY0" fmla="*/ 7820 h 10240"/>
            <a:gd name="connsiteX1" fmla="*/ 9481 w 11223"/>
            <a:gd name="connsiteY1" fmla="*/ 9586 h 10240"/>
            <a:gd name="connsiteX2" fmla="*/ 8826 w 11223"/>
            <a:gd name="connsiteY2" fmla="*/ 9586 h 10240"/>
            <a:gd name="connsiteX3" fmla="*/ 7806 w 11223"/>
            <a:gd name="connsiteY3" fmla="*/ 8274 h 10240"/>
            <a:gd name="connsiteX4" fmla="*/ 7077 w 11223"/>
            <a:gd name="connsiteY4" fmla="*/ 10240 h 10240"/>
            <a:gd name="connsiteX5" fmla="*/ 5694 w 11223"/>
            <a:gd name="connsiteY5" fmla="*/ 8274 h 10240"/>
            <a:gd name="connsiteX6" fmla="*/ 3947 w 11223"/>
            <a:gd name="connsiteY6" fmla="*/ 4993 h 10240"/>
            <a:gd name="connsiteX7" fmla="*/ 2141 w 11223"/>
            <a:gd name="connsiteY7" fmla="*/ 3312 h 10240"/>
            <a:gd name="connsiteX8" fmla="*/ 0 w 11223"/>
            <a:gd name="connsiteY8" fmla="*/ 0 h 10240"/>
            <a:gd name="connsiteX0" fmla="*/ 11148 w 11148"/>
            <a:gd name="connsiteY0" fmla="*/ 11791 h 11791"/>
            <a:gd name="connsiteX1" fmla="*/ 9481 w 11148"/>
            <a:gd name="connsiteY1" fmla="*/ 9586 h 11791"/>
            <a:gd name="connsiteX2" fmla="*/ 8826 w 11148"/>
            <a:gd name="connsiteY2" fmla="*/ 9586 h 11791"/>
            <a:gd name="connsiteX3" fmla="*/ 7806 w 11148"/>
            <a:gd name="connsiteY3" fmla="*/ 8274 h 11791"/>
            <a:gd name="connsiteX4" fmla="*/ 7077 w 11148"/>
            <a:gd name="connsiteY4" fmla="*/ 10240 h 11791"/>
            <a:gd name="connsiteX5" fmla="*/ 5694 w 11148"/>
            <a:gd name="connsiteY5" fmla="*/ 8274 h 11791"/>
            <a:gd name="connsiteX6" fmla="*/ 3947 w 11148"/>
            <a:gd name="connsiteY6" fmla="*/ 4993 h 11791"/>
            <a:gd name="connsiteX7" fmla="*/ 2141 w 11148"/>
            <a:gd name="connsiteY7" fmla="*/ 3312 h 11791"/>
            <a:gd name="connsiteX8" fmla="*/ 0 w 11148"/>
            <a:gd name="connsiteY8" fmla="*/ 0 h 11791"/>
            <a:gd name="connsiteX0" fmla="*/ 11259 w 11259"/>
            <a:gd name="connsiteY0" fmla="*/ 14218 h 14218"/>
            <a:gd name="connsiteX1" fmla="*/ 9481 w 11259"/>
            <a:gd name="connsiteY1" fmla="*/ 9586 h 14218"/>
            <a:gd name="connsiteX2" fmla="*/ 8826 w 11259"/>
            <a:gd name="connsiteY2" fmla="*/ 9586 h 14218"/>
            <a:gd name="connsiteX3" fmla="*/ 7806 w 11259"/>
            <a:gd name="connsiteY3" fmla="*/ 8274 h 14218"/>
            <a:gd name="connsiteX4" fmla="*/ 7077 w 11259"/>
            <a:gd name="connsiteY4" fmla="*/ 10240 h 14218"/>
            <a:gd name="connsiteX5" fmla="*/ 5694 w 11259"/>
            <a:gd name="connsiteY5" fmla="*/ 8274 h 14218"/>
            <a:gd name="connsiteX6" fmla="*/ 3947 w 11259"/>
            <a:gd name="connsiteY6" fmla="*/ 4993 h 14218"/>
            <a:gd name="connsiteX7" fmla="*/ 2141 w 11259"/>
            <a:gd name="connsiteY7" fmla="*/ 3312 h 14218"/>
            <a:gd name="connsiteX8" fmla="*/ 0 w 11259"/>
            <a:gd name="connsiteY8" fmla="*/ 0 h 14218"/>
            <a:gd name="connsiteX0" fmla="*/ 11259 w 11259"/>
            <a:gd name="connsiteY0" fmla="*/ 14218 h 14430"/>
            <a:gd name="connsiteX1" fmla="*/ 9868 w 11259"/>
            <a:gd name="connsiteY1" fmla="*/ 14031 h 14430"/>
            <a:gd name="connsiteX2" fmla="*/ 8826 w 11259"/>
            <a:gd name="connsiteY2" fmla="*/ 9586 h 14430"/>
            <a:gd name="connsiteX3" fmla="*/ 7806 w 11259"/>
            <a:gd name="connsiteY3" fmla="*/ 8274 h 14430"/>
            <a:gd name="connsiteX4" fmla="*/ 7077 w 11259"/>
            <a:gd name="connsiteY4" fmla="*/ 10240 h 14430"/>
            <a:gd name="connsiteX5" fmla="*/ 5694 w 11259"/>
            <a:gd name="connsiteY5" fmla="*/ 8274 h 14430"/>
            <a:gd name="connsiteX6" fmla="*/ 3947 w 11259"/>
            <a:gd name="connsiteY6" fmla="*/ 4993 h 14430"/>
            <a:gd name="connsiteX7" fmla="*/ 2141 w 11259"/>
            <a:gd name="connsiteY7" fmla="*/ 3312 h 14430"/>
            <a:gd name="connsiteX8" fmla="*/ 0 w 11259"/>
            <a:gd name="connsiteY8" fmla="*/ 0 h 14430"/>
            <a:gd name="connsiteX0" fmla="*/ 11259 w 11259"/>
            <a:gd name="connsiteY0" fmla="*/ 14218 h 14430"/>
            <a:gd name="connsiteX1" fmla="*/ 9868 w 11259"/>
            <a:gd name="connsiteY1" fmla="*/ 14031 h 14430"/>
            <a:gd name="connsiteX2" fmla="*/ 8826 w 11259"/>
            <a:gd name="connsiteY2" fmla="*/ 9586 h 14430"/>
            <a:gd name="connsiteX3" fmla="*/ 8082 w 11259"/>
            <a:gd name="connsiteY3" fmla="*/ 10292 h 14430"/>
            <a:gd name="connsiteX4" fmla="*/ 7077 w 11259"/>
            <a:gd name="connsiteY4" fmla="*/ 10240 h 14430"/>
            <a:gd name="connsiteX5" fmla="*/ 5694 w 11259"/>
            <a:gd name="connsiteY5" fmla="*/ 8274 h 14430"/>
            <a:gd name="connsiteX6" fmla="*/ 3947 w 11259"/>
            <a:gd name="connsiteY6" fmla="*/ 4993 h 14430"/>
            <a:gd name="connsiteX7" fmla="*/ 2141 w 11259"/>
            <a:gd name="connsiteY7" fmla="*/ 3312 h 14430"/>
            <a:gd name="connsiteX8" fmla="*/ 0 w 11259"/>
            <a:gd name="connsiteY8" fmla="*/ 0 h 14430"/>
            <a:gd name="connsiteX0" fmla="*/ 9868 w 9868"/>
            <a:gd name="connsiteY0" fmla="*/ 14031 h 14031"/>
            <a:gd name="connsiteX1" fmla="*/ 8826 w 9868"/>
            <a:gd name="connsiteY1" fmla="*/ 9586 h 14031"/>
            <a:gd name="connsiteX2" fmla="*/ 8082 w 9868"/>
            <a:gd name="connsiteY2" fmla="*/ 10292 h 14031"/>
            <a:gd name="connsiteX3" fmla="*/ 7077 w 9868"/>
            <a:gd name="connsiteY3" fmla="*/ 10240 h 14031"/>
            <a:gd name="connsiteX4" fmla="*/ 5694 w 9868"/>
            <a:gd name="connsiteY4" fmla="*/ 8274 h 14031"/>
            <a:gd name="connsiteX5" fmla="*/ 3947 w 9868"/>
            <a:gd name="connsiteY5" fmla="*/ 4993 h 14031"/>
            <a:gd name="connsiteX6" fmla="*/ 2141 w 9868"/>
            <a:gd name="connsiteY6" fmla="*/ 3312 h 14031"/>
            <a:gd name="connsiteX7" fmla="*/ 0 w 9868"/>
            <a:gd name="connsiteY7" fmla="*/ 0 h 14031"/>
            <a:gd name="connsiteX0" fmla="*/ 10000 w 10000"/>
            <a:gd name="connsiteY0" fmla="*/ 10000 h 10000"/>
            <a:gd name="connsiteX1" fmla="*/ 8944 w 10000"/>
            <a:gd name="connsiteY1" fmla="*/ 6832 h 10000"/>
            <a:gd name="connsiteX2" fmla="*/ 8190 w 10000"/>
            <a:gd name="connsiteY2" fmla="*/ 7335 h 10000"/>
            <a:gd name="connsiteX3" fmla="*/ 7172 w 10000"/>
            <a:gd name="connsiteY3" fmla="*/ 7298 h 10000"/>
            <a:gd name="connsiteX4" fmla="*/ 5540 w 10000"/>
            <a:gd name="connsiteY4" fmla="*/ 9699 h 10000"/>
            <a:gd name="connsiteX5" fmla="*/ 4000 w 10000"/>
            <a:gd name="connsiteY5" fmla="*/ 3559 h 10000"/>
            <a:gd name="connsiteX6" fmla="*/ 2170 w 10000"/>
            <a:gd name="connsiteY6" fmla="*/ 2360 h 10000"/>
            <a:gd name="connsiteX7" fmla="*/ 0 w 10000"/>
            <a:gd name="connsiteY7" fmla="*/ 0 h 10000"/>
            <a:gd name="connsiteX0" fmla="*/ 10000 w 10000"/>
            <a:gd name="connsiteY0" fmla="*/ 10000 h 11743"/>
            <a:gd name="connsiteX1" fmla="*/ 8944 w 10000"/>
            <a:gd name="connsiteY1" fmla="*/ 6832 h 11743"/>
            <a:gd name="connsiteX2" fmla="*/ 8190 w 10000"/>
            <a:gd name="connsiteY2" fmla="*/ 7335 h 11743"/>
            <a:gd name="connsiteX3" fmla="*/ 7259 w 10000"/>
            <a:gd name="connsiteY3" fmla="*/ 11657 h 11743"/>
            <a:gd name="connsiteX4" fmla="*/ 5540 w 10000"/>
            <a:gd name="connsiteY4" fmla="*/ 9699 h 11743"/>
            <a:gd name="connsiteX5" fmla="*/ 4000 w 10000"/>
            <a:gd name="connsiteY5" fmla="*/ 3559 h 11743"/>
            <a:gd name="connsiteX6" fmla="*/ 2170 w 10000"/>
            <a:gd name="connsiteY6" fmla="*/ 2360 h 11743"/>
            <a:gd name="connsiteX7" fmla="*/ 0 w 10000"/>
            <a:gd name="connsiteY7" fmla="*/ 0 h 11743"/>
            <a:gd name="connsiteX0" fmla="*/ 10000 w 10000"/>
            <a:gd name="connsiteY0" fmla="*/ 10000 h 13022"/>
            <a:gd name="connsiteX1" fmla="*/ 8944 w 10000"/>
            <a:gd name="connsiteY1" fmla="*/ 6832 h 13022"/>
            <a:gd name="connsiteX2" fmla="*/ 8415 w 10000"/>
            <a:gd name="connsiteY2" fmla="*/ 12780 h 13022"/>
            <a:gd name="connsiteX3" fmla="*/ 7259 w 10000"/>
            <a:gd name="connsiteY3" fmla="*/ 11657 h 13022"/>
            <a:gd name="connsiteX4" fmla="*/ 5540 w 10000"/>
            <a:gd name="connsiteY4" fmla="*/ 9699 h 13022"/>
            <a:gd name="connsiteX5" fmla="*/ 4000 w 10000"/>
            <a:gd name="connsiteY5" fmla="*/ 3559 h 13022"/>
            <a:gd name="connsiteX6" fmla="*/ 2170 w 10000"/>
            <a:gd name="connsiteY6" fmla="*/ 2360 h 13022"/>
            <a:gd name="connsiteX7" fmla="*/ 0 w 10000"/>
            <a:gd name="connsiteY7" fmla="*/ 0 h 13022"/>
            <a:gd name="connsiteX0" fmla="*/ 10000 w 10000"/>
            <a:gd name="connsiteY0" fmla="*/ 10000 h 13710"/>
            <a:gd name="connsiteX1" fmla="*/ 9179 w 10000"/>
            <a:gd name="connsiteY1" fmla="*/ 13585 h 13710"/>
            <a:gd name="connsiteX2" fmla="*/ 8415 w 10000"/>
            <a:gd name="connsiteY2" fmla="*/ 12780 h 13710"/>
            <a:gd name="connsiteX3" fmla="*/ 7259 w 10000"/>
            <a:gd name="connsiteY3" fmla="*/ 11657 h 13710"/>
            <a:gd name="connsiteX4" fmla="*/ 5540 w 10000"/>
            <a:gd name="connsiteY4" fmla="*/ 9699 h 13710"/>
            <a:gd name="connsiteX5" fmla="*/ 4000 w 10000"/>
            <a:gd name="connsiteY5" fmla="*/ 3559 h 13710"/>
            <a:gd name="connsiteX6" fmla="*/ 2170 w 10000"/>
            <a:gd name="connsiteY6" fmla="*/ 2360 h 13710"/>
            <a:gd name="connsiteX7" fmla="*/ 0 w 10000"/>
            <a:gd name="connsiteY7" fmla="*/ 0 h 13710"/>
            <a:gd name="connsiteX0" fmla="*/ 9502 w 9502"/>
            <a:gd name="connsiteY0" fmla="*/ 15338 h 15338"/>
            <a:gd name="connsiteX1" fmla="*/ 9179 w 9502"/>
            <a:gd name="connsiteY1" fmla="*/ 13585 h 15338"/>
            <a:gd name="connsiteX2" fmla="*/ 8415 w 9502"/>
            <a:gd name="connsiteY2" fmla="*/ 12780 h 15338"/>
            <a:gd name="connsiteX3" fmla="*/ 7259 w 9502"/>
            <a:gd name="connsiteY3" fmla="*/ 11657 h 15338"/>
            <a:gd name="connsiteX4" fmla="*/ 5540 w 9502"/>
            <a:gd name="connsiteY4" fmla="*/ 9699 h 15338"/>
            <a:gd name="connsiteX5" fmla="*/ 4000 w 9502"/>
            <a:gd name="connsiteY5" fmla="*/ 3559 h 15338"/>
            <a:gd name="connsiteX6" fmla="*/ 2170 w 9502"/>
            <a:gd name="connsiteY6" fmla="*/ 2360 h 15338"/>
            <a:gd name="connsiteX7" fmla="*/ 0 w 9502"/>
            <a:gd name="connsiteY7" fmla="*/ 0 h 15338"/>
            <a:gd name="connsiteX0" fmla="*/ 8724 w 8724"/>
            <a:gd name="connsiteY0" fmla="*/ 9315 h 9315"/>
            <a:gd name="connsiteX1" fmla="*/ 8384 w 8724"/>
            <a:gd name="connsiteY1" fmla="*/ 8172 h 9315"/>
            <a:gd name="connsiteX2" fmla="*/ 7580 w 8724"/>
            <a:gd name="connsiteY2" fmla="*/ 7647 h 9315"/>
            <a:gd name="connsiteX3" fmla="*/ 6363 w 8724"/>
            <a:gd name="connsiteY3" fmla="*/ 6915 h 9315"/>
            <a:gd name="connsiteX4" fmla="*/ 4554 w 8724"/>
            <a:gd name="connsiteY4" fmla="*/ 5639 h 9315"/>
            <a:gd name="connsiteX5" fmla="*/ 2934 w 8724"/>
            <a:gd name="connsiteY5" fmla="*/ 1635 h 9315"/>
            <a:gd name="connsiteX6" fmla="*/ 1008 w 8724"/>
            <a:gd name="connsiteY6" fmla="*/ 854 h 9315"/>
            <a:gd name="connsiteX7" fmla="*/ 0 w 8724"/>
            <a:gd name="connsiteY7" fmla="*/ 0 h 9315"/>
            <a:gd name="connsiteX0" fmla="*/ 10000 w 10000"/>
            <a:gd name="connsiteY0" fmla="*/ 10392 h 10392"/>
            <a:gd name="connsiteX1" fmla="*/ 9610 w 10000"/>
            <a:gd name="connsiteY1" fmla="*/ 9165 h 10392"/>
            <a:gd name="connsiteX2" fmla="*/ 8689 w 10000"/>
            <a:gd name="connsiteY2" fmla="*/ 8601 h 10392"/>
            <a:gd name="connsiteX3" fmla="*/ 7294 w 10000"/>
            <a:gd name="connsiteY3" fmla="*/ 7816 h 10392"/>
            <a:gd name="connsiteX4" fmla="*/ 5220 w 10000"/>
            <a:gd name="connsiteY4" fmla="*/ 6446 h 10392"/>
            <a:gd name="connsiteX5" fmla="*/ 3363 w 10000"/>
            <a:gd name="connsiteY5" fmla="*/ 2147 h 10392"/>
            <a:gd name="connsiteX6" fmla="*/ 1155 w 10000"/>
            <a:gd name="connsiteY6" fmla="*/ 1309 h 10392"/>
            <a:gd name="connsiteX7" fmla="*/ 0 w 10000"/>
            <a:gd name="connsiteY7" fmla="*/ 392 h 10392"/>
            <a:gd name="connsiteX0" fmla="*/ 10000 w 10000"/>
            <a:gd name="connsiteY0" fmla="*/ 10050 h 10050"/>
            <a:gd name="connsiteX1" fmla="*/ 9610 w 10000"/>
            <a:gd name="connsiteY1" fmla="*/ 8823 h 10050"/>
            <a:gd name="connsiteX2" fmla="*/ 8689 w 10000"/>
            <a:gd name="connsiteY2" fmla="*/ 8259 h 10050"/>
            <a:gd name="connsiteX3" fmla="*/ 7294 w 10000"/>
            <a:gd name="connsiteY3" fmla="*/ 7474 h 10050"/>
            <a:gd name="connsiteX4" fmla="*/ 5220 w 10000"/>
            <a:gd name="connsiteY4" fmla="*/ 6104 h 10050"/>
            <a:gd name="connsiteX5" fmla="*/ 3363 w 10000"/>
            <a:gd name="connsiteY5" fmla="*/ 1805 h 10050"/>
            <a:gd name="connsiteX6" fmla="*/ 1155 w 10000"/>
            <a:gd name="connsiteY6" fmla="*/ 967 h 10050"/>
            <a:gd name="connsiteX7" fmla="*/ 0 w 10000"/>
            <a:gd name="connsiteY7" fmla="*/ 50 h 100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10000" h="10050">
              <a:moveTo>
                <a:pt x="10000" y="10050"/>
              </a:moveTo>
              <a:cubicBezTo>
                <a:pt x="9506" y="9665"/>
                <a:pt x="9829" y="9121"/>
                <a:pt x="9610" y="8823"/>
              </a:cubicBezTo>
              <a:cubicBezTo>
                <a:pt x="9392" y="8525"/>
                <a:pt x="9075" y="8485"/>
                <a:pt x="8689" y="8259"/>
              </a:cubicBezTo>
              <a:cubicBezTo>
                <a:pt x="8302" y="8035"/>
                <a:pt x="7873" y="7833"/>
                <a:pt x="7294" y="7474"/>
              </a:cubicBezTo>
              <a:cubicBezTo>
                <a:pt x="6716" y="7115"/>
                <a:pt x="5876" y="7048"/>
                <a:pt x="5220" y="6104"/>
              </a:cubicBezTo>
              <a:cubicBezTo>
                <a:pt x="4566" y="5158"/>
                <a:pt x="4041" y="2662"/>
                <a:pt x="3363" y="1805"/>
              </a:cubicBezTo>
              <a:cubicBezTo>
                <a:pt x="2685" y="950"/>
                <a:pt x="1761" y="2354"/>
                <a:pt x="1155" y="967"/>
              </a:cubicBezTo>
              <a:cubicBezTo>
                <a:pt x="515" y="178"/>
                <a:pt x="208" y="-129"/>
                <a:pt x="0" y="5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15</xdr:col>
      <xdr:colOff>185896</xdr:colOff>
      <xdr:row>19</xdr:row>
      <xdr:rowOff>137618</xdr:rowOff>
    </xdr:from>
    <xdr:ext cx="302079" cy="305168"/>
    <xdr:grpSp>
      <xdr:nvGrpSpPr>
        <xdr:cNvPr id="684" name="Group 6672">
          <a:extLst>
            <a:ext uri="{FF2B5EF4-FFF2-40B4-BE49-F238E27FC236}">
              <a16:creationId xmlns:a16="http://schemas.microsoft.com/office/drawing/2014/main" id="{106A7D25-02FE-4C02-892C-0BF14271F38A}"/>
            </a:ext>
          </a:extLst>
        </xdr:cNvPr>
        <xdr:cNvGrpSpPr>
          <a:grpSpLocks/>
        </xdr:cNvGrpSpPr>
      </xdr:nvGrpSpPr>
      <xdr:grpSpPr bwMode="auto">
        <a:xfrm>
          <a:off x="9706134" y="3266581"/>
          <a:ext cx="302079" cy="305168"/>
          <a:chOff x="536" y="109"/>
          <a:chExt cx="46" cy="44"/>
        </a:xfrm>
      </xdr:grpSpPr>
      <xdr:pic>
        <xdr:nvPicPr>
          <xdr:cNvPr id="685" name="Picture 6673" descr="route2">
            <a:extLst>
              <a:ext uri="{FF2B5EF4-FFF2-40B4-BE49-F238E27FC236}">
                <a16:creationId xmlns:a16="http://schemas.microsoft.com/office/drawing/2014/main" id="{0D0352C2-69B7-D21E-3809-635BC5F5AED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86" name="Text Box 6674">
            <a:extLst>
              <a:ext uri="{FF2B5EF4-FFF2-40B4-BE49-F238E27FC236}">
                <a16:creationId xmlns:a16="http://schemas.microsoft.com/office/drawing/2014/main" id="{9D925023-9314-5243-25EA-AF7612745D0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27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15</xdr:col>
      <xdr:colOff>45012</xdr:colOff>
      <xdr:row>22</xdr:row>
      <xdr:rowOff>92980</xdr:rowOff>
    </xdr:from>
    <xdr:ext cx="517065" cy="432939"/>
    <xdr:sp macro="" textlink="">
      <xdr:nvSpPr>
        <xdr:cNvPr id="687" name="Text Box 1620">
          <a:extLst>
            <a:ext uri="{FF2B5EF4-FFF2-40B4-BE49-F238E27FC236}">
              <a16:creationId xmlns:a16="http://schemas.microsoft.com/office/drawing/2014/main" id="{48538AA5-3F3E-4B46-A2D2-05C7C2918502}"/>
            </a:ext>
          </a:extLst>
        </xdr:cNvPr>
        <xdr:cNvSpPr txBox="1">
          <a:spLocks noChangeArrowheads="1"/>
        </xdr:cNvSpPr>
      </xdr:nvSpPr>
      <xdr:spPr bwMode="auto">
        <a:xfrm>
          <a:off x="9592872" y="3742960"/>
          <a:ext cx="517065" cy="43293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sp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綾部大橋</a:t>
          </a:r>
          <a:endParaRPr lang="en-US" altLang="ja-JP" sz="900" b="1" i="0" u="none" strike="noStrike" baseline="0">
            <a:solidFill>
              <a:srgbClr val="000000"/>
            </a:solidFill>
            <a:latin typeface="UD デジタル 教科書体 N-B" panose="02020700000000000000" pitchFamily="17" charset="-128"/>
            <a:ea typeface="UD デジタル 教科書体 N-B" panose="02020700000000000000" pitchFamily="17" charset="-128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ﾅｾﾞｶ銘ﾊ</a:t>
          </a:r>
          <a:endParaRPr lang="en-US" altLang="ja-JP" sz="900" b="1" i="0" u="none" strike="noStrike" baseline="0">
            <a:solidFill>
              <a:srgbClr val="000000"/>
            </a:solidFill>
            <a:latin typeface="UD デジタル 教科書体 N-B" panose="02020700000000000000" pitchFamily="17" charset="-128"/>
            <a:ea typeface="UD デジタル 教科書体 N-B" panose="02020700000000000000" pitchFamily="17" charset="-128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綾部橋</a:t>
          </a:r>
        </a:p>
      </xdr:txBody>
    </xdr:sp>
    <xdr:clientData/>
  </xdr:oneCellAnchor>
  <xdr:twoCellAnchor>
    <xdr:from>
      <xdr:col>15</xdr:col>
      <xdr:colOff>97178</xdr:colOff>
      <xdr:row>20</xdr:row>
      <xdr:rowOff>109919</xdr:rowOff>
    </xdr:from>
    <xdr:to>
      <xdr:col>15</xdr:col>
      <xdr:colOff>612833</xdr:colOff>
      <xdr:row>21</xdr:row>
      <xdr:rowOff>110383</xdr:rowOff>
    </xdr:to>
    <xdr:sp macro="" textlink="">
      <xdr:nvSpPr>
        <xdr:cNvPr id="688" name="Line 1026">
          <a:extLst>
            <a:ext uri="{FF2B5EF4-FFF2-40B4-BE49-F238E27FC236}">
              <a16:creationId xmlns:a16="http://schemas.microsoft.com/office/drawing/2014/main" id="{71C43421-6820-421C-8AC9-5181EF966931}"/>
            </a:ext>
          </a:extLst>
        </xdr:cNvPr>
        <xdr:cNvSpPr>
          <a:spLocks noChangeShapeType="1"/>
        </xdr:cNvSpPr>
      </xdr:nvSpPr>
      <xdr:spPr bwMode="auto">
        <a:xfrm rot="1027664" flipV="1">
          <a:off x="9645038" y="3424619"/>
          <a:ext cx="515655" cy="168104"/>
        </a:xfrm>
        <a:custGeom>
          <a:avLst/>
          <a:gdLst>
            <a:gd name="T0" fmla="*/ 0 w 468930"/>
            <a:gd name="T1" fmla="*/ 0 h 381003"/>
            <a:gd name="T2" fmla="*/ 3593065 w 468930"/>
            <a:gd name="T3" fmla="*/ 85662 h 381003"/>
            <a:gd name="T4" fmla="*/ 0 60000 65536"/>
            <a:gd name="T5" fmla="*/ 0 60000 65536"/>
            <a:gd name="connsiteX0" fmla="*/ 0 w 456289"/>
            <a:gd name="connsiteY0" fmla="*/ 2 h 998420"/>
            <a:gd name="connsiteX1" fmla="*/ 456289 w 456289"/>
            <a:gd name="connsiteY1" fmla="*/ 998420 h 998420"/>
            <a:gd name="connsiteX0" fmla="*/ 0 w 456289"/>
            <a:gd name="connsiteY0" fmla="*/ 2 h 998420"/>
            <a:gd name="connsiteX1" fmla="*/ 456289 w 456289"/>
            <a:gd name="connsiteY1" fmla="*/ 998420 h 998420"/>
            <a:gd name="connsiteX0" fmla="*/ 0 w 439817"/>
            <a:gd name="connsiteY0" fmla="*/ -2 h 1240096"/>
            <a:gd name="connsiteX1" fmla="*/ 439817 w 439817"/>
            <a:gd name="connsiteY1" fmla="*/ 1240096 h 1240096"/>
            <a:gd name="connsiteX0" fmla="*/ 0 w 439817"/>
            <a:gd name="connsiteY0" fmla="*/ -2 h 1240096"/>
            <a:gd name="connsiteX1" fmla="*/ 439817 w 439817"/>
            <a:gd name="connsiteY1" fmla="*/ 1240096 h 1240096"/>
            <a:gd name="connsiteX0" fmla="*/ 0 w 439817"/>
            <a:gd name="connsiteY0" fmla="*/ -2 h 1240096"/>
            <a:gd name="connsiteX1" fmla="*/ 439817 w 439817"/>
            <a:gd name="connsiteY1" fmla="*/ 1240096 h 124009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39817" h="1240096">
              <a:moveTo>
                <a:pt x="0" y="-2"/>
              </a:moveTo>
              <a:cubicBezTo>
                <a:pt x="170523" y="536143"/>
                <a:pt x="194645" y="607829"/>
                <a:pt x="439817" y="1240096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556931</xdr:colOff>
      <xdr:row>20</xdr:row>
      <xdr:rowOff>100283</xdr:rowOff>
    </xdr:from>
    <xdr:to>
      <xdr:col>16</xdr:col>
      <xdr:colOff>3858</xdr:colOff>
      <xdr:row>21</xdr:row>
      <xdr:rowOff>86220</xdr:rowOff>
    </xdr:to>
    <xdr:sp macro="" textlink="">
      <xdr:nvSpPr>
        <xdr:cNvPr id="689" name="Oval 820">
          <a:extLst>
            <a:ext uri="{FF2B5EF4-FFF2-40B4-BE49-F238E27FC236}">
              <a16:creationId xmlns:a16="http://schemas.microsoft.com/office/drawing/2014/main" id="{E076B046-B598-4176-8169-BBF1BB5F51CB}"/>
            </a:ext>
          </a:extLst>
        </xdr:cNvPr>
        <xdr:cNvSpPr>
          <a:spLocks noChangeArrowheads="1"/>
        </xdr:cNvSpPr>
      </xdr:nvSpPr>
      <xdr:spPr bwMode="auto">
        <a:xfrm>
          <a:off x="10104791" y="3414983"/>
          <a:ext cx="125107" cy="153577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15</xdr:col>
      <xdr:colOff>545043</xdr:colOff>
      <xdr:row>21</xdr:row>
      <xdr:rowOff>153458</xdr:rowOff>
    </xdr:from>
    <xdr:to>
      <xdr:col>15</xdr:col>
      <xdr:colOff>689791</xdr:colOff>
      <xdr:row>23</xdr:row>
      <xdr:rowOff>31749</xdr:rowOff>
    </xdr:to>
    <xdr:sp macro="" textlink="">
      <xdr:nvSpPr>
        <xdr:cNvPr id="690" name="Text Box 1664">
          <a:extLst>
            <a:ext uri="{FF2B5EF4-FFF2-40B4-BE49-F238E27FC236}">
              <a16:creationId xmlns:a16="http://schemas.microsoft.com/office/drawing/2014/main" id="{BEF0505F-9341-4395-A82D-2FA86D2BE2AE}"/>
            </a:ext>
          </a:extLst>
        </xdr:cNvPr>
        <xdr:cNvSpPr txBox="1">
          <a:spLocks noChangeArrowheads="1"/>
        </xdr:cNvSpPr>
      </xdr:nvSpPr>
      <xdr:spPr bwMode="auto">
        <a:xfrm>
          <a:off x="10092903" y="3635798"/>
          <a:ext cx="129508" cy="21357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18288" anchor="t" upright="1"/>
        <a:lstStyle/>
        <a:p>
          <a:pPr algn="ctr" rtl="0"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2</xdr:col>
      <xdr:colOff>723900</xdr:colOff>
      <xdr:row>33</xdr:row>
      <xdr:rowOff>0</xdr:rowOff>
    </xdr:from>
    <xdr:to>
      <xdr:col>3</xdr:col>
      <xdr:colOff>26195</xdr:colOff>
      <xdr:row>34</xdr:row>
      <xdr:rowOff>37511</xdr:rowOff>
    </xdr:to>
    <xdr:sp macro="" textlink="">
      <xdr:nvSpPr>
        <xdr:cNvPr id="691" name="Text Box 1650">
          <a:extLst>
            <a:ext uri="{FF2B5EF4-FFF2-40B4-BE49-F238E27FC236}">
              <a16:creationId xmlns:a16="http://schemas.microsoft.com/office/drawing/2014/main" id="{CD49E73D-8A6E-4258-825C-24943B92DC6C}"/>
            </a:ext>
          </a:extLst>
        </xdr:cNvPr>
        <xdr:cNvSpPr txBox="1">
          <a:spLocks noChangeArrowheads="1"/>
        </xdr:cNvSpPr>
      </xdr:nvSpPr>
      <xdr:spPr bwMode="auto">
        <a:xfrm>
          <a:off x="1409700" y="5494020"/>
          <a:ext cx="26195" cy="20515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16</xdr:col>
      <xdr:colOff>3872</xdr:colOff>
      <xdr:row>19</xdr:row>
      <xdr:rowOff>25399</xdr:rowOff>
    </xdr:from>
    <xdr:ext cx="302079" cy="305168"/>
    <xdr:grpSp>
      <xdr:nvGrpSpPr>
        <xdr:cNvPr id="692" name="Group 6672">
          <a:extLst>
            <a:ext uri="{FF2B5EF4-FFF2-40B4-BE49-F238E27FC236}">
              <a16:creationId xmlns:a16="http://schemas.microsoft.com/office/drawing/2014/main" id="{74A10755-2B9C-4437-9B1E-51111DFEDAE9}"/>
            </a:ext>
          </a:extLst>
        </xdr:cNvPr>
        <xdr:cNvGrpSpPr>
          <a:grpSpLocks/>
        </xdr:cNvGrpSpPr>
      </xdr:nvGrpSpPr>
      <xdr:grpSpPr bwMode="auto">
        <a:xfrm>
          <a:off x="10200385" y="3154362"/>
          <a:ext cx="302079" cy="305168"/>
          <a:chOff x="536" y="109"/>
          <a:chExt cx="46" cy="44"/>
        </a:xfrm>
      </xdr:grpSpPr>
      <xdr:pic>
        <xdr:nvPicPr>
          <xdr:cNvPr id="693" name="Picture 6673" descr="route2">
            <a:extLst>
              <a:ext uri="{FF2B5EF4-FFF2-40B4-BE49-F238E27FC236}">
                <a16:creationId xmlns:a16="http://schemas.microsoft.com/office/drawing/2014/main" id="{BA7F6C78-06D4-84F9-BB05-96A97ED5FA7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94" name="Text Box 6674">
            <a:extLst>
              <a:ext uri="{FF2B5EF4-FFF2-40B4-BE49-F238E27FC236}">
                <a16:creationId xmlns:a16="http://schemas.microsoft.com/office/drawing/2014/main" id="{D6CEEED5-25F7-5CF7-6FA1-3FA3E343ABF3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27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15</xdr:col>
      <xdr:colOff>612140</xdr:colOff>
      <xdr:row>19</xdr:row>
      <xdr:rowOff>168177</xdr:rowOff>
    </xdr:from>
    <xdr:to>
      <xdr:col>16</xdr:col>
      <xdr:colOff>477240</xdr:colOff>
      <xdr:row>24</xdr:row>
      <xdr:rowOff>165349</xdr:rowOff>
    </xdr:to>
    <xdr:sp macro="" textlink="">
      <xdr:nvSpPr>
        <xdr:cNvPr id="695" name="Freeform 471">
          <a:extLst>
            <a:ext uri="{FF2B5EF4-FFF2-40B4-BE49-F238E27FC236}">
              <a16:creationId xmlns:a16="http://schemas.microsoft.com/office/drawing/2014/main" id="{99FC53E7-B5AB-4E9E-92BE-712E30CE061F}"/>
            </a:ext>
          </a:extLst>
        </xdr:cNvPr>
        <xdr:cNvSpPr>
          <a:spLocks/>
        </xdr:cNvSpPr>
      </xdr:nvSpPr>
      <xdr:spPr bwMode="auto">
        <a:xfrm>
          <a:off x="10160000" y="3315237"/>
          <a:ext cx="543280" cy="835372"/>
        </a:xfrm>
        <a:custGeom>
          <a:avLst/>
          <a:gdLst>
            <a:gd name="T0" fmla="*/ 0 w 10000"/>
            <a:gd name="T1" fmla="*/ 2147483647 h 10000"/>
            <a:gd name="T2" fmla="*/ 0 w 10000"/>
            <a:gd name="T3" fmla="*/ 2147483647 h 10000"/>
            <a:gd name="T4" fmla="*/ 2147483647 w 10000"/>
            <a:gd name="T5" fmla="*/ 2147483647 h 10000"/>
            <a:gd name="T6" fmla="*/ 2147483647 w 10000"/>
            <a:gd name="T7" fmla="*/ 0 h 10000"/>
            <a:gd name="T8" fmla="*/ 0 60000 65536"/>
            <a:gd name="T9" fmla="*/ 0 60000 65536"/>
            <a:gd name="T10" fmla="*/ 0 60000 65536"/>
            <a:gd name="T11" fmla="*/ 0 60000 65536"/>
            <a:gd name="connsiteX0" fmla="*/ 0 w 10000"/>
            <a:gd name="connsiteY0" fmla="*/ 10000 h 10000"/>
            <a:gd name="connsiteX1" fmla="*/ 0 w 10000"/>
            <a:gd name="connsiteY1" fmla="*/ 7268 h 10000"/>
            <a:gd name="connsiteX2" fmla="*/ 9711 w 10000"/>
            <a:gd name="connsiteY2" fmla="*/ 7264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7268 h 10000"/>
            <a:gd name="connsiteX2" fmla="*/ 9711 w 10000"/>
            <a:gd name="connsiteY2" fmla="*/ 7264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7268 h 10000"/>
            <a:gd name="connsiteX2" fmla="*/ 9711 w 10000"/>
            <a:gd name="connsiteY2" fmla="*/ 7264 h 10000"/>
            <a:gd name="connsiteX3" fmla="*/ 10000 w 10000"/>
            <a:gd name="connsiteY3" fmla="*/ 0 h 10000"/>
            <a:gd name="connsiteX0" fmla="*/ 0 w 9711"/>
            <a:gd name="connsiteY0" fmla="*/ 2809 h 2809"/>
            <a:gd name="connsiteX1" fmla="*/ 0 w 9711"/>
            <a:gd name="connsiteY1" fmla="*/ 77 h 2809"/>
            <a:gd name="connsiteX2" fmla="*/ 9711 w 9711"/>
            <a:gd name="connsiteY2" fmla="*/ 73 h 2809"/>
            <a:gd name="connsiteX0" fmla="*/ 0 w 21327"/>
            <a:gd name="connsiteY0" fmla="*/ 10875 h 10875"/>
            <a:gd name="connsiteX1" fmla="*/ 0 w 21327"/>
            <a:gd name="connsiteY1" fmla="*/ 1149 h 10875"/>
            <a:gd name="connsiteX2" fmla="*/ 21327 w 21327"/>
            <a:gd name="connsiteY2" fmla="*/ 118 h 10875"/>
            <a:gd name="connsiteX0" fmla="*/ 0 w 21327"/>
            <a:gd name="connsiteY0" fmla="*/ 10757 h 10757"/>
            <a:gd name="connsiteX1" fmla="*/ 0 w 21327"/>
            <a:gd name="connsiteY1" fmla="*/ 1031 h 10757"/>
            <a:gd name="connsiteX2" fmla="*/ 21327 w 21327"/>
            <a:gd name="connsiteY2" fmla="*/ 0 h 10757"/>
            <a:gd name="connsiteX0" fmla="*/ 0 w 25872"/>
            <a:gd name="connsiteY0" fmla="*/ 9729 h 9729"/>
            <a:gd name="connsiteX1" fmla="*/ 0 w 25872"/>
            <a:gd name="connsiteY1" fmla="*/ 3 h 9729"/>
            <a:gd name="connsiteX2" fmla="*/ 25872 w 25872"/>
            <a:gd name="connsiteY2" fmla="*/ 1123 h 9729"/>
            <a:gd name="connsiteX0" fmla="*/ 0 w 10270"/>
            <a:gd name="connsiteY0" fmla="*/ 9999 h 9999"/>
            <a:gd name="connsiteX1" fmla="*/ 0 w 10270"/>
            <a:gd name="connsiteY1" fmla="*/ 2 h 9999"/>
            <a:gd name="connsiteX2" fmla="*/ 10270 w 10270"/>
            <a:gd name="connsiteY2" fmla="*/ 1785 h 9999"/>
            <a:gd name="connsiteX0" fmla="*/ 0 w 10000"/>
            <a:gd name="connsiteY0" fmla="*/ 10001 h 10001"/>
            <a:gd name="connsiteX1" fmla="*/ 0 w 10000"/>
            <a:gd name="connsiteY1" fmla="*/ 3 h 10001"/>
            <a:gd name="connsiteX2" fmla="*/ 10000 w 10000"/>
            <a:gd name="connsiteY2" fmla="*/ 1786 h 10001"/>
            <a:gd name="connsiteX0" fmla="*/ 0 w 10000"/>
            <a:gd name="connsiteY0" fmla="*/ 9998 h 9998"/>
            <a:gd name="connsiteX1" fmla="*/ 0 w 10000"/>
            <a:gd name="connsiteY1" fmla="*/ 0 h 9998"/>
            <a:gd name="connsiteX2" fmla="*/ 10000 w 10000"/>
            <a:gd name="connsiteY2" fmla="*/ 1783 h 9998"/>
            <a:gd name="connsiteX0" fmla="*/ 0 w 10132"/>
            <a:gd name="connsiteY0" fmla="*/ 10000 h 10000"/>
            <a:gd name="connsiteX1" fmla="*/ 0 w 10132"/>
            <a:gd name="connsiteY1" fmla="*/ 0 h 10000"/>
            <a:gd name="connsiteX2" fmla="*/ 10132 w 10132"/>
            <a:gd name="connsiteY2" fmla="*/ 1309 h 10000"/>
            <a:gd name="connsiteX0" fmla="*/ 0 w 10395"/>
            <a:gd name="connsiteY0" fmla="*/ 10000 h 10000"/>
            <a:gd name="connsiteX1" fmla="*/ 0 w 10395"/>
            <a:gd name="connsiteY1" fmla="*/ 0 h 10000"/>
            <a:gd name="connsiteX2" fmla="*/ 10395 w 10395"/>
            <a:gd name="connsiteY2" fmla="*/ 1783 h 10000"/>
            <a:gd name="connsiteX0" fmla="*/ 0 w 10395"/>
            <a:gd name="connsiteY0" fmla="*/ 10000 h 10000"/>
            <a:gd name="connsiteX1" fmla="*/ 0 w 10395"/>
            <a:gd name="connsiteY1" fmla="*/ 0 h 10000"/>
            <a:gd name="connsiteX2" fmla="*/ 10395 w 10395"/>
            <a:gd name="connsiteY2" fmla="*/ 1783 h 10000"/>
            <a:gd name="connsiteX0" fmla="*/ 0 w 10395"/>
            <a:gd name="connsiteY0" fmla="*/ 13349 h 13349"/>
            <a:gd name="connsiteX1" fmla="*/ 0 w 10395"/>
            <a:gd name="connsiteY1" fmla="*/ 0 h 13349"/>
            <a:gd name="connsiteX2" fmla="*/ 10395 w 10395"/>
            <a:gd name="connsiteY2" fmla="*/ 1783 h 13349"/>
            <a:gd name="connsiteX0" fmla="*/ 0 w 10473"/>
            <a:gd name="connsiteY0" fmla="*/ 13349 h 13349"/>
            <a:gd name="connsiteX1" fmla="*/ 0 w 10473"/>
            <a:gd name="connsiteY1" fmla="*/ 0 h 13349"/>
            <a:gd name="connsiteX2" fmla="*/ 10473 w 10473"/>
            <a:gd name="connsiteY2" fmla="*/ 1046 h 13349"/>
            <a:gd name="connsiteX0" fmla="*/ 0 w 10473"/>
            <a:gd name="connsiteY0" fmla="*/ 13349 h 13349"/>
            <a:gd name="connsiteX1" fmla="*/ 0 w 10473"/>
            <a:gd name="connsiteY1" fmla="*/ 0 h 13349"/>
            <a:gd name="connsiteX2" fmla="*/ 10473 w 10473"/>
            <a:gd name="connsiteY2" fmla="*/ 1046 h 13349"/>
            <a:gd name="connsiteX0" fmla="*/ 0 w 15385"/>
            <a:gd name="connsiteY0" fmla="*/ 10401 h 10401"/>
            <a:gd name="connsiteX1" fmla="*/ 4912 w 15385"/>
            <a:gd name="connsiteY1" fmla="*/ 0 h 10401"/>
            <a:gd name="connsiteX2" fmla="*/ 15385 w 15385"/>
            <a:gd name="connsiteY2" fmla="*/ 1046 h 10401"/>
            <a:gd name="connsiteX0" fmla="*/ 0 w 15385"/>
            <a:gd name="connsiteY0" fmla="*/ 10401 h 10506"/>
            <a:gd name="connsiteX1" fmla="*/ 4912 w 15385"/>
            <a:gd name="connsiteY1" fmla="*/ 0 h 10506"/>
            <a:gd name="connsiteX2" fmla="*/ 15385 w 15385"/>
            <a:gd name="connsiteY2" fmla="*/ 1046 h 10506"/>
            <a:gd name="connsiteX0" fmla="*/ 0 w 15385"/>
            <a:gd name="connsiteY0" fmla="*/ 10401 h 10998"/>
            <a:gd name="connsiteX1" fmla="*/ 3997 w 15385"/>
            <a:gd name="connsiteY1" fmla="*/ 10217 h 10998"/>
            <a:gd name="connsiteX2" fmla="*/ 4912 w 15385"/>
            <a:gd name="connsiteY2" fmla="*/ 0 h 10998"/>
            <a:gd name="connsiteX3" fmla="*/ 15385 w 15385"/>
            <a:gd name="connsiteY3" fmla="*/ 1046 h 10998"/>
            <a:gd name="connsiteX0" fmla="*/ 0 w 15385"/>
            <a:gd name="connsiteY0" fmla="*/ 10810 h 11407"/>
            <a:gd name="connsiteX1" fmla="*/ 3997 w 15385"/>
            <a:gd name="connsiteY1" fmla="*/ 10626 h 11407"/>
            <a:gd name="connsiteX2" fmla="*/ 4834 w 15385"/>
            <a:gd name="connsiteY2" fmla="*/ 0 h 11407"/>
            <a:gd name="connsiteX3" fmla="*/ 15385 w 15385"/>
            <a:gd name="connsiteY3" fmla="*/ 1455 h 11407"/>
            <a:gd name="connsiteX0" fmla="*/ 0 w 15385"/>
            <a:gd name="connsiteY0" fmla="*/ 10810 h 11407"/>
            <a:gd name="connsiteX1" fmla="*/ 3997 w 15385"/>
            <a:gd name="connsiteY1" fmla="*/ 10626 h 11407"/>
            <a:gd name="connsiteX2" fmla="*/ 4834 w 15385"/>
            <a:gd name="connsiteY2" fmla="*/ 0 h 11407"/>
            <a:gd name="connsiteX3" fmla="*/ 15385 w 15385"/>
            <a:gd name="connsiteY3" fmla="*/ 1455 h 11407"/>
            <a:gd name="connsiteX0" fmla="*/ 0 w 15385"/>
            <a:gd name="connsiteY0" fmla="*/ 10810 h 11850"/>
            <a:gd name="connsiteX1" fmla="*/ 4153 w 15385"/>
            <a:gd name="connsiteY1" fmla="*/ 11199 h 11850"/>
            <a:gd name="connsiteX2" fmla="*/ 4834 w 15385"/>
            <a:gd name="connsiteY2" fmla="*/ 0 h 11850"/>
            <a:gd name="connsiteX3" fmla="*/ 15385 w 15385"/>
            <a:gd name="connsiteY3" fmla="*/ 1455 h 11850"/>
            <a:gd name="connsiteX0" fmla="*/ 0 w 15385"/>
            <a:gd name="connsiteY0" fmla="*/ 10810 h 11850"/>
            <a:gd name="connsiteX1" fmla="*/ 4153 w 15385"/>
            <a:gd name="connsiteY1" fmla="*/ 11199 h 11850"/>
            <a:gd name="connsiteX2" fmla="*/ 4834 w 15385"/>
            <a:gd name="connsiteY2" fmla="*/ 0 h 11850"/>
            <a:gd name="connsiteX3" fmla="*/ 15385 w 15385"/>
            <a:gd name="connsiteY3" fmla="*/ 1455 h 11850"/>
            <a:gd name="connsiteX0" fmla="*/ 0 w 15385"/>
            <a:gd name="connsiteY0" fmla="*/ 10482 h 11522"/>
            <a:gd name="connsiteX1" fmla="*/ 4153 w 15385"/>
            <a:gd name="connsiteY1" fmla="*/ 10871 h 11522"/>
            <a:gd name="connsiteX2" fmla="*/ 3820 w 15385"/>
            <a:gd name="connsiteY2" fmla="*/ 0 h 11522"/>
            <a:gd name="connsiteX3" fmla="*/ 15385 w 15385"/>
            <a:gd name="connsiteY3" fmla="*/ 1127 h 11522"/>
            <a:gd name="connsiteX0" fmla="*/ 0 w 15385"/>
            <a:gd name="connsiteY0" fmla="*/ 10400 h 11440"/>
            <a:gd name="connsiteX1" fmla="*/ 4153 w 15385"/>
            <a:gd name="connsiteY1" fmla="*/ 10789 h 11440"/>
            <a:gd name="connsiteX2" fmla="*/ 4522 w 15385"/>
            <a:gd name="connsiteY2" fmla="*/ 0 h 11440"/>
            <a:gd name="connsiteX3" fmla="*/ 15385 w 15385"/>
            <a:gd name="connsiteY3" fmla="*/ 1045 h 11440"/>
            <a:gd name="connsiteX0" fmla="*/ 0 w 15385"/>
            <a:gd name="connsiteY0" fmla="*/ 10400 h 11851"/>
            <a:gd name="connsiteX1" fmla="*/ 4621 w 15385"/>
            <a:gd name="connsiteY1" fmla="*/ 11280 h 11851"/>
            <a:gd name="connsiteX2" fmla="*/ 4522 w 15385"/>
            <a:gd name="connsiteY2" fmla="*/ 0 h 11851"/>
            <a:gd name="connsiteX3" fmla="*/ 15385 w 15385"/>
            <a:gd name="connsiteY3" fmla="*/ 1045 h 11851"/>
            <a:gd name="connsiteX0" fmla="*/ 0 w 15385"/>
            <a:gd name="connsiteY0" fmla="*/ 10400 h 11181"/>
            <a:gd name="connsiteX1" fmla="*/ 4543 w 15385"/>
            <a:gd name="connsiteY1" fmla="*/ 10461 h 11181"/>
            <a:gd name="connsiteX2" fmla="*/ 4522 w 15385"/>
            <a:gd name="connsiteY2" fmla="*/ 0 h 11181"/>
            <a:gd name="connsiteX3" fmla="*/ 15385 w 15385"/>
            <a:gd name="connsiteY3" fmla="*/ 1045 h 11181"/>
            <a:gd name="connsiteX0" fmla="*/ 0 w 13202"/>
            <a:gd name="connsiteY0" fmla="*/ 10809 h 11289"/>
            <a:gd name="connsiteX1" fmla="*/ 2360 w 13202"/>
            <a:gd name="connsiteY1" fmla="*/ 10461 h 11289"/>
            <a:gd name="connsiteX2" fmla="*/ 2339 w 13202"/>
            <a:gd name="connsiteY2" fmla="*/ 0 h 11289"/>
            <a:gd name="connsiteX3" fmla="*/ 13202 w 13202"/>
            <a:gd name="connsiteY3" fmla="*/ 1045 h 11289"/>
            <a:gd name="connsiteX0" fmla="*/ 0 w 15541"/>
            <a:gd name="connsiteY0" fmla="*/ 10154 h 11128"/>
            <a:gd name="connsiteX1" fmla="*/ 4699 w 15541"/>
            <a:gd name="connsiteY1" fmla="*/ 10461 h 11128"/>
            <a:gd name="connsiteX2" fmla="*/ 4678 w 15541"/>
            <a:gd name="connsiteY2" fmla="*/ 0 h 11128"/>
            <a:gd name="connsiteX3" fmla="*/ 15541 w 15541"/>
            <a:gd name="connsiteY3" fmla="*/ 1045 h 11128"/>
            <a:gd name="connsiteX0" fmla="*/ 0 w 15541"/>
            <a:gd name="connsiteY0" fmla="*/ 10154 h 10672"/>
            <a:gd name="connsiteX1" fmla="*/ 4699 w 15541"/>
            <a:gd name="connsiteY1" fmla="*/ 10461 h 10672"/>
            <a:gd name="connsiteX2" fmla="*/ 4678 w 15541"/>
            <a:gd name="connsiteY2" fmla="*/ 0 h 10672"/>
            <a:gd name="connsiteX3" fmla="*/ 15541 w 15541"/>
            <a:gd name="connsiteY3" fmla="*/ 1045 h 10672"/>
            <a:gd name="connsiteX0" fmla="*/ 0 w 15541"/>
            <a:gd name="connsiteY0" fmla="*/ 10154 h 10461"/>
            <a:gd name="connsiteX1" fmla="*/ 4699 w 15541"/>
            <a:gd name="connsiteY1" fmla="*/ 10461 h 10461"/>
            <a:gd name="connsiteX2" fmla="*/ 4678 w 15541"/>
            <a:gd name="connsiteY2" fmla="*/ 0 h 10461"/>
            <a:gd name="connsiteX3" fmla="*/ 15541 w 15541"/>
            <a:gd name="connsiteY3" fmla="*/ 1045 h 10461"/>
            <a:gd name="connsiteX0" fmla="*/ 0 w 15043"/>
            <a:gd name="connsiteY0" fmla="*/ 12510 h 12817"/>
            <a:gd name="connsiteX1" fmla="*/ 4699 w 15043"/>
            <a:gd name="connsiteY1" fmla="*/ 12817 h 12817"/>
            <a:gd name="connsiteX2" fmla="*/ 4678 w 15043"/>
            <a:gd name="connsiteY2" fmla="*/ 2356 h 12817"/>
            <a:gd name="connsiteX3" fmla="*/ 15043 w 15043"/>
            <a:gd name="connsiteY3" fmla="*/ 14 h 12817"/>
            <a:gd name="connsiteX0" fmla="*/ 0 w 12991"/>
            <a:gd name="connsiteY0" fmla="*/ 12765 h 13072"/>
            <a:gd name="connsiteX1" fmla="*/ 4699 w 12991"/>
            <a:gd name="connsiteY1" fmla="*/ 13072 h 13072"/>
            <a:gd name="connsiteX2" fmla="*/ 4678 w 12991"/>
            <a:gd name="connsiteY2" fmla="*/ 2611 h 13072"/>
            <a:gd name="connsiteX3" fmla="*/ 12991 w 12991"/>
            <a:gd name="connsiteY3" fmla="*/ 13 h 13072"/>
            <a:gd name="connsiteX0" fmla="*/ 0 w 12991"/>
            <a:gd name="connsiteY0" fmla="*/ 12752 h 13059"/>
            <a:gd name="connsiteX1" fmla="*/ 4699 w 12991"/>
            <a:gd name="connsiteY1" fmla="*/ 13059 h 13059"/>
            <a:gd name="connsiteX2" fmla="*/ 4678 w 12991"/>
            <a:gd name="connsiteY2" fmla="*/ 2598 h 13059"/>
            <a:gd name="connsiteX3" fmla="*/ 12991 w 12991"/>
            <a:gd name="connsiteY3" fmla="*/ 0 h 13059"/>
            <a:gd name="connsiteX0" fmla="*/ 0 w 12991"/>
            <a:gd name="connsiteY0" fmla="*/ 12752 h 13059"/>
            <a:gd name="connsiteX1" fmla="*/ 4699 w 12991"/>
            <a:gd name="connsiteY1" fmla="*/ 13059 h 13059"/>
            <a:gd name="connsiteX2" fmla="*/ 4678 w 12991"/>
            <a:gd name="connsiteY2" fmla="*/ 2598 h 13059"/>
            <a:gd name="connsiteX3" fmla="*/ 12991 w 12991"/>
            <a:gd name="connsiteY3" fmla="*/ 0 h 13059"/>
            <a:gd name="connsiteX0" fmla="*/ 112 w 8404"/>
            <a:gd name="connsiteY0" fmla="*/ 13059 h 13059"/>
            <a:gd name="connsiteX1" fmla="*/ 91 w 8404"/>
            <a:gd name="connsiteY1" fmla="*/ 2598 h 13059"/>
            <a:gd name="connsiteX2" fmla="*/ 8404 w 8404"/>
            <a:gd name="connsiteY2" fmla="*/ 0 h 1305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8404" h="13059">
              <a:moveTo>
                <a:pt x="112" y="13059"/>
              </a:moveTo>
              <a:cubicBezTo>
                <a:pt x="73" y="9033"/>
                <a:pt x="-105" y="8003"/>
                <a:pt x="91" y="2598"/>
              </a:cubicBezTo>
              <a:cubicBezTo>
                <a:pt x="5075" y="1574"/>
                <a:pt x="3821" y="644"/>
                <a:pt x="8404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524131</xdr:colOff>
      <xdr:row>22</xdr:row>
      <xdr:rowOff>120308</xdr:rowOff>
    </xdr:from>
    <xdr:to>
      <xdr:col>16</xdr:col>
      <xdr:colOff>28499</xdr:colOff>
      <xdr:row>25</xdr:row>
      <xdr:rowOff>1648</xdr:rowOff>
    </xdr:to>
    <xdr:grpSp>
      <xdr:nvGrpSpPr>
        <xdr:cNvPr id="696" name="Group 1180">
          <a:extLst>
            <a:ext uri="{FF2B5EF4-FFF2-40B4-BE49-F238E27FC236}">
              <a16:creationId xmlns:a16="http://schemas.microsoft.com/office/drawing/2014/main" id="{7E1C0439-5F46-40C7-AADD-1F8F90512592}"/>
            </a:ext>
          </a:extLst>
        </xdr:cNvPr>
        <xdr:cNvGrpSpPr>
          <a:grpSpLocks/>
        </xdr:cNvGrpSpPr>
      </xdr:nvGrpSpPr>
      <xdr:grpSpPr bwMode="auto">
        <a:xfrm>
          <a:off x="10044369" y="3749333"/>
          <a:ext cx="180643" cy="381403"/>
          <a:chOff x="718" y="97"/>
          <a:chExt cx="22" cy="13"/>
        </a:xfrm>
      </xdr:grpSpPr>
      <xdr:sp macro="" textlink="">
        <xdr:nvSpPr>
          <xdr:cNvPr id="697" name="Freeform 1182">
            <a:extLst>
              <a:ext uri="{FF2B5EF4-FFF2-40B4-BE49-F238E27FC236}">
                <a16:creationId xmlns:a16="http://schemas.microsoft.com/office/drawing/2014/main" id="{4F26A04C-9598-E8EC-5E3E-CDDDA4D73716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4" cy="13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  <a:gd name="connsiteX0" fmla="*/ 0 w 10000"/>
              <a:gd name="connsiteY0" fmla="*/ 0 h 10274"/>
              <a:gd name="connsiteX1" fmla="*/ 10000 w 10000"/>
              <a:gd name="connsiteY1" fmla="*/ 1361 h 10274"/>
              <a:gd name="connsiteX2" fmla="*/ 10000 w 10000"/>
              <a:gd name="connsiteY2" fmla="*/ 8970 h 10274"/>
              <a:gd name="connsiteX3" fmla="*/ 2000 w 10000"/>
              <a:gd name="connsiteY3" fmla="*/ 10274 h 10274"/>
              <a:gd name="connsiteX0" fmla="*/ 0 w 10000"/>
              <a:gd name="connsiteY0" fmla="*/ 0 h 10274"/>
              <a:gd name="connsiteX1" fmla="*/ 10000 w 10000"/>
              <a:gd name="connsiteY1" fmla="*/ 1361 h 10274"/>
              <a:gd name="connsiteX2" fmla="*/ 10000 w 10000"/>
              <a:gd name="connsiteY2" fmla="*/ 8970 h 10274"/>
              <a:gd name="connsiteX3" fmla="*/ 2000 w 10000"/>
              <a:gd name="connsiteY3" fmla="*/ 10274 h 10274"/>
              <a:gd name="connsiteX0" fmla="*/ 8000 w 8000"/>
              <a:gd name="connsiteY0" fmla="*/ 0 h 8913"/>
              <a:gd name="connsiteX1" fmla="*/ 8000 w 8000"/>
              <a:gd name="connsiteY1" fmla="*/ 7609 h 8913"/>
              <a:gd name="connsiteX2" fmla="*/ 0 w 8000"/>
              <a:gd name="connsiteY2" fmla="*/ 8913 h 891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8000" h="8913">
                <a:moveTo>
                  <a:pt x="8000" y="0"/>
                </a:moveTo>
                <a:lnTo>
                  <a:pt x="8000" y="7609"/>
                </a:lnTo>
                <a:lnTo>
                  <a:pt x="0" y="8913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98" name="Freeform 1181">
            <a:extLst>
              <a:ext uri="{FF2B5EF4-FFF2-40B4-BE49-F238E27FC236}">
                <a16:creationId xmlns:a16="http://schemas.microsoft.com/office/drawing/2014/main" id="{547758D9-2076-B23D-A497-9B9BC5442747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3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  <a:gd name="connsiteX0" fmla="*/ 0 w 10000"/>
              <a:gd name="connsiteY0" fmla="*/ 0 h 10000"/>
              <a:gd name="connsiteX1" fmla="*/ 10000 w 10000"/>
              <a:gd name="connsiteY1" fmla="*/ 1087 h 10000"/>
              <a:gd name="connsiteX2" fmla="*/ 10000 w 10000"/>
              <a:gd name="connsiteY2" fmla="*/ 8696 h 10000"/>
              <a:gd name="connsiteX3" fmla="*/ 2000 w 10000"/>
              <a:gd name="connsiteY3" fmla="*/ 10000 h 10000"/>
              <a:gd name="connsiteX0" fmla="*/ 0 w 10000"/>
              <a:gd name="connsiteY0" fmla="*/ 0 h 8696"/>
              <a:gd name="connsiteX1" fmla="*/ 10000 w 10000"/>
              <a:gd name="connsiteY1" fmla="*/ 1087 h 8696"/>
              <a:gd name="connsiteX2" fmla="*/ 10000 w 10000"/>
              <a:gd name="connsiteY2" fmla="*/ 8696 h 869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10000" h="8696">
                <a:moveTo>
                  <a:pt x="0" y="0"/>
                </a:moveTo>
                <a:lnTo>
                  <a:pt x="10000" y="1087"/>
                </a:lnTo>
                <a:lnTo>
                  <a:pt x="10000" y="869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15</xdr:col>
      <xdr:colOff>553569</xdr:colOff>
      <xdr:row>21</xdr:row>
      <xdr:rowOff>122548</xdr:rowOff>
    </xdr:from>
    <xdr:to>
      <xdr:col>15</xdr:col>
      <xdr:colOff>705971</xdr:colOff>
      <xdr:row>22</xdr:row>
      <xdr:rowOff>85660</xdr:rowOff>
    </xdr:to>
    <xdr:sp macro="" textlink="">
      <xdr:nvSpPr>
        <xdr:cNvPr id="699" name="AutoShape 790">
          <a:extLst>
            <a:ext uri="{FF2B5EF4-FFF2-40B4-BE49-F238E27FC236}">
              <a16:creationId xmlns:a16="http://schemas.microsoft.com/office/drawing/2014/main" id="{48A2F402-6E99-4499-9A09-46FC5D022D7D}"/>
            </a:ext>
          </a:extLst>
        </xdr:cNvPr>
        <xdr:cNvSpPr>
          <a:spLocks noChangeArrowheads="1"/>
        </xdr:cNvSpPr>
      </xdr:nvSpPr>
      <xdr:spPr bwMode="auto">
        <a:xfrm>
          <a:off x="10101429" y="3604888"/>
          <a:ext cx="121922" cy="13075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14</xdr:col>
      <xdr:colOff>139402</xdr:colOff>
      <xdr:row>19</xdr:row>
      <xdr:rowOff>97405</xdr:rowOff>
    </xdr:from>
    <xdr:ext cx="209465" cy="679610"/>
    <xdr:sp macro="" textlink="">
      <xdr:nvSpPr>
        <xdr:cNvPr id="700" name="Text Box 1620">
          <a:extLst>
            <a:ext uri="{FF2B5EF4-FFF2-40B4-BE49-F238E27FC236}">
              <a16:creationId xmlns:a16="http://schemas.microsoft.com/office/drawing/2014/main" id="{F3F6C417-ACC7-45A4-8986-43D5B07509A5}"/>
            </a:ext>
          </a:extLst>
        </xdr:cNvPr>
        <xdr:cNvSpPr txBox="1">
          <a:spLocks noChangeArrowheads="1"/>
        </xdr:cNvSpPr>
      </xdr:nvSpPr>
      <xdr:spPr bwMode="auto">
        <a:xfrm>
          <a:off x="9009082" y="3244465"/>
          <a:ext cx="209465" cy="679610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JR</a:t>
          </a: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山陰本線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13</xdr:col>
      <xdr:colOff>80428</xdr:colOff>
      <xdr:row>23</xdr:row>
      <xdr:rowOff>135393</xdr:rowOff>
    </xdr:from>
    <xdr:ext cx="487456" cy="165173"/>
    <xdr:sp macro="" textlink="">
      <xdr:nvSpPr>
        <xdr:cNvPr id="701" name="Text Box 1620">
          <a:extLst>
            <a:ext uri="{FF2B5EF4-FFF2-40B4-BE49-F238E27FC236}">
              <a16:creationId xmlns:a16="http://schemas.microsoft.com/office/drawing/2014/main" id="{2AEE972A-D050-46EE-9AB1-6BBB01B36CFA}"/>
            </a:ext>
          </a:extLst>
        </xdr:cNvPr>
        <xdr:cNvSpPr txBox="1">
          <a:spLocks noChangeArrowheads="1"/>
        </xdr:cNvSpPr>
      </xdr:nvSpPr>
      <xdr:spPr bwMode="auto">
        <a:xfrm>
          <a:off x="8271928" y="3953013"/>
          <a:ext cx="487456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由良川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oneCellAnchor>
  <xdr:twoCellAnchor>
    <xdr:from>
      <xdr:col>13</xdr:col>
      <xdr:colOff>191728</xdr:colOff>
      <xdr:row>18</xdr:row>
      <xdr:rowOff>41097</xdr:rowOff>
    </xdr:from>
    <xdr:to>
      <xdr:col>13</xdr:col>
      <xdr:colOff>421963</xdr:colOff>
      <xdr:row>24</xdr:row>
      <xdr:rowOff>124121</xdr:rowOff>
    </xdr:to>
    <xdr:sp macro="" textlink="">
      <xdr:nvSpPr>
        <xdr:cNvPr id="702" name="Freeform 1147">
          <a:extLst>
            <a:ext uri="{FF2B5EF4-FFF2-40B4-BE49-F238E27FC236}">
              <a16:creationId xmlns:a16="http://schemas.microsoft.com/office/drawing/2014/main" id="{A3650C18-563D-460E-9575-DB3E66CE6506}"/>
            </a:ext>
          </a:extLst>
        </xdr:cNvPr>
        <xdr:cNvSpPr>
          <a:spLocks/>
        </xdr:cNvSpPr>
      </xdr:nvSpPr>
      <xdr:spPr bwMode="auto">
        <a:xfrm rot="15408221">
          <a:off x="7953914" y="3449831"/>
          <a:ext cx="1088864" cy="230235"/>
        </a:xfrm>
        <a:custGeom>
          <a:avLst/>
          <a:gdLst>
            <a:gd name="T0" fmla="*/ 2147483647 w 10000"/>
            <a:gd name="T1" fmla="*/ 2147483647 h 10000"/>
            <a:gd name="T2" fmla="*/ 2147483647 w 10000"/>
            <a:gd name="T3" fmla="*/ 2147483647 h 10000"/>
            <a:gd name="T4" fmla="*/ 2147483647 w 10000"/>
            <a:gd name="T5" fmla="*/ 2147483647 h 10000"/>
            <a:gd name="T6" fmla="*/ 2147483647 w 10000"/>
            <a:gd name="T7" fmla="*/ 2147483647 h 10000"/>
            <a:gd name="T8" fmla="*/ 2147483647 w 10000"/>
            <a:gd name="T9" fmla="*/ 2147483647 h 10000"/>
            <a:gd name="T10" fmla="*/ 2147483647 w 10000"/>
            <a:gd name="T11" fmla="*/ 2147483647 h 10000"/>
            <a:gd name="T12" fmla="*/ 2147483647 w 10000"/>
            <a:gd name="T13" fmla="*/ 2147483647 h 10000"/>
            <a:gd name="T14" fmla="*/ 2147483647 w 10000"/>
            <a:gd name="T15" fmla="*/ 2147483647 h 10000"/>
            <a:gd name="T16" fmla="*/ 0 w 10000"/>
            <a:gd name="T17" fmla="*/ 0 h 10000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connsiteX0" fmla="*/ 10295 w 10295"/>
            <a:gd name="connsiteY0" fmla="*/ 9311 h 10000"/>
            <a:gd name="connsiteX1" fmla="*/ 9046 w 10295"/>
            <a:gd name="connsiteY1" fmla="*/ 9775 h 10000"/>
            <a:gd name="connsiteX2" fmla="*/ 8245 w 10295"/>
            <a:gd name="connsiteY2" fmla="*/ 9775 h 10000"/>
            <a:gd name="connsiteX3" fmla="*/ 6996 w 10295"/>
            <a:gd name="connsiteY3" fmla="*/ 9324 h 10000"/>
            <a:gd name="connsiteX4" fmla="*/ 6103 w 10295"/>
            <a:gd name="connsiteY4" fmla="*/ 10000 h 10000"/>
            <a:gd name="connsiteX5" fmla="*/ 4410 w 10295"/>
            <a:gd name="connsiteY5" fmla="*/ 9324 h 10000"/>
            <a:gd name="connsiteX6" fmla="*/ 2271 w 10295"/>
            <a:gd name="connsiteY6" fmla="*/ 8196 h 10000"/>
            <a:gd name="connsiteX7" fmla="*/ 61 w 10295"/>
            <a:gd name="connsiteY7" fmla="*/ 7618 h 10000"/>
            <a:gd name="connsiteX8" fmla="*/ 295 w 10295"/>
            <a:gd name="connsiteY8" fmla="*/ 0 h 10000"/>
            <a:gd name="connsiteX0" fmla="*/ 12242 w 12242"/>
            <a:gd name="connsiteY0" fmla="*/ 2749 h 3438"/>
            <a:gd name="connsiteX1" fmla="*/ 10993 w 12242"/>
            <a:gd name="connsiteY1" fmla="*/ 3213 h 3438"/>
            <a:gd name="connsiteX2" fmla="*/ 10192 w 12242"/>
            <a:gd name="connsiteY2" fmla="*/ 3213 h 3438"/>
            <a:gd name="connsiteX3" fmla="*/ 8943 w 12242"/>
            <a:gd name="connsiteY3" fmla="*/ 2762 h 3438"/>
            <a:gd name="connsiteX4" fmla="*/ 8050 w 12242"/>
            <a:gd name="connsiteY4" fmla="*/ 3438 h 3438"/>
            <a:gd name="connsiteX5" fmla="*/ 6357 w 12242"/>
            <a:gd name="connsiteY5" fmla="*/ 2762 h 3438"/>
            <a:gd name="connsiteX6" fmla="*/ 4218 w 12242"/>
            <a:gd name="connsiteY6" fmla="*/ 1634 h 3438"/>
            <a:gd name="connsiteX7" fmla="*/ 2008 w 12242"/>
            <a:gd name="connsiteY7" fmla="*/ 1056 h 3438"/>
            <a:gd name="connsiteX8" fmla="*/ 0 w 12242"/>
            <a:gd name="connsiteY8" fmla="*/ 851 h 3438"/>
            <a:gd name="connsiteX0" fmla="*/ 10437 w 10437"/>
            <a:gd name="connsiteY0" fmla="*/ 11640 h 13644"/>
            <a:gd name="connsiteX1" fmla="*/ 9417 w 10437"/>
            <a:gd name="connsiteY1" fmla="*/ 12990 h 13644"/>
            <a:gd name="connsiteX2" fmla="*/ 8762 w 10437"/>
            <a:gd name="connsiteY2" fmla="*/ 12990 h 13644"/>
            <a:gd name="connsiteX3" fmla="*/ 7742 w 10437"/>
            <a:gd name="connsiteY3" fmla="*/ 11678 h 13644"/>
            <a:gd name="connsiteX4" fmla="*/ 7013 w 10437"/>
            <a:gd name="connsiteY4" fmla="*/ 13644 h 13644"/>
            <a:gd name="connsiteX5" fmla="*/ 5630 w 10437"/>
            <a:gd name="connsiteY5" fmla="*/ 11678 h 13644"/>
            <a:gd name="connsiteX6" fmla="*/ 3883 w 10437"/>
            <a:gd name="connsiteY6" fmla="*/ 8397 h 13644"/>
            <a:gd name="connsiteX7" fmla="*/ 2077 w 10437"/>
            <a:gd name="connsiteY7" fmla="*/ 6716 h 13644"/>
            <a:gd name="connsiteX8" fmla="*/ 0 w 10437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61 w 11161"/>
            <a:gd name="connsiteY0" fmla="*/ 16122 h 16122"/>
            <a:gd name="connsiteX1" fmla="*/ 9417 w 11161"/>
            <a:gd name="connsiteY1" fmla="*/ 12990 h 16122"/>
            <a:gd name="connsiteX2" fmla="*/ 8762 w 11161"/>
            <a:gd name="connsiteY2" fmla="*/ 12990 h 16122"/>
            <a:gd name="connsiteX3" fmla="*/ 7742 w 11161"/>
            <a:gd name="connsiteY3" fmla="*/ 11678 h 16122"/>
            <a:gd name="connsiteX4" fmla="*/ 7013 w 11161"/>
            <a:gd name="connsiteY4" fmla="*/ 13644 h 16122"/>
            <a:gd name="connsiteX5" fmla="*/ 5630 w 11161"/>
            <a:gd name="connsiteY5" fmla="*/ 11678 h 16122"/>
            <a:gd name="connsiteX6" fmla="*/ 3883 w 11161"/>
            <a:gd name="connsiteY6" fmla="*/ 8397 h 16122"/>
            <a:gd name="connsiteX7" fmla="*/ 2077 w 11161"/>
            <a:gd name="connsiteY7" fmla="*/ 6716 h 16122"/>
            <a:gd name="connsiteX8" fmla="*/ 0 w 11161"/>
            <a:gd name="connsiteY8" fmla="*/ 0 h 16122"/>
            <a:gd name="connsiteX0" fmla="*/ 11371 w 11371"/>
            <a:gd name="connsiteY0" fmla="*/ 12883 h 12883"/>
            <a:gd name="connsiteX1" fmla="*/ 9627 w 11371"/>
            <a:gd name="connsiteY1" fmla="*/ 9751 h 12883"/>
            <a:gd name="connsiteX2" fmla="*/ 8972 w 11371"/>
            <a:gd name="connsiteY2" fmla="*/ 9751 h 12883"/>
            <a:gd name="connsiteX3" fmla="*/ 7952 w 11371"/>
            <a:gd name="connsiteY3" fmla="*/ 8439 h 12883"/>
            <a:gd name="connsiteX4" fmla="*/ 7223 w 11371"/>
            <a:gd name="connsiteY4" fmla="*/ 10405 h 12883"/>
            <a:gd name="connsiteX5" fmla="*/ 5840 w 11371"/>
            <a:gd name="connsiteY5" fmla="*/ 8439 h 12883"/>
            <a:gd name="connsiteX6" fmla="*/ 4093 w 11371"/>
            <a:gd name="connsiteY6" fmla="*/ 5158 h 12883"/>
            <a:gd name="connsiteX7" fmla="*/ 2287 w 11371"/>
            <a:gd name="connsiteY7" fmla="*/ 3477 h 12883"/>
            <a:gd name="connsiteX8" fmla="*/ 0 w 11371"/>
            <a:gd name="connsiteY8" fmla="*/ 0 h 12883"/>
            <a:gd name="connsiteX0" fmla="*/ 11351 w 11351"/>
            <a:gd name="connsiteY0" fmla="*/ 19153 h 19153"/>
            <a:gd name="connsiteX1" fmla="*/ 9627 w 11351"/>
            <a:gd name="connsiteY1" fmla="*/ 9751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952 w 11351"/>
            <a:gd name="connsiteY4" fmla="*/ 8439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9763 w 9763"/>
            <a:gd name="connsiteY0" fmla="*/ 16212 h 16477"/>
            <a:gd name="connsiteX1" fmla="*/ 9264 w 9763"/>
            <a:gd name="connsiteY1" fmla="*/ 16403 h 16477"/>
            <a:gd name="connsiteX2" fmla="*/ 8127 w 9763"/>
            <a:gd name="connsiteY2" fmla="*/ 14130 h 16477"/>
            <a:gd name="connsiteX3" fmla="*/ 7308 w 9763"/>
            <a:gd name="connsiteY3" fmla="*/ 13944 h 16477"/>
            <a:gd name="connsiteX4" fmla="*/ 5840 w 9763"/>
            <a:gd name="connsiteY4" fmla="*/ 8439 h 16477"/>
            <a:gd name="connsiteX5" fmla="*/ 4093 w 9763"/>
            <a:gd name="connsiteY5" fmla="*/ 5158 h 16477"/>
            <a:gd name="connsiteX6" fmla="*/ 2287 w 9763"/>
            <a:gd name="connsiteY6" fmla="*/ 3477 h 16477"/>
            <a:gd name="connsiteX7" fmla="*/ 0 w 9763"/>
            <a:gd name="connsiteY7" fmla="*/ 0 h 1647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9763" h="16477">
              <a:moveTo>
                <a:pt x="9763" y="16212"/>
              </a:moveTo>
              <a:cubicBezTo>
                <a:pt x="9415" y="15754"/>
                <a:pt x="9537" y="16750"/>
                <a:pt x="9264" y="16403"/>
              </a:cubicBezTo>
              <a:cubicBezTo>
                <a:pt x="8991" y="16056"/>
                <a:pt x="8346" y="15457"/>
                <a:pt x="8127" y="14130"/>
              </a:cubicBezTo>
              <a:cubicBezTo>
                <a:pt x="7908" y="12803"/>
                <a:pt x="7689" y="14892"/>
                <a:pt x="7308" y="13944"/>
              </a:cubicBezTo>
              <a:cubicBezTo>
                <a:pt x="6927" y="12996"/>
                <a:pt x="6376" y="9903"/>
                <a:pt x="5840" y="8439"/>
              </a:cubicBezTo>
              <a:cubicBezTo>
                <a:pt x="5304" y="6975"/>
                <a:pt x="4685" y="5984"/>
                <a:pt x="4093" y="5158"/>
              </a:cubicBezTo>
              <a:cubicBezTo>
                <a:pt x="3500" y="4332"/>
                <a:pt x="2783" y="6257"/>
                <a:pt x="2287" y="3477"/>
              </a:cubicBezTo>
              <a:cubicBezTo>
                <a:pt x="1288" y="-715"/>
                <a:pt x="1029" y="3150"/>
                <a:pt x="0" y="0"/>
              </a:cubicBezTo>
            </a:path>
          </a:pathLst>
        </a:custGeom>
        <a:noFill/>
        <a:ln w="317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13</xdr:col>
      <xdr:colOff>411040</xdr:colOff>
      <xdr:row>18</xdr:row>
      <xdr:rowOff>53048</xdr:rowOff>
    </xdr:from>
    <xdr:to>
      <xdr:col>13</xdr:col>
      <xdr:colOff>451514</xdr:colOff>
      <xdr:row>25</xdr:row>
      <xdr:rowOff>10269</xdr:rowOff>
    </xdr:to>
    <xdr:sp macro="" textlink="">
      <xdr:nvSpPr>
        <xdr:cNvPr id="703" name="Freeform 1147">
          <a:extLst>
            <a:ext uri="{FF2B5EF4-FFF2-40B4-BE49-F238E27FC236}">
              <a16:creationId xmlns:a16="http://schemas.microsoft.com/office/drawing/2014/main" id="{A0137A6B-27C0-48A9-AD57-7D19E10F0AF5}"/>
            </a:ext>
          </a:extLst>
        </xdr:cNvPr>
        <xdr:cNvSpPr>
          <a:spLocks/>
        </xdr:cNvSpPr>
      </xdr:nvSpPr>
      <xdr:spPr bwMode="auto">
        <a:xfrm rot="15687121">
          <a:off x="8057426" y="3577582"/>
          <a:ext cx="1130701" cy="40474"/>
        </a:xfrm>
        <a:custGeom>
          <a:avLst/>
          <a:gdLst>
            <a:gd name="T0" fmla="*/ 2147483647 w 10000"/>
            <a:gd name="T1" fmla="*/ 2147483647 h 10000"/>
            <a:gd name="T2" fmla="*/ 2147483647 w 10000"/>
            <a:gd name="T3" fmla="*/ 2147483647 h 10000"/>
            <a:gd name="T4" fmla="*/ 2147483647 w 10000"/>
            <a:gd name="T5" fmla="*/ 2147483647 h 10000"/>
            <a:gd name="T6" fmla="*/ 2147483647 w 10000"/>
            <a:gd name="T7" fmla="*/ 2147483647 h 10000"/>
            <a:gd name="T8" fmla="*/ 2147483647 w 10000"/>
            <a:gd name="T9" fmla="*/ 2147483647 h 10000"/>
            <a:gd name="T10" fmla="*/ 2147483647 w 10000"/>
            <a:gd name="T11" fmla="*/ 2147483647 h 10000"/>
            <a:gd name="T12" fmla="*/ 2147483647 w 10000"/>
            <a:gd name="T13" fmla="*/ 2147483647 h 10000"/>
            <a:gd name="T14" fmla="*/ 2147483647 w 10000"/>
            <a:gd name="T15" fmla="*/ 2147483647 h 10000"/>
            <a:gd name="T16" fmla="*/ 0 w 10000"/>
            <a:gd name="T17" fmla="*/ 0 h 10000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connsiteX0" fmla="*/ 10295 w 10295"/>
            <a:gd name="connsiteY0" fmla="*/ 9311 h 10000"/>
            <a:gd name="connsiteX1" fmla="*/ 9046 w 10295"/>
            <a:gd name="connsiteY1" fmla="*/ 9775 h 10000"/>
            <a:gd name="connsiteX2" fmla="*/ 8245 w 10295"/>
            <a:gd name="connsiteY2" fmla="*/ 9775 h 10000"/>
            <a:gd name="connsiteX3" fmla="*/ 6996 w 10295"/>
            <a:gd name="connsiteY3" fmla="*/ 9324 h 10000"/>
            <a:gd name="connsiteX4" fmla="*/ 6103 w 10295"/>
            <a:gd name="connsiteY4" fmla="*/ 10000 h 10000"/>
            <a:gd name="connsiteX5" fmla="*/ 4410 w 10295"/>
            <a:gd name="connsiteY5" fmla="*/ 9324 h 10000"/>
            <a:gd name="connsiteX6" fmla="*/ 2271 w 10295"/>
            <a:gd name="connsiteY6" fmla="*/ 8196 h 10000"/>
            <a:gd name="connsiteX7" fmla="*/ 61 w 10295"/>
            <a:gd name="connsiteY7" fmla="*/ 7618 h 10000"/>
            <a:gd name="connsiteX8" fmla="*/ 295 w 10295"/>
            <a:gd name="connsiteY8" fmla="*/ 0 h 10000"/>
            <a:gd name="connsiteX0" fmla="*/ 12242 w 12242"/>
            <a:gd name="connsiteY0" fmla="*/ 2749 h 3438"/>
            <a:gd name="connsiteX1" fmla="*/ 10993 w 12242"/>
            <a:gd name="connsiteY1" fmla="*/ 3213 h 3438"/>
            <a:gd name="connsiteX2" fmla="*/ 10192 w 12242"/>
            <a:gd name="connsiteY2" fmla="*/ 3213 h 3438"/>
            <a:gd name="connsiteX3" fmla="*/ 8943 w 12242"/>
            <a:gd name="connsiteY3" fmla="*/ 2762 h 3438"/>
            <a:gd name="connsiteX4" fmla="*/ 8050 w 12242"/>
            <a:gd name="connsiteY4" fmla="*/ 3438 h 3438"/>
            <a:gd name="connsiteX5" fmla="*/ 6357 w 12242"/>
            <a:gd name="connsiteY5" fmla="*/ 2762 h 3438"/>
            <a:gd name="connsiteX6" fmla="*/ 4218 w 12242"/>
            <a:gd name="connsiteY6" fmla="*/ 1634 h 3438"/>
            <a:gd name="connsiteX7" fmla="*/ 2008 w 12242"/>
            <a:gd name="connsiteY7" fmla="*/ 1056 h 3438"/>
            <a:gd name="connsiteX8" fmla="*/ 0 w 12242"/>
            <a:gd name="connsiteY8" fmla="*/ 851 h 3438"/>
            <a:gd name="connsiteX0" fmla="*/ 10437 w 10437"/>
            <a:gd name="connsiteY0" fmla="*/ 11640 h 13644"/>
            <a:gd name="connsiteX1" fmla="*/ 9417 w 10437"/>
            <a:gd name="connsiteY1" fmla="*/ 12990 h 13644"/>
            <a:gd name="connsiteX2" fmla="*/ 8762 w 10437"/>
            <a:gd name="connsiteY2" fmla="*/ 12990 h 13644"/>
            <a:gd name="connsiteX3" fmla="*/ 7742 w 10437"/>
            <a:gd name="connsiteY3" fmla="*/ 11678 h 13644"/>
            <a:gd name="connsiteX4" fmla="*/ 7013 w 10437"/>
            <a:gd name="connsiteY4" fmla="*/ 13644 h 13644"/>
            <a:gd name="connsiteX5" fmla="*/ 5630 w 10437"/>
            <a:gd name="connsiteY5" fmla="*/ 11678 h 13644"/>
            <a:gd name="connsiteX6" fmla="*/ 3883 w 10437"/>
            <a:gd name="connsiteY6" fmla="*/ 8397 h 13644"/>
            <a:gd name="connsiteX7" fmla="*/ 2077 w 10437"/>
            <a:gd name="connsiteY7" fmla="*/ 6716 h 13644"/>
            <a:gd name="connsiteX8" fmla="*/ 0 w 10437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61 w 11161"/>
            <a:gd name="connsiteY0" fmla="*/ 16122 h 16122"/>
            <a:gd name="connsiteX1" fmla="*/ 9417 w 11161"/>
            <a:gd name="connsiteY1" fmla="*/ 12990 h 16122"/>
            <a:gd name="connsiteX2" fmla="*/ 8762 w 11161"/>
            <a:gd name="connsiteY2" fmla="*/ 12990 h 16122"/>
            <a:gd name="connsiteX3" fmla="*/ 7742 w 11161"/>
            <a:gd name="connsiteY3" fmla="*/ 11678 h 16122"/>
            <a:gd name="connsiteX4" fmla="*/ 7013 w 11161"/>
            <a:gd name="connsiteY4" fmla="*/ 13644 h 16122"/>
            <a:gd name="connsiteX5" fmla="*/ 5630 w 11161"/>
            <a:gd name="connsiteY5" fmla="*/ 11678 h 16122"/>
            <a:gd name="connsiteX6" fmla="*/ 3883 w 11161"/>
            <a:gd name="connsiteY6" fmla="*/ 8397 h 16122"/>
            <a:gd name="connsiteX7" fmla="*/ 2077 w 11161"/>
            <a:gd name="connsiteY7" fmla="*/ 6716 h 16122"/>
            <a:gd name="connsiteX8" fmla="*/ 0 w 11161"/>
            <a:gd name="connsiteY8" fmla="*/ 0 h 16122"/>
            <a:gd name="connsiteX0" fmla="*/ 11371 w 11371"/>
            <a:gd name="connsiteY0" fmla="*/ 12883 h 12883"/>
            <a:gd name="connsiteX1" fmla="*/ 9627 w 11371"/>
            <a:gd name="connsiteY1" fmla="*/ 9751 h 12883"/>
            <a:gd name="connsiteX2" fmla="*/ 8972 w 11371"/>
            <a:gd name="connsiteY2" fmla="*/ 9751 h 12883"/>
            <a:gd name="connsiteX3" fmla="*/ 7952 w 11371"/>
            <a:gd name="connsiteY3" fmla="*/ 8439 h 12883"/>
            <a:gd name="connsiteX4" fmla="*/ 7223 w 11371"/>
            <a:gd name="connsiteY4" fmla="*/ 10405 h 12883"/>
            <a:gd name="connsiteX5" fmla="*/ 5840 w 11371"/>
            <a:gd name="connsiteY5" fmla="*/ 8439 h 12883"/>
            <a:gd name="connsiteX6" fmla="*/ 4093 w 11371"/>
            <a:gd name="connsiteY6" fmla="*/ 5158 h 12883"/>
            <a:gd name="connsiteX7" fmla="*/ 2287 w 11371"/>
            <a:gd name="connsiteY7" fmla="*/ 3477 h 12883"/>
            <a:gd name="connsiteX8" fmla="*/ 0 w 11371"/>
            <a:gd name="connsiteY8" fmla="*/ 0 h 12883"/>
            <a:gd name="connsiteX0" fmla="*/ 11351 w 11351"/>
            <a:gd name="connsiteY0" fmla="*/ 19153 h 19153"/>
            <a:gd name="connsiteX1" fmla="*/ 9627 w 11351"/>
            <a:gd name="connsiteY1" fmla="*/ 9751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952 w 11351"/>
            <a:gd name="connsiteY4" fmla="*/ 8439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536 w 11536"/>
            <a:gd name="connsiteY0" fmla="*/ 15086 h 16556"/>
            <a:gd name="connsiteX1" fmla="*/ 9763 w 11536"/>
            <a:gd name="connsiteY1" fmla="*/ 16212 h 16556"/>
            <a:gd name="connsiteX2" fmla="*/ 9264 w 11536"/>
            <a:gd name="connsiteY2" fmla="*/ 16403 h 16556"/>
            <a:gd name="connsiteX3" fmla="*/ 8127 w 11536"/>
            <a:gd name="connsiteY3" fmla="*/ 14130 h 16556"/>
            <a:gd name="connsiteX4" fmla="*/ 7308 w 11536"/>
            <a:gd name="connsiteY4" fmla="*/ 13944 h 16556"/>
            <a:gd name="connsiteX5" fmla="*/ 5840 w 11536"/>
            <a:gd name="connsiteY5" fmla="*/ 8439 h 16556"/>
            <a:gd name="connsiteX6" fmla="*/ 4093 w 11536"/>
            <a:gd name="connsiteY6" fmla="*/ 5158 h 16556"/>
            <a:gd name="connsiteX7" fmla="*/ 2287 w 11536"/>
            <a:gd name="connsiteY7" fmla="*/ 3477 h 16556"/>
            <a:gd name="connsiteX8" fmla="*/ 0 w 11536"/>
            <a:gd name="connsiteY8" fmla="*/ 0 h 16556"/>
            <a:gd name="connsiteX0" fmla="*/ 11536 w 11536"/>
            <a:gd name="connsiteY0" fmla="*/ 15086 h 16556"/>
            <a:gd name="connsiteX1" fmla="*/ 9763 w 11536"/>
            <a:gd name="connsiteY1" fmla="*/ 16212 h 16556"/>
            <a:gd name="connsiteX2" fmla="*/ 9264 w 11536"/>
            <a:gd name="connsiteY2" fmla="*/ 16403 h 16556"/>
            <a:gd name="connsiteX3" fmla="*/ 8127 w 11536"/>
            <a:gd name="connsiteY3" fmla="*/ 14130 h 16556"/>
            <a:gd name="connsiteX4" fmla="*/ 7308 w 11536"/>
            <a:gd name="connsiteY4" fmla="*/ 13944 h 16556"/>
            <a:gd name="connsiteX5" fmla="*/ 5840 w 11536"/>
            <a:gd name="connsiteY5" fmla="*/ 8439 h 16556"/>
            <a:gd name="connsiteX6" fmla="*/ 4093 w 11536"/>
            <a:gd name="connsiteY6" fmla="*/ 5158 h 16556"/>
            <a:gd name="connsiteX7" fmla="*/ 2287 w 11536"/>
            <a:gd name="connsiteY7" fmla="*/ 3477 h 16556"/>
            <a:gd name="connsiteX8" fmla="*/ 0 w 11536"/>
            <a:gd name="connsiteY8" fmla="*/ 0 h 16556"/>
            <a:gd name="connsiteX0" fmla="*/ 9249 w 9249"/>
            <a:gd name="connsiteY0" fmla="*/ 11609 h 13079"/>
            <a:gd name="connsiteX1" fmla="*/ 7476 w 9249"/>
            <a:gd name="connsiteY1" fmla="*/ 12735 h 13079"/>
            <a:gd name="connsiteX2" fmla="*/ 6977 w 9249"/>
            <a:gd name="connsiteY2" fmla="*/ 12926 h 13079"/>
            <a:gd name="connsiteX3" fmla="*/ 5840 w 9249"/>
            <a:gd name="connsiteY3" fmla="*/ 10653 h 13079"/>
            <a:gd name="connsiteX4" fmla="*/ 5021 w 9249"/>
            <a:gd name="connsiteY4" fmla="*/ 10467 h 13079"/>
            <a:gd name="connsiteX5" fmla="*/ 3553 w 9249"/>
            <a:gd name="connsiteY5" fmla="*/ 4962 h 13079"/>
            <a:gd name="connsiteX6" fmla="*/ 1806 w 9249"/>
            <a:gd name="connsiteY6" fmla="*/ 1681 h 13079"/>
            <a:gd name="connsiteX7" fmla="*/ 0 w 9249"/>
            <a:gd name="connsiteY7" fmla="*/ 0 h 13079"/>
            <a:gd name="connsiteX0" fmla="*/ 11095 w 11095"/>
            <a:gd name="connsiteY0" fmla="*/ 7721 h 8845"/>
            <a:gd name="connsiteX1" fmla="*/ 9178 w 11095"/>
            <a:gd name="connsiteY1" fmla="*/ 8582 h 8845"/>
            <a:gd name="connsiteX2" fmla="*/ 8639 w 11095"/>
            <a:gd name="connsiteY2" fmla="*/ 8728 h 8845"/>
            <a:gd name="connsiteX3" fmla="*/ 7409 w 11095"/>
            <a:gd name="connsiteY3" fmla="*/ 6990 h 8845"/>
            <a:gd name="connsiteX4" fmla="*/ 6524 w 11095"/>
            <a:gd name="connsiteY4" fmla="*/ 6848 h 8845"/>
            <a:gd name="connsiteX5" fmla="*/ 4936 w 11095"/>
            <a:gd name="connsiteY5" fmla="*/ 2639 h 8845"/>
            <a:gd name="connsiteX6" fmla="*/ 3048 w 11095"/>
            <a:gd name="connsiteY6" fmla="*/ 130 h 8845"/>
            <a:gd name="connsiteX7" fmla="*/ 0 w 11095"/>
            <a:gd name="connsiteY7" fmla="*/ 6615 h 8845"/>
            <a:gd name="connsiteX0" fmla="*/ 10000 w 10000"/>
            <a:gd name="connsiteY0" fmla="*/ 8583 h 9854"/>
            <a:gd name="connsiteX1" fmla="*/ 8272 w 10000"/>
            <a:gd name="connsiteY1" fmla="*/ 9557 h 9854"/>
            <a:gd name="connsiteX2" fmla="*/ 7786 w 10000"/>
            <a:gd name="connsiteY2" fmla="*/ 9722 h 9854"/>
            <a:gd name="connsiteX3" fmla="*/ 6678 w 10000"/>
            <a:gd name="connsiteY3" fmla="*/ 7757 h 9854"/>
            <a:gd name="connsiteX4" fmla="*/ 5880 w 10000"/>
            <a:gd name="connsiteY4" fmla="*/ 7596 h 9854"/>
            <a:gd name="connsiteX5" fmla="*/ 4091 w 10000"/>
            <a:gd name="connsiteY5" fmla="*/ 7778 h 9854"/>
            <a:gd name="connsiteX6" fmla="*/ 2747 w 10000"/>
            <a:gd name="connsiteY6" fmla="*/ 1 h 9854"/>
            <a:gd name="connsiteX7" fmla="*/ 0 w 10000"/>
            <a:gd name="connsiteY7" fmla="*/ 7333 h 9854"/>
            <a:gd name="connsiteX0" fmla="*/ 10000 w 10000"/>
            <a:gd name="connsiteY0" fmla="*/ 8710 h 10000"/>
            <a:gd name="connsiteX1" fmla="*/ 8272 w 10000"/>
            <a:gd name="connsiteY1" fmla="*/ 9699 h 10000"/>
            <a:gd name="connsiteX2" fmla="*/ 7786 w 10000"/>
            <a:gd name="connsiteY2" fmla="*/ 9866 h 10000"/>
            <a:gd name="connsiteX3" fmla="*/ 6678 w 10000"/>
            <a:gd name="connsiteY3" fmla="*/ 7872 h 10000"/>
            <a:gd name="connsiteX4" fmla="*/ 5842 w 10000"/>
            <a:gd name="connsiteY4" fmla="*/ 9561 h 10000"/>
            <a:gd name="connsiteX5" fmla="*/ 4091 w 10000"/>
            <a:gd name="connsiteY5" fmla="*/ 7893 h 10000"/>
            <a:gd name="connsiteX6" fmla="*/ 2747 w 10000"/>
            <a:gd name="connsiteY6" fmla="*/ 1 h 10000"/>
            <a:gd name="connsiteX7" fmla="*/ 0 w 10000"/>
            <a:gd name="connsiteY7" fmla="*/ 7442 h 10000"/>
            <a:gd name="connsiteX0" fmla="*/ 10000 w 10000"/>
            <a:gd name="connsiteY0" fmla="*/ 1268 h 2558"/>
            <a:gd name="connsiteX1" fmla="*/ 8272 w 10000"/>
            <a:gd name="connsiteY1" fmla="*/ 2257 h 2558"/>
            <a:gd name="connsiteX2" fmla="*/ 7786 w 10000"/>
            <a:gd name="connsiteY2" fmla="*/ 2424 h 2558"/>
            <a:gd name="connsiteX3" fmla="*/ 6678 w 10000"/>
            <a:gd name="connsiteY3" fmla="*/ 430 h 2558"/>
            <a:gd name="connsiteX4" fmla="*/ 5842 w 10000"/>
            <a:gd name="connsiteY4" fmla="*/ 2119 h 2558"/>
            <a:gd name="connsiteX5" fmla="*/ 4091 w 10000"/>
            <a:gd name="connsiteY5" fmla="*/ 451 h 2558"/>
            <a:gd name="connsiteX6" fmla="*/ 2462 w 10000"/>
            <a:gd name="connsiteY6" fmla="*/ 1171 h 2558"/>
            <a:gd name="connsiteX7" fmla="*/ 0 w 10000"/>
            <a:gd name="connsiteY7" fmla="*/ 0 h 25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10000" h="2558">
              <a:moveTo>
                <a:pt x="10000" y="1268"/>
              </a:moveTo>
              <a:cubicBezTo>
                <a:pt x="9858" y="1268"/>
                <a:pt x="8642" y="2064"/>
                <a:pt x="8272" y="2257"/>
              </a:cubicBezTo>
              <a:cubicBezTo>
                <a:pt x="7903" y="2449"/>
                <a:pt x="8052" y="2727"/>
                <a:pt x="7786" y="2424"/>
              </a:cubicBezTo>
              <a:cubicBezTo>
                <a:pt x="7520" y="2120"/>
                <a:pt x="7002" y="481"/>
                <a:pt x="6678" y="430"/>
              </a:cubicBezTo>
              <a:cubicBezTo>
                <a:pt x="6354" y="379"/>
                <a:pt x="6273" y="2116"/>
                <a:pt x="5842" y="2119"/>
              </a:cubicBezTo>
              <a:cubicBezTo>
                <a:pt x="5411" y="2122"/>
                <a:pt x="4654" y="609"/>
                <a:pt x="4091" y="451"/>
              </a:cubicBezTo>
              <a:cubicBezTo>
                <a:pt x="3528" y="293"/>
                <a:pt x="3144" y="1246"/>
                <a:pt x="2462" y="1171"/>
              </a:cubicBezTo>
              <a:cubicBezTo>
                <a:pt x="1780" y="1096"/>
                <a:pt x="483" y="2438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13</xdr:col>
      <xdr:colOff>186110</xdr:colOff>
      <xdr:row>19</xdr:row>
      <xdr:rowOff>131878</xdr:rowOff>
    </xdr:from>
    <xdr:to>
      <xdr:col>13</xdr:col>
      <xdr:colOff>466472</xdr:colOff>
      <xdr:row>20</xdr:row>
      <xdr:rowOff>129186</xdr:rowOff>
    </xdr:to>
    <xdr:sp macro="" textlink="">
      <xdr:nvSpPr>
        <xdr:cNvPr id="704" name="Text Box 1664">
          <a:extLst>
            <a:ext uri="{FF2B5EF4-FFF2-40B4-BE49-F238E27FC236}">
              <a16:creationId xmlns:a16="http://schemas.microsoft.com/office/drawing/2014/main" id="{3CFE857F-E089-4464-8EE8-99AA9D8B1EC8}"/>
            </a:ext>
          </a:extLst>
        </xdr:cNvPr>
        <xdr:cNvSpPr txBox="1">
          <a:spLocks noChangeArrowheads="1"/>
        </xdr:cNvSpPr>
      </xdr:nvSpPr>
      <xdr:spPr bwMode="auto">
        <a:xfrm rot="488238">
          <a:off x="8377610" y="3278938"/>
          <a:ext cx="280362" cy="164948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18288" anchor="t" upright="1"/>
        <a:lstStyle/>
        <a:p>
          <a:pPr algn="ctr" rtl="0"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13</xdr:col>
      <xdr:colOff>112137</xdr:colOff>
      <xdr:row>20</xdr:row>
      <xdr:rowOff>99639</xdr:rowOff>
    </xdr:from>
    <xdr:to>
      <xdr:col>14</xdr:col>
      <xdr:colOff>516687</xdr:colOff>
      <xdr:row>23</xdr:row>
      <xdr:rowOff>134738</xdr:rowOff>
    </xdr:to>
    <xdr:sp macro="" textlink="">
      <xdr:nvSpPr>
        <xdr:cNvPr id="705" name="Freeform 471">
          <a:extLst>
            <a:ext uri="{FF2B5EF4-FFF2-40B4-BE49-F238E27FC236}">
              <a16:creationId xmlns:a16="http://schemas.microsoft.com/office/drawing/2014/main" id="{22149557-799F-44B0-84DE-F90865F3BDCE}"/>
            </a:ext>
          </a:extLst>
        </xdr:cNvPr>
        <xdr:cNvSpPr>
          <a:spLocks/>
        </xdr:cNvSpPr>
      </xdr:nvSpPr>
      <xdr:spPr bwMode="auto">
        <a:xfrm rot="17065180">
          <a:off x="8575992" y="3141984"/>
          <a:ext cx="538019" cy="1082730"/>
        </a:xfrm>
        <a:custGeom>
          <a:avLst/>
          <a:gdLst>
            <a:gd name="T0" fmla="*/ 0 w 10000"/>
            <a:gd name="T1" fmla="*/ 2147483647 h 10000"/>
            <a:gd name="T2" fmla="*/ 0 w 10000"/>
            <a:gd name="T3" fmla="*/ 2147483647 h 10000"/>
            <a:gd name="T4" fmla="*/ 2147483647 w 10000"/>
            <a:gd name="T5" fmla="*/ 2147483647 h 10000"/>
            <a:gd name="T6" fmla="*/ 2147483647 w 10000"/>
            <a:gd name="T7" fmla="*/ 0 h 10000"/>
            <a:gd name="T8" fmla="*/ 0 60000 65536"/>
            <a:gd name="T9" fmla="*/ 0 60000 65536"/>
            <a:gd name="T10" fmla="*/ 0 60000 65536"/>
            <a:gd name="T11" fmla="*/ 0 60000 65536"/>
            <a:gd name="connsiteX0" fmla="*/ 0 w 10000"/>
            <a:gd name="connsiteY0" fmla="*/ 10000 h 10000"/>
            <a:gd name="connsiteX1" fmla="*/ 0 w 10000"/>
            <a:gd name="connsiteY1" fmla="*/ 7268 h 10000"/>
            <a:gd name="connsiteX2" fmla="*/ 9711 w 10000"/>
            <a:gd name="connsiteY2" fmla="*/ 7264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7268 h 10000"/>
            <a:gd name="connsiteX2" fmla="*/ 9711 w 10000"/>
            <a:gd name="connsiteY2" fmla="*/ 7264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7268 h 10000"/>
            <a:gd name="connsiteX2" fmla="*/ 9711 w 10000"/>
            <a:gd name="connsiteY2" fmla="*/ 7264 h 10000"/>
            <a:gd name="connsiteX3" fmla="*/ 10000 w 10000"/>
            <a:gd name="connsiteY3" fmla="*/ 0 h 10000"/>
            <a:gd name="connsiteX0" fmla="*/ 0 w 9711"/>
            <a:gd name="connsiteY0" fmla="*/ 2809 h 2809"/>
            <a:gd name="connsiteX1" fmla="*/ 0 w 9711"/>
            <a:gd name="connsiteY1" fmla="*/ 77 h 2809"/>
            <a:gd name="connsiteX2" fmla="*/ 9711 w 9711"/>
            <a:gd name="connsiteY2" fmla="*/ 73 h 2809"/>
            <a:gd name="connsiteX0" fmla="*/ 0 w 21327"/>
            <a:gd name="connsiteY0" fmla="*/ 10875 h 10875"/>
            <a:gd name="connsiteX1" fmla="*/ 0 w 21327"/>
            <a:gd name="connsiteY1" fmla="*/ 1149 h 10875"/>
            <a:gd name="connsiteX2" fmla="*/ 21327 w 21327"/>
            <a:gd name="connsiteY2" fmla="*/ 118 h 10875"/>
            <a:gd name="connsiteX0" fmla="*/ 0 w 21327"/>
            <a:gd name="connsiteY0" fmla="*/ 10757 h 10757"/>
            <a:gd name="connsiteX1" fmla="*/ 0 w 21327"/>
            <a:gd name="connsiteY1" fmla="*/ 1031 h 10757"/>
            <a:gd name="connsiteX2" fmla="*/ 21327 w 21327"/>
            <a:gd name="connsiteY2" fmla="*/ 0 h 10757"/>
            <a:gd name="connsiteX0" fmla="*/ 0 w 25872"/>
            <a:gd name="connsiteY0" fmla="*/ 9729 h 9729"/>
            <a:gd name="connsiteX1" fmla="*/ 0 w 25872"/>
            <a:gd name="connsiteY1" fmla="*/ 3 h 9729"/>
            <a:gd name="connsiteX2" fmla="*/ 25872 w 25872"/>
            <a:gd name="connsiteY2" fmla="*/ 1123 h 9729"/>
            <a:gd name="connsiteX0" fmla="*/ 0 w 10270"/>
            <a:gd name="connsiteY0" fmla="*/ 9999 h 9999"/>
            <a:gd name="connsiteX1" fmla="*/ 0 w 10270"/>
            <a:gd name="connsiteY1" fmla="*/ 2 h 9999"/>
            <a:gd name="connsiteX2" fmla="*/ 10270 w 10270"/>
            <a:gd name="connsiteY2" fmla="*/ 1785 h 9999"/>
            <a:gd name="connsiteX0" fmla="*/ 0 w 10000"/>
            <a:gd name="connsiteY0" fmla="*/ 10001 h 10001"/>
            <a:gd name="connsiteX1" fmla="*/ 0 w 10000"/>
            <a:gd name="connsiteY1" fmla="*/ 3 h 10001"/>
            <a:gd name="connsiteX2" fmla="*/ 10000 w 10000"/>
            <a:gd name="connsiteY2" fmla="*/ 1786 h 10001"/>
            <a:gd name="connsiteX0" fmla="*/ 0 w 10000"/>
            <a:gd name="connsiteY0" fmla="*/ 9998 h 9998"/>
            <a:gd name="connsiteX1" fmla="*/ 0 w 10000"/>
            <a:gd name="connsiteY1" fmla="*/ 0 h 9998"/>
            <a:gd name="connsiteX2" fmla="*/ 10000 w 10000"/>
            <a:gd name="connsiteY2" fmla="*/ 1783 h 9998"/>
            <a:gd name="connsiteX0" fmla="*/ 0 w 10132"/>
            <a:gd name="connsiteY0" fmla="*/ 10000 h 10000"/>
            <a:gd name="connsiteX1" fmla="*/ 0 w 10132"/>
            <a:gd name="connsiteY1" fmla="*/ 0 h 10000"/>
            <a:gd name="connsiteX2" fmla="*/ 10132 w 10132"/>
            <a:gd name="connsiteY2" fmla="*/ 1309 h 10000"/>
            <a:gd name="connsiteX0" fmla="*/ 0 w 10395"/>
            <a:gd name="connsiteY0" fmla="*/ 10000 h 10000"/>
            <a:gd name="connsiteX1" fmla="*/ 0 w 10395"/>
            <a:gd name="connsiteY1" fmla="*/ 0 h 10000"/>
            <a:gd name="connsiteX2" fmla="*/ 10395 w 10395"/>
            <a:gd name="connsiteY2" fmla="*/ 1783 h 10000"/>
            <a:gd name="connsiteX0" fmla="*/ 0 w 10395"/>
            <a:gd name="connsiteY0" fmla="*/ 10000 h 10000"/>
            <a:gd name="connsiteX1" fmla="*/ 0 w 10395"/>
            <a:gd name="connsiteY1" fmla="*/ 0 h 10000"/>
            <a:gd name="connsiteX2" fmla="*/ 10395 w 10395"/>
            <a:gd name="connsiteY2" fmla="*/ 1783 h 10000"/>
            <a:gd name="connsiteX0" fmla="*/ 0 w 10395"/>
            <a:gd name="connsiteY0" fmla="*/ 13349 h 13349"/>
            <a:gd name="connsiteX1" fmla="*/ 0 w 10395"/>
            <a:gd name="connsiteY1" fmla="*/ 0 h 13349"/>
            <a:gd name="connsiteX2" fmla="*/ 10395 w 10395"/>
            <a:gd name="connsiteY2" fmla="*/ 1783 h 13349"/>
            <a:gd name="connsiteX0" fmla="*/ 0 w 10473"/>
            <a:gd name="connsiteY0" fmla="*/ 13349 h 13349"/>
            <a:gd name="connsiteX1" fmla="*/ 0 w 10473"/>
            <a:gd name="connsiteY1" fmla="*/ 0 h 13349"/>
            <a:gd name="connsiteX2" fmla="*/ 10473 w 10473"/>
            <a:gd name="connsiteY2" fmla="*/ 1046 h 13349"/>
            <a:gd name="connsiteX0" fmla="*/ 0 w 10473"/>
            <a:gd name="connsiteY0" fmla="*/ 13349 h 13349"/>
            <a:gd name="connsiteX1" fmla="*/ 0 w 10473"/>
            <a:gd name="connsiteY1" fmla="*/ 0 h 13349"/>
            <a:gd name="connsiteX2" fmla="*/ 10473 w 10473"/>
            <a:gd name="connsiteY2" fmla="*/ 1046 h 13349"/>
            <a:gd name="connsiteX0" fmla="*/ 0 w 15385"/>
            <a:gd name="connsiteY0" fmla="*/ 10401 h 10401"/>
            <a:gd name="connsiteX1" fmla="*/ 4912 w 15385"/>
            <a:gd name="connsiteY1" fmla="*/ 0 h 10401"/>
            <a:gd name="connsiteX2" fmla="*/ 15385 w 15385"/>
            <a:gd name="connsiteY2" fmla="*/ 1046 h 10401"/>
            <a:gd name="connsiteX0" fmla="*/ 0 w 15385"/>
            <a:gd name="connsiteY0" fmla="*/ 10401 h 10506"/>
            <a:gd name="connsiteX1" fmla="*/ 4912 w 15385"/>
            <a:gd name="connsiteY1" fmla="*/ 0 h 10506"/>
            <a:gd name="connsiteX2" fmla="*/ 15385 w 15385"/>
            <a:gd name="connsiteY2" fmla="*/ 1046 h 10506"/>
            <a:gd name="connsiteX0" fmla="*/ 0 w 15385"/>
            <a:gd name="connsiteY0" fmla="*/ 10401 h 10998"/>
            <a:gd name="connsiteX1" fmla="*/ 3997 w 15385"/>
            <a:gd name="connsiteY1" fmla="*/ 10217 h 10998"/>
            <a:gd name="connsiteX2" fmla="*/ 4912 w 15385"/>
            <a:gd name="connsiteY2" fmla="*/ 0 h 10998"/>
            <a:gd name="connsiteX3" fmla="*/ 15385 w 15385"/>
            <a:gd name="connsiteY3" fmla="*/ 1046 h 10998"/>
            <a:gd name="connsiteX0" fmla="*/ 0 w 15385"/>
            <a:gd name="connsiteY0" fmla="*/ 10810 h 11407"/>
            <a:gd name="connsiteX1" fmla="*/ 3997 w 15385"/>
            <a:gd name="connsiteY1" fmla="*/ 10626 h 11407"/>
            <a:gd name="connsiteX2" fmla="*/ 4834 w 15385"/>
            <a:gd name="connsiteY2" fmla="*/ 0 h 11407"/>
            <a:gd name="connsiteX3" fmla="*/ 15385 w 15385"/>
            <a:gd name="connsiteY3" fmla="*/ 1455 h 11407"/>
            <a:gd name="connsiteX0" fmla="*/ 0 w 15385"/>
            <a:gd name="connsiteY0" fmla="*/ 10810 h 11407"/>
            <a:gd name="connsiteX1" fmla="*/ 3997 w 15385"/>
            <a:gd name="connsiteY1" fmla="*/ 10626 h 11407"/>
            <a:gd name="connsiteX2" fmla="*/ 4834 w 15385"/>
            <a:gd name="connsiteY2" fmla="*/ 0 h 11407"/>
            <a:gd name="connsiteX3" fmla="*/ 15385 w 15385"/>
            <a:gd name="connsiteY3" fmla="*/ 1455 h 11407"/>
            <a:gd name="connsiteX0" fmla="*/ 0 w 15385"/>
            <a:gd name="connsiteY0" fmla="*/ 10810 h 11850"/>
            <a:gd name="connsiteX1" fmla="*/ 4153 w 15385"/>
            <a:gd name="connsiteY1" fmla="*/ 11199 h 11850"/>
            <a:gd name="connsiteX2" fmla="*/ 4834 w 15385"/>
            <a:gd name="connsiteY2" fmla="*/ 0 h 11850"/>
            <a:gd name="connsiteX3" fmla="*/ 15385 w 15385"/>
            <a:gd name="connsiteY3" fmla="*/ 1455 h 11850"/>
            <a:gd name="connsiteX0" fmla="*/ 0 w 15385"/>
            <a:gd name="connsiteY0" fmla="*/ 10810 h 11850"/>
            <a:gd name="connsiteX1" fmla="*/ 4153 w 15385"/>
            <a:gd name="connsiteY1" fmla="*/ 11199 h 11850"/>
            <a:gd name="connsiteX2" fmla="*/ 4834 w 15385"/>
            <a:gd name="connsiteY2" fmla="*/ 0 h 11850"/>
            <a:gd name="connsiteX3" fmla="*/ 15385 w 15385"/>
            <a:gd name="connsiteY3" fmla="*/ 1455 h 11850"/>
            <a:gd name="connsiteX0" fmla="*/ 0 w 15385"/>
            <a:gd name="connsiteY0" fmla="*/ 10482 h 11522"/>
            <a:gd name="connsiteX1" fmla="*/ 4153 w 15385"/>
            <a:gd name="connsiteY1" fmla="*/ 10871 h 11522"/>
            <a:gd name="connsiteX2" fmla="*/ 3820 w 15385"/>
            <a:gd name="connsiteY2" fmla="*/ 0 h 11522"/>
            <a:gd name="connsiteX3" fmla="*/ 15385 w 15385"/>
            <a:gd name="connsiteY3" fmla="*/ 1127 h 11522"/>
            <a:gd name="connsiteX0" fmla="*/ 0 w 15385"/>
            <a:gd name="connsiteY0" fmla="*/ 10400 h 11440"/>
            <a:gd name="connsiteX1" fmla="*/ 4153 w 15385"/>
            <a:gd name="connsiteY1" fmla="*/ 10789 h 11440"/>
            <a:gd name="connsiteX2" fmla="*/ 4522 w 15385"/>
            <a:gd name="connsiteY2" fmla="*/ 0 h 11440"/>
            <a:gd name="connsiteX3" fmla="*/ 15385 w 15385"/>
            <a:gd name="connsiteY3" fmla="*/ 1045 h 11440"/>
            <a:gd name="connsiteX0" fmla="*/ 0 w 15385"/>
            <a:gd name="connsiteY0" fmla="*/ 10400 h 11851"/>
            <a:gd name="connsiteX1" fmla="*/ 4621 w 15385"/>
            <a:gd name="connsiteY1" fmla="*/ 11280 h 11851"/>
            <a:gd name="connsiteX2" fmla="*/ 4522 w 15385"/>
            <a:gd name="connsiteY2" fmla="*/ 0 h 11851"/>
            <a:gd name="connsiteX3" fmla="*/ 15385 w 15385"/>
            <a:gd name="connsiteY3" fmla="*/ 1045 h 11851"/>
            <a:gd name="connsiteX0" fmla="*/ 0 w 15385"/>
            <a:gd name="connsiteY0" fmla="*/ 10400 h 11181"/>
            <a:gd name="connsiteX1" fmla="*/ 4543 w 15385"/>
            <a:gd name="connsiteY1" fmla="*/ 10461 h 11181"/>
            <a:gd name="connsiteX2" fmla="*/ 4522 w 15385"/>
            <a:gd name="connsiteY2" fmla="*/ 0 h 11181"/>
            <a:gd name="connsiteX3" fmla="*/ 15385 w 15385"/>
            <a:gd name="connsiteY3" fmla="*/ 1045 h 11181"/>
            <a:gd name="connsiteX0" fmla="*/ 0 w 13202"/>
            <a:gd name="connsiteY0" fmla="*/ 10809 h 11289"/>
            <a:gd name="connsiteX1" fmla="*/ 2360 w 13202"/>
            <a:gd name="connsiteY1" fmla="*/ 10461 h 11289"/>
            <a:gd name="connsiteX2" fmla="*/ 2339 w 13202"/>
            <a:gd name="connsiteY2" fmla="*/ 0 h 11289"/>
            <a:gd name="connsiteX3" fmla="*/ 13202 w 13202"/>
            <a:gd name="connsiteY3" fmla="*/ 1045 h 11289"/>
            <a:gd name="connsiteX0" fmla="*/ 0 w 15541"/>
            <a:gd name="connsiteY0" fmla="*/ 10154 h 11128"/>
            <a:gd name="connsiteX1" fmla="*/ 4699 w 15541"/>
            <a:gd name="connsiteY1" fmla="*/ 10461 h 11128"/>
            <a:gd name="connsiteX2" fmla="*/ 4678 w 15541"/>
            <a:gd name="connsiteY2" fmla="*/ 0 h 11128"/>
            <a:gd name="connsiteX3" fmla="*/ 15541 w 15541"/>
            <a:gd name="connsiteY3" fmla="*/ 1045 h 11128"/>
            <a:gd name="connsiteX0" fmla="*/ 0 w 15541"/>
            <a:gd name="connsiteY0" fmla="*/ 10154 h 10672"/>
            <a:gd name="connsiteX1" fmla="*/ 4699 w 15541"/>
            <a:gd name="connsiteY1" fmla="*/ 10461 h 10672"/>
            <a:gd name="connsiteX2" fmla="*/ 4678 w 15541"/>
            <a:gd name="connsiteY2" fmla="*/ 0 h 10672"/>
            <a:gd name="connsiteX3" fmla="*/ 15541 w 15541"/>
            <a:gd name="connsiteY3" fmla="*/ 1045 h 10672"/>
            <a:gd name="connsiteX0" fmla="*/ 0 w 15541"/>
            <a:gd name="connsiteY0" fmla="*/ 10154 h 10461"/>
            <a:gd name="connsiteX1" fmla="*/ 4699 w 15541"/>
            <a:gd name="connsiteY1" fmla="*/ 10461 h 10461"/>
            <a:gd name="connsiteX2" fmla="*/ 4678 w 15541"/>
            <a:gd name="connsiteY2" fmla="*/ 0 h 10461"/>
            <a:gd name="connsiteX3" fmla="*/ 15541 w 15541"/>
            <a:gd name="connsiteY3" fmla="*/ 1045 h 10461"/>
            <a:gd name="connsiteX0" fmla="*/ 0 w 15043"/>
            <a:gd name="connsiteY0" fmla="*/ 12510 h 12817"/>
            <a:gd name="connsiteX1" fmla="*/ 4699 w 15043"/>
            <a:gd name="connsiteY1" fmla="*/ 12817 h 12817"/>
            <a:gd name="connsiteX2" fmla="*/ 4678 w 15043"/>
            <a:gd name="connsiteY2" fmla="*/ 2356 h 12817"/>
            <a:gd name="connsiteX3" fmla="*/ 15043 w 15043"/>
            <a:gd name="connsiteY3" fmla="*/ 14 h 12817"/>
            <a:gd name="connsiteX0" fmla="*/ 0 w 12991"/>
            <a:gd name="connsiteY0" fmla="*/ 12765 h 13072"/>
            <a:gd name="connsiteX1" fmla="*/ 4699 w 12991"/>
            <a:gd name="connsiteY1" fmla="*/ 13072 h 13072"/>
            <a:gd name="connsiteX2" fmla="*/ 4678 w 12991"/>
            <a:gd name="connsiteY2" fmla="*/ 2611 h 13072"/>
            <a:gd name="connsiteX3" fmla="*/ 12991 w 12991"/>
            <a:gd name="connsiteY3" fmla="*/ 13 h 13072"/>
            <a:gd name="connsiteX0" fmla="*/ 0 w 12991"/>
            <a:gd name="connsiteY0" fmla="*/ 12752 h 13059"/>
            <a:gd name="connsiteX1" fmla="*/ 4699 w 12991"/>
            <a:gd name="connsiteY1" fmla="*/ 13059 h 13059"/>
            <a:gd name="connsiteX2" fmla="*/ 4678 w 12991"/>
            <a:gd name="connsiteY2" fmla="*/ 2598 h 13059"/>
            <a:gd name="connsiteX3" fmla="*/ 12991 w 12991"/>
            <a:gd name="connsiteY3" fmla="*/ 0 h 13059"/>
            <a:gd name="connsiteX0" fmla="*/ 0 w 12991"/>
            <a:gd name="connsiteY0" fmla="*/ 12752 h 13059"/>
            <a:gd name="connsiteX1" fmla="*/ 4699 w 12991"/>
            <a:gd name="connsiteY1" fmla="*/ 13059 h 13059"/>
            <a:gd name="connsiteX2" fmla="*/ 4678 w 12991"/>
            <a:gd name="connsiteY2" fmla="*/ 2598 h 13059"/>
            <a:gd name="connsiteX3" fmla="*/ 12991 w 12991"/>
            <a:gd name="connsiteY3" fmla="*/ 0 h 13059"/>
            <a:gd name="connsiteX0" fmla="*/ 0 w 12576"/>
            <a:gd name="connsiteY0" fmla="*/ 18516 h 18516"/>
            <a:gd name="connsiteX1" fmla="*/ 4284 w 12576"/>
            <a:gd name="connsiteY1" fmla="*/ 13059 h 18516"/>
            <a:gd name="connsiteX2" fmla="*/ 4263 w 12576"/>
            <a:gd name="connsiteY2" fmla="*/ 2598 h 18516"/>
            <a:gd name="connsiteX3" fmla="*/ 12576 w 12576"/>
            <a:gd name="connsiteY3" fmla="*/ 0 h 18516"/>
            <a:gd name="connsiteX0" fmla="*/ 0 w 16935"/>
            <a:gd name="connsiteY0" fmla="*/ 25475 h 25475"/>
            <a:gd name="connsiteX1" fmla="*/ 8643 w 16935"/>
            <a:gd name="connsiteY1" fmla="*/ 13059 h 25475"/>
            <a:gd name="connsiteX2" fmla="*/ 8622 w 16935"/>
            <a:gd name="connsiteY2" fmla="*/ 2598 h 25475"/>
            <a:gd name="connsiteX3" fmla="*/ 16935 w 16935"/>
            <a:gd name="connsiteY3" fmla="*/ 0 h 25475"/>
            <a:gd name="connsiteX0" fmla="*/ 0 w 16457"/>
            <a:gd name="connsiteY0" fmla="*/ 24821 h 24821"/>
            <a:gd name="connsiteX1" fmla="*/ 8165 w 16457"/>
            <a:gd name="connsiteY1" fmla="*/ 13059 h 24821"/>
            <a:gd name="connsiteX2" fmla="*/ 8144 w 16457"/>
            <a:gd name="connsiteY2" fmla="*/ 2598 h 24821"/>
            <a:gd name="connsiteX3" fmla="*/ 16457 w 16457"/>
            <a:gd name="connsiteY3" fmla="*/ 0 h 24821"/>
            <a:gd name="connsiteX0" fmla="*/ 0 w 16457"/>
            <a:gd name="connsiteY0" fmla="*/ 24821 h 24821"/>
            <a:gd name="connsiteX1" fmla="*/ 8165 w 16457"/>
            <a:gd name="connsiteY1" fmla="*/ 13059 h 24821"/>
            <a:gd name="connsiteX2" fmla="*/ 8144 w 16457"/>
            <a:gd name="connsiteY2" fmla="*/ 2598 h 24821"/>
            <a:gd name="connsiteX3" fmla="*/ 16457 w 16457"/>
            <a:gd name="connsiteY3" fmla="*/ 0 h 24821"/>
            <a:gd name="connsiteX0" fmla="*/ 0 w 8165"/>
            <a:gd name="connsiteY0" fmla="*/ 22223 h 22223"/>
            <a:gd name="connsiteX1" fmla="*/ 8165 w 8165"/>
            <a:gd name="connsiteY1" fmla="*/ 10461 h 22223"/>
            <a:gd name="connsiteX2" fmla="*/ 8144 w 8165"/>
            <a:gd name="connsiteY2" fmla="*/ 0 h 22223"/>
            <a:gd name="connsiteX0" fmla="*/ 0 w 10000"/>
            <a:gd name="connsiteY0" fmla="*/ 7551 h 7551"/>
            <a:gd name="connsiteX1" fmla="*/ 10000 w 10000"/>
            <a:gd name="connsiteY1" fmla="*/ 2258 h 7551"/>
            <a:gd name="connsiteX2" fmla="*/ 9519 w 10000"/>
            <a:gd name="connsiteY2" fmla="*/ 0 h 7551"/>
            <a:gd name="connsiteX0" fmla="*/ 0 w 10000"/>
            <a:gd name="connsiteY0" fmla="*/ 10000 h 10000"/>
            <a:gd name="connsiteX1" fmla="*/ 10000 w 10000"/>
            <a:gd name="connsiteY1" fmla="*/ 2990 h 10000"/>
            <a:gd name="connsiteX2" fmla="*/ 9519 w 10000"/>
            <a:gd name="connsiteY2" fmla="*/ 0 h 10000"/>
            <a:gd name="connsiteX0" fmla="*/ 0 w 10000"/>
            <a:gd name="connsiteY0" fmla="*/ 10000 h 10000"/>
            <a:gd name="connsiteX1" fmla="*/ 10000 w 10000"/>
            <a:gd name="connsiteY1" fmla="*/ 2990 h 10000"/>
            <a:gd name="connsiteX2" fmla="*/ 9519 w 10000"/>
            <a:gd name="connsiteY2" fmla="*/ 0 h 10000"/>
            <a:gd name="connsiteX0" fmla="*/ 0 w 10000"/>
            <a:gd name="connsiteY0" fmla="*/ 10000 h 10000"/>
            <a:gd name="connsiteX1" fmla="*/ 10000 w 10000"/>
            <a:gd name="connsiteY1" fmla="*/ 2990 h 10000"/>
            <a:gd name="connsiteX2" fmla="*/ 9519 w 10000"/>
            <a:gd name="connsiteY2" fmla="*/ 0 h 10000"/>
            <a:gd name="connsiteX0" fmla="*/ 0 w 10000"/>
            <a:gd name="connsiteY0" fmla="*/ 10000 h 10000"/>
            <a:gd name="connsiteX1" fmla="*/ 10000 w 10000"/>
            <a:gd name="connsiteY1" fmla="*/ 2990 h 10000"/>
            <a:gd name="connsiteX2" fmla="*/ 9519 w 10000"/>
            <a:gd name="connsiteY2" fmla="*/ 0 h 10000"/>
            <a:gd name="connsiteX0" fmla="*/ 0 w 10000"/>
            <a:gd name="connsiteY0" fmla="*/ 10000 h 10000"/>
            <a:gd name="connsiteX1" fmla="*/ 10000 w 10000"/>
            <a:gd name="connsiteY1" fmla="*/ 2990 h 10000"/>
            <a:gd name="connsiteX2" fmla="*/ 9519 w 10000"/>
            <a:gd name="connsiteY2" fmla="*/ 0 h 10000"/>
            <a:gd name="connsiteX0" fmla="*/ 0 w 10000"/>
            <a:gd name="connsiteY0" fmla="*/ 10000 h 10000"/>
            <a:gd name="connsiteX1" fmla="*/ 10000 w 10000"/>
            <a:gd name="connsiteY1" fmla="*/ 2990 h 10000"/>
            <a:gd name="connsiteX2" fmla="*/ 9519 w 10000"/>
            <a:gd name="connsiteY2" fmla="*/ 0 h 10000"/>
            <a:gd name="connsiteX0" fmla="*/ 0 w 10000"/>
            <a:gd name="connsiteY0" fmla="*/ 10000 h 10000"/>
            <a:gd name="connsiteX1" fmla="*/ 1843 w 10000"/>
            <a:gd name="connsiteY1" fmla="*/ 4715 h 10000"/>
            <a:gd name="connsiteX2" fmla="*/ 10000 w 10000"/>
            <a:gd name="connsiteY2" fmla="*/ 2990 h 10000"/>
            <a:gd name="connsiteX3" fmla="*/ 9519 w 10000"/>
            <a:gd name="connsiteY3" fmla="*/ 0 h 10000"/>
            <a:gd name="connsiteX0" fmla="*/ 0 w 10000"/>
            <a:gd name="connsiteY0" fmla="*/ 10000 h 10000"/>
            <a:gd name="connsiteX1" fmla="*/ 1843 w 10000"/>
            <a:gd name="connsiteY1" fmla="*/ 4715 h 10000"/>
            <a:gd name="connsiteX2" fmla="*/ 10000 w 10000"/>
            <a:gd name="connsiteY2" fmla="*/ 2990 h 10000"/>
            <a:gd name="connsiteX3" fmla="*/ 9519 w 10000"/>
            <a:gd name="connsiteY3" fmla="*/ 0 h 10000"/>
            <a:gd name="connsiteX0" fmla="*/ 0 w 10000"/>
            <a:gd name="connsiteY0" fmla="*/ 10000 h 10000"/>
            <a:gd name="connsiteX1" fmla="*/ 1843 w 10000"/>
            <a:gd name="connsiteY1" fmla="*/ 4715 h 10000"/>
            <a:gd name="connsiteX2" fmla="*/ 10000 w 10000"/>
            <a:gd name="connsiteY2" fmla="*/ 2990 h 10000"/>
            <a:gd name="connsiteX3" fmla="*/ 9519 w 10000"/>
            <a:gd name="connsiteY3" fmla="*/ 0 h 10000"/>
            <a:gd name="connsiteX0" fmla="*/ 0 w 10000"/>
            <a:gd name="connsiteY0" fmla="*/ 10000 h 10000"/>
            <a:gd name="connsiteX1" fmla="*/ 1843 w 10000"/>
            <a:gd name="connsiteY1" fmla="*/ 4715 h 10000"/>
            <a:gd name="connsiteX2" fmla="*/ 10000 w 10000"/>
            <a:gd name="connsiteY2" fmla="*/ 2990 h 10000"/>
            <a:gd name="connsiteX3" fmla="*/ 9519 w 10000"/>
            <a:gd name="connsiteY3" fmla="*/ 0 h 10000"/>
            <a:gd name="connsiteX0" fmla="*/ 0 w 10000"/>
            <a:gd name="connsiteY0" fmla="*/ 10000 h 10000"/>
            <a:gd name="connsiteX1" fmla="*/ 1843 w 10000"/>
            <a:gd name="connsiteY1" fmla="*/ 4715 h 10000"/>
            <a:gd name="connsiteX2" fmla="*/ 10000 w 10000"/>
            <a:gd name="connsiteY2" fmla="*/ 2990 h 10000"/>
            <a:gd name="connsiteX3" fmla="*/ 9519 w 10000"/>
            <a:gd name="connsiteY3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000" h="10000">
              <a:moveTo>
                <a:pt x="0" y="10000"/>
              </a:moveTo>
              <a:cubicBezTo>
                <a:pt x="338" y="9092"/>
                <a:pt x="1273" y="6103"/>
                <a:pt x="1843" y="4715"/>
              </a:cubicBezTo>
              <a:cubicBezTo>
                <a:pt x="3961" y="4258"/>
                <a:pt x="6794" y="3596"/>
                <a:pt x="10000" y="2990"/>
              </a:cubicBezTo>
              <a:cubicBezTo>
                <a:pt x="9499" y="1240"/>
                <a:pt x="9876" y="2240"/>
                <a:pt x="9519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13</xdr:col>
      <xdr:colOff>56437</xdr:colOff>
      <xdr:row>19</xdr:row>
      <xdr:rowOff>82836</xdr:rowOff>
    </xdr:from>
    <xdr:to>
      <xdr:col>13</xdr:col>
      <xdr:colOff>452798</xdr:colOff>
      <xdr:row>20</xdr:row>
      <xdr:rowOff>95380</xdr:rowOff>
    </xdr:to>
    <xdr:grpSp>
      <xdr:nvGrpSpPr>
        <xdr:cNvPr id="706" name="Group 1180">
          <a:extLst>
            <a:ext uri="{FF2B5EF4-FFF2-40B4-BE49-F238E27FC236}">
              <a16:creationId xmlns:a16="http://schemas.microsoft.com/office/drawing/2014/main" id="{847B0B4D-E25F-4BDC-AE21-19B92C9654CE}"/>
            </a:ext>
          </a:extLst>
        </xdr:cNvPr>
        <xdr:cNvGrpSpPr>
          <a:grpSpLocks/>
        </xdr:cNvGrpSpPr>
      </xdr:nvGrpSpPr>
      <xdr:grpSpPr bwMode="auto">
        <a:xfrm rot="16789645">
          <a:off x="8332690" y="3103234"/>
          <a:ext cx="179231" cy="396361"/>
          <a:chOff x="719" y="99"/>
          <a:chExt cx="22" cy="13"/>
        </a:xfrm>
      </xdr:grpSpPr>
      <xdr:sp macro="" textlink="">
        <xdr:nvSpPr>
          <xdr:cNvPr id="707" name="Freeform 1182">
            <a:extLst>
              <a:ext uri="{FF2B5EF4-FFF2-40B4-BE49-F238E27FC236}">
                <a16:creationId xmlns:a16="http://schemas.microsoft.com/office/drawing/2014/main" id="{0BC75169-D92A-884B-3797-0BABF49E8F6E}"/>
              </a:ext>
            </a:extLst>
          </xdr:cNvPr>
          <xdr:cNvSpPr>
            <a:spLocks/>
          </xdr:cNvSpPr>
        </xdr:nvSpPr>
        <xdr:spPr bwMode="auto">
          <a:xfrm flipH="1" flipV="1">
            <a:off x="736" y="99"/>
            <a:ext cx="5" cy="13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  <a:gd name="connsiteX0" fmla="*/ 0 w 10000"/>
              <a:gd name="connsiteY0" fmla="*/ 0 h 8696"/>
              <a:gd name="connsiteX1" fmla="*/ 10000 w 10000"/>
              <a:gd name="connsiteY1" fmla="*/ 1087 h 8696"/>
              <a:gd name="connsiteX2" fmla="*/ 10000 w 10000"/>
              <a:gd name="connsiteY2" fmla="*/ 8696 h 869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10000" h="8696">
                <a:moveTo>
                  <a:pt x="0" y="0"/>
                </a:moveTo>
                <a:lnTo>
                  <a:pt x="10000" y="1087"/>
                </a:lnTo>
                <a:lnTo>
                  <a:pt x="10000" y="869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708" name="Freeform 1181">
            <a:extLst>
              <a:ext uri="{FF2B5EF4-FFF2-40B4-BE49-F238E27FC236}">
                <a16:creationId xmlns:a16="http://schemas.microsoft.com/office/drawing/2014/main" id="{28811946-1170-670E-C7DA-AA0431F41F9E}"/>
              </a:ext>
            </a:extLst>
          </xdr:cNvPr>
          <xdr:cNvSpPr>
            <a:spLocks/>
          </xdr:cNvSpPr>
        </xdr:nvSpPr>
        <xdr:spPr bwMode="auto">
          <a:xfrm>
            <a:off x="719" y="99"/>
            <a:ext cx="3" cy="13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  <a:gd name="connsiteX0" fmla="*/ 8000 w 8000"/>
              <a:gd name="connsiteY0" fmla="*/ 0 h 8913"/>
              <a:gd name="connsiteX1" fmla="*/ 8000 w 8000"/>
              <a:gd name="connsiteY1" fmla="*/ 7609 h 8913"/>
              <a:gd name="connsiteX2" fmla="*/ 0 w 8000"/>
              <a:gd name="connsiteY2" fmla="*/ 8913 h 891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8000" h="8913">
                <a:moveTo>
                  <a:pt x="8000" y="0"/>
                </a:moveTo>
                <a:lnTo>
                  <a:pt x="8000" y="7609"/>
                </a:lnTo>
                <a:lnTo>
                  <a:pt x="0" y="8913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13</xdr:col>
      <xdr:colOff>651933</xdr:colOff>
      <xdr:row>17</xdr:row>
      <xdr:rowOff>169333</xdr:rowOff>
    </xdr:from>
    <xdr:to>
      <xdr:col>14</xdr:col>
      <xdr:colOff>279399</xdr:colOff>
      <xdr:row>24</xdr:row>
      <xdr:rowOff>165099</xdr:rowOff>
    </xdr:to>
    <xdr:sp macro="" textlink="">
      <xdr:nvSpPr>
        <xdr:cNvPr id="709" name="Line 76">
          <a:extLst>
            <a:ext uri="{FF2B5EF4-FFF2-40B4-BE49-F238E27FC236}">
              <a16:creationId xmlns:a16="http://schemas.microsoft.com/office/drawing/2014/main" id="{25D5471E-7CF6-42C5-966E-11811D668E4E}"/>
            </a:ext>
          </a:extLst>
        </xdr:cNvPr>
        <xdr:cNvSpPr>
          <a:spLocks noChangeShapeType="1"/>
        </xdr:cNvSpPr>
      </xdr:nvSpPr>
      <xdr:spPr bwMode="auto">
        <a:xfrm>
          <a:off x="8843433" y="2981113"/>
          <a:ext cx="305646" cy="1169246"/>
        </a:xfrm>
        <a:custGeom>
          <a:avLst/>
          <a:gdLst>
            <a:gd name="connsiteX0" fmla="*/ 0 w 342900"/>
            <a:gd name="connsiteY0" fmla="*/ 0 h 1193800"/>
            <a:gd name="connsiteX1" fmla="*/ 342900 w 342900"/>
            <a:gd name="connsiteY1" fmla="*/ 1193800 h 1193800"/>
            <a:gd name="connsiteX0" fmla="*/ 0 w 304800"/>
            <a:gd name="connsiteY0" fmla="*/ 0 h 1206500"/>
            <a:gd name="connsiteX1" fmla="*/ 304800 w 304800"/>
            <a:gd name="connsiteY1" fmla="*/ 1206500 h 1206500"/>
            <a:gd name="connsiteX0" fmla="*/ 0 w 304800"/>
            <a:gd name="connsiteY0" fmla="*/ 0 h 1206500"/>
            <a:gd name="connsiteX1" fmla="*/ 304800 w 304800"/>
            <a:gd name="connsiteY1" fmla="*/ 1206500 h 1206500"/>
            <a:gd name="connsiteX0" fmla="*/ 0 w 334433"/>
            <a:gd name="connsiteY0" fmla="*/ 0 h 1210733"/>
            <a:gd name="connsiteX1" fmla="*/ 334433 w 334433"/>
            <a:gd name="connsiteY1" fmla="*/ 1210733 h 1210733"/>
            <a:gd name="connsiteX0" fmla="*/ 0 w 334433"/>
            <a:gd name="connsiteY0" fmla="*/ 0 h 1210733"/>
            <a:gd name="connsiteX1" fmla="*/ 334433 w 334433"/>
            <a:gd name="connsiteY1" fmla="*/ 1210733 h 121073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34433" h="1210733">
              <a:moveTo>
                <a:pt x="0" y="0"/>
              </a:moveTo>
              <a:cubicBezTo>
                <a:pt x="110067" y="677333"/>
                <a:pt x="194733" y="927100"/>
                <a:pt x="334433" y="1210733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495298</xdr:colOff>
      <xdr:row>18</xdr:row>
      <xdr:rowOff>23586</xdr:rowOff>
    </xdr:from>
    <xdr:to>
      <xdr:col>13</xdr:col>
      <xdr:colOff>512231</xdr:colOff>
      <xdr:row>20</xdr:row>
      <xdr:rowOff>40518</xdr:rowOff>
    </xdr:to>
    <xdr:sp macro="" textlink="">
      <xdr:nvSpPr>
        <xdr:cNvPr id="710" name="Line 76">
          <a:extLst>
            <a:ext uri="{FF2B5EF4-FFF2-40B4-BE49-F238E27FC236}">
              <a16:creationId xmlns:a16="http://schemas.microsoft.com/office/drawing/2014/main" id="{0EB81F04-8005-4613-B2ED-1717E662729F}"/>
            </a:ext>
          </a:extLst>
        </xdr:cNvPr>
        <xdr:cNvSpPr>
          <a:spLocks noChangeShapeType="1"/>
        </xdr:cNvSpPr>
      </xdr:nvSpPr>
      <xdr:spPr bwMode="auto">
        <a:xfrm flipH="1" flipV="1">
          <a:off x="8686798" y="3003006"/>
          <a:ext cx="16933" cy="352212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ash"/>
          <a:round/>
          <a:headEnd type="none" w="lg" len="med"/>
          <a:tailEnd type="triangl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262458</xdr:colOff>
      <xdr:row>19</xdr:row>
      <xdr:rowOff>4230</xdr:rowOff>
    </xdr:from>
    <xdr:to>
      <xdr:col>13</xdr:col>
      <xdr:colOff>463018</xdr:colOff>
      <xdr:row>20</xdr:row>
      <xdr:rowOff>3922</xdr:rowOff>
    </xdr:to>
    <xdr:sp macro="" textlink="">
      <xdr:nvSpPr>
        <xdr:cNvPr id="711" name="六角形 710">
          <a:extLst>
            <a:ext uri="{FF2B5EF4-FFF2-40B4-BE49-F238E27FC236}">
              <a16:creationId xmlns:a16="http://schemas.microsoft.com/office/drawing/2014/main" id="{21524B13-D78E-45BC-A43D-B2186A829427}"/>
            </a:ext>
          </a:extLst>
        </xdr:cNvPr>
        <xdr:cNvSpPr/>
      </xdr:nvSpPr>
      <xdr:spPr bwMode="auto">
        <a:xfrm>
          <a:off x="8453958" y="3151290"/>
          <a:ext cx="200560" cy="16733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450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288473</xdr:colOff>
      <xdr:row>17</xdr:row>
      <xdr:rowOff>26612</xdr:rowOff>
    </xdr:from>
    <xdr:to>
      <xdr:col>13</xdr:col>
      <xdr:colOff>478973</xdr:colOff>
      <xdr:row>18</xdr:row>
      <xdr:rowOff>16329</xdr:rowOff>
    </xdr:to>
    <xdr:sp macro="" textlink="">
      <xdr:nvSpPr>
        <xdr:cNvPr id="712" name="六角形 711">
          <a:extLst>
            <a:ext uri="{FF2B5EF4-FFF2-40B4-BE49-F238E27FC236}">
              <a16:creationId xmlns:a16="http://schemas.microsoft.com/office/drawing/2014/main" id="{5B37693A-5AAD-429C-AC37-A11B1EEB36E1}"/>
            </a:ext>
          </a:extLst>
        </xdr:cNvPr>
        <xdr:cNvSpPr/>
      </xdr:nvSpPr>
      <xdr:spPr bwMode="auto">
        <a:xfrm>
          <a:off x="8479973" y="2838392"/>
          <a:ext cx="190500" cy="15735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450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13</xdr:col>
      <xdr:colOff>5978</xdr:colOff>
      <xdr:row>20</xdr:row>
      <xdr:rowOff>31440</xdr:rowOff>
    </xdr:from>
    <xdr:to>
      <xdr:col>13</xdr:col>
      <xdr:colOff>546095</xdr:colOff>
      <xdr:row>23</xdr:row>
      <xdr:rowOff>116170</xdr:rowOff>
    </xdr:to>
    <xdr:pic>
      <xdr:nvPicPr>
        <xdr:cNvPr id="713" name="図 712">
          <a:extLst>
            <a:ext uri="{FF2B5EF4-FFF2-40B4-BE49-F238E27FC236}">
              <a16:creationId xmlns:a16="http://schemas.microsoft.com/office/drawing/2014/main" id="{4A65903F-B0E9-4781-881A-C6E53CF1C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16483360">
          <a:off x="8173712" y="3369906"/>
          <a:ext cx="587650" cy="540117"/>
        </a:xfrm>
        <a:prstGeom prst="rect">
          <a:avLst/>
        </a:prstGeom>
      </xdr:spPr>
    </xdr:pic>
    <xdr:clientData/>
  </xdr:twoCellAnchor>
  <xdr:twoCellAnchor>
    <xdr:from>
      <xdr:col>13</xdr:col>
      <xdr:colOff>651938</xdr:colOff>
      <xdr:row>17</xdr:row>
      <xdr:rowOff>154251</xdr:rowOff>
    </xdr:from>
    <xdr:to>
      <xdr:col>14</xdr:col>
      <xdr:colOff>279404</xdr:colOff>
      <xdr:row>24</xdr:row>
      <xdr:rowOff>150017</xdr:rowOff>
    </xdr:to>
    <xdr:sp macro="" textlink="">
      <xdr:nvSpPr>
        <xdr:cNvPr id="714" name="Line 76">
          <a:extLst>
            <a:ext uri="{FF2B5EF4-FFF2-40B4-BE49-F238E27FC236}">
              <a16:creationId xmlns:a16="http://schemas.microsoft.com/office/drawing/2014/main" id="{F4057A7C-A668-4465-8A4C-C16BE1F9929E}"/>
            </a:ext>
          </a:extLst>
        </xdr:cNvPr>
        <xdr:cNvSpPr>
          <a:spLocks noChangeShapeType="1"/>
        </xdr:cNvSpPr>
      </xdr:nvSpPr>
      <xdr:spPr bwMode="auto">
        <a:xfrm>
          <a:off x="8843438" y="2966031"/>
          <a:ext cx="305646" cy="1169246"/>
        </a:xfrm>
        <a:custGeom>
          <a:avLst/>
          <a:gdLst>
            <a:gd name="connsiteX0" fmla="*/ 0 w 342900"/>
            <a:gd name="connsiteY0" fmla="*/ 0 h 1193800"/>
            <a:gd name="connsiteX1" fmla="*/ 342900 w 342900"/>
            <a:gd name="connsiteY1" fmla="*/ 1193800 h 1193800"/>
            <a:gd name="connsiteX0" fmla="*/ 0 w 304800"/>
            <a:gd name="connsiteY0" fmla="*/ 0 h 1206500"/>
            <a:gd name="connsiteX1" fmla="*/ 304800 w 304800"/>
            <a:gd name="connsiteY1" fmla="*/ 1206500 h 1206500"/>
            <a:gd name="connsiteX0" fmla="*/ 0 w 304800"/>
            <a:gd name="connsiteY0" fmla="*/ 0 h 1206500"/>
            <a:gd name="connsiteX1" fmla="*/ 304800 w 304800"/>
            <a:gd name="connsiteY1" fmla="*/ 1206500 h 1206500"/>
            <a:gd name="connsiteX0" fmla="*/ 0 w 334433"/>
            <a:gd name="connsiteY0" fmla="*/ 0 h 1210733"/>
            <a:gd name="connsiteX1" fmla="*/ 334433 w 334433"/>
            <a:gd name="connsiteY1" fmla="*/ 1210733 h 1210733"/>
            <a:gd name="connsiteX0" fmla="*/ 0 w 334433"/>
            <a:gd name="connsiteY0" fmla="*/ 0 h 1210733"/>
            <a:gd name="connsiteX1" fmla="*/ 334433 w 334433"/>
            <a:gd name="connsiteY1" fmla="*/ 1210733 h 121073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34433" h="1210733">
              <a:moveTo>
                <a:pt x="0" y="0"/>
              </a:moveTo>
              <a:cubicBezTo>
                <a:pt x="110067" y="677333"/>
                <a:pt x="194733" y="927100"/>
                <a:pt x="334433" y="1210733"/>
              </a:cubicBezTo>
            </a:path>
          </a:pathLst>
        </a:custGeom>
        <a:noFill/>
        <a:ln w="3810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14</xdr:col>
      <xdr:colOff>284597</xdr:colOff>
      <xdr:row>23</xdr:row>
      <xdr:rowOff>49643</xdr:rowOff>
    </xdr:from>
    <xdr:ext cx="220136" cy="141248"/>
    <xdr:sp macro="" textlink="">
      <xdr:nvSpPr>
        <xdr:cNvPr id="715" name="Text Box 1620">
          <a:extLst>
            <a:ext uri="{FF2B5EF4-FFF2-40B4-BE49-F238E27FC236}">
              <a16:creationId xmlns:a16="http://schemas.microsoft.com/office/drawing/2014/main" id="{CBB30164-E735-47DB-8917-BAD18D133061}"/>
            </a:ext>
          </a:extLst>
        </xdr:cNvPr>
        <xdr:cNvSpPr txBox="1">
          <a:spLocks noChangeArrowheads="1"/>
        </xdr:cNvSpPr>
      </xdr:nvSpPr>
      <xdr:spPr bwMode="auto">
        <a:xfrm>
          <a:off x="9154277" y="3867263"/>
          <a:ext cx="220136" cy="14124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  <xdr:txBody>
        <a:bodyPr vertOverflow="clip" horzOverflow="clip" wrap="none" lIns="27432" tIns="18288" rIns="27432" bIns="0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踏切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13</xdr:col>
      <xdr:colOff>539369</xdr:colOff>
      <xdr:row>20</xdr:row>
      <xdr:rowOff>11270</xdr:rowOff>
    </xdr:from>
    <xdr:ext cx="334433" cy="148167"/>
    <xdr:sp macro="" textlink="">
      <xdr:nvSpPr>
        <xdr:cNvPr id="716" name="Text Box 1620">
          <a:extLst>
            <a:ext uri="{FF2B5EF4-FFF2-40B4-BE49-F238E27FC236}">
              <a16:creationId xmlns:a16="http://schemas.microsoft.com/office/drawing/2014/main" id="{F3C52036-851B-45E5-987C-713EE6757964}"/>
            </a:ext>
          </a:extLst>
        </xdr:cNvPr>
        <xdr:cNvSpPr txBox="1">
          <a:spLocks noChangeArrowheads="1"/>
        </xdr:cNvSpPr>
      </xdr:nvSpPr>
      <xdr:spPr bwMode="auto">
        <a:xfrm>
          <a:off x="8730869" y="3325970"/>
          <a:ext cx="334433" cy="14816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  <xdr:txBody>
        <a:bodyPr vertOverflow="clip" horzOverflow="clip" wrap="none" lIns="27432" tIns="18288" rIns="27432" bIns="0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綾部橋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15</xdr:col>
      <xdr:colOff>518281</xdr:colOff>
      <xdr:row>23</xdr:row>
      <xdr:rowOff>73780</xdr:rowOff>
    </xdr:from>
    <xdr:to>
      <xdr:col>16</xdr:col>
      <xdr:colOff>20945</xdr:colOff>
      <xdr:row>24</xdr:row>
      <xdr:rowOff>73472</xdr:rowOff>
    </xdr:to>
    <xdr:sp macro="" textlink="">
      <xdr:nvSpPr>
        <xdr:cNvPr id="717" name="六角形 716">
          <a:extLst>
            <a:ext uri="{FF2B5EF4-FFF2-40B4-BE49-F238E27FC236}">
              <a16:creationId xmlns:a16="http://schemas.microsoft.com/office/drawing/2014/main" id="{D2FDF5D1-8C91-4418-B4CF-EE7121E1A0FE}"/>
            </a:ext>
          </a:extLst>
        </xdr:cNvPr>
        <xdr:cNvSpPr/>
      </xdr:nvSpPr>
      <xdr:spPr bwMode="auto">
        <a:xfrm>
          <a:off x="10066141" y="3891400"/>
          <a:ext cx="180844" cy="16733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450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442060</xdr:colOff>
      <xdr:row>21</xdr:row>
      <xdr:rowOff>4016</xdr:rowOff>
    </xdr:from>
    <xdr:to>
      <xdr:col>13</xdr:col>
      <xdr:colOff>617681</xdr:colOff>
      <xdr:row>21</xdr:row>
      <xdr:rowOff>132292</xdr:rowOff>
    </xdr:to>
    <xdr:sp macro="" textlink="">
      <xdr:nvSpPr>
        <xdr:cNvPr id="718" name="AutoShape 790">
          <a:extLst>
            <a:ext uri="{FF2B5EF4-FFF2-40B4-BE49-F238E27FC236}">
              <a16:creationId xmlns:a16="http://schemas.microsoft.com/office/drawing/2014/main" id="{6A45E434-B7B8-46FB-9202-262C396A23BB}"/>
            </a:ext>
          </a:extLst>
        </xdr:cNvPr>
        <xdr:cNvSpPr>
          <a:spLocks noChangeArrowheads="1"/>
        </xdr:cNvSpPr>
      </xdr:nvSpPr>
      <xdr:spPr bwMode="auto">
        <a:xfrm>
          <a:off x="8633560" y="3486356"/>
          <a:ext cx="175621" cy="128276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67348</xdr:colOff>
      <xdr:row>23</xdr:row>
      <xdr:rowOff>115454</xdr:rowOff>
    </xdr:from>
    <xdr:to>
      <xdr:col>14</xdr:col>
      <xdr:colOff>96211</xdr:colOff>
      <xdr:row>25</xdr:row>
      <xdr:rowOff>9620</xdr:rowOff>
    </xdr:to>
    <xdr:sp macro="" textlink="">
      <xdr:nvSpPr>
        <xdr:cNvPr id="719" name="Line 76">
          <a:extLst>
            <a:ext uri="{FF2B5EF4-FFF2-40B4-BE49-F238E27FC236}">
              <a16:creationId xmlns:a16="http://schemas.microsoft.com/office/drawing/2014/main" id="{C764F344-480B-496C-9078-F0CF0F43EA18}"/>
            </a:ext>
          </a:extLst>
        </xdr:cNvPr>
        <xdr:cNvSpPr>
          <a:spLocks noChangeShapeType="1"/>
        </xdr:cNvSpPr>
      </xdr:nvSpPr>
      <xdr:spPr bwMode="auto">
        <a:xfrm flipH="1" flipV="1">
          <a:off x="8937028" y="3933074"/>
          <a:ext cx="28863" cy="22944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15</xdr:col>
      <xdr:colOff>22680</xdr:colOff>
      <xdr:row>21</xdr:row>
      <xdr:rowOff>54421</xdr:rowOff>
    </xdr:from>
    <xdr:ext cx="616858" cy="254000"/>
    <xdr:sp macro="" textlink="">
      <xdr:nvSpPr>
        <xdr:cNvPr id="720" name="Text Box 1620">
          <a:extLst>
            <a:ext uri="{FF2B5EF4-FFF2-40B4-BE49-F238E27FC236}">
              <a16:creationId xmlns:a16="http://schemas.microsoft.com/office/drawing/2014/main" id="{BA6D2AB8-2B44-4ADC-8B50-6E2A71E7E307}"/>
            </a:ext>
          </a:extLst>
        </xdr:cNvPr>
        <xdr:cNvSpPr txBox="1">
          <a:spLocks noChangeArrowheads="1"/>
        </xdr:cNvSpPr>
      </xdr:nvSpPr>
      <xdr:spPr bwMode="auto">
        <a:xfrm>
          <a:off x="9570540" y="3536761"/>
          <a:ext cx="616858" cy="254000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0" rIns="0" bIns="0" anchor="b" upright="1">
          <a:noAutofit/>
        </a:bodyPr>
        <a:lstStyle/>
        <a:p>
          <a:pPr algn="l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国登録</a:t>
          </a:r>
          <a:endParaRPr lang="en-US" altLang="ja-JP" sz="800" b="1" i="0" u="none" strike="noStrike" baseline="0">
            <a:solidFill>
              <a:srgbClr val="000000"/>
            </a:solidFill>
            <a:latin typeface="UD デジタル 教科書体 N-B" panose="02020700000000000000" pitchFamily="17" charset="-128"/>
            <a:ea typeface="UD デジタル 教科書体 N-B" panose="02020700000000000000" pitchFamily="17" charset="-128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有形文化財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16</xdr:col>
      <xdr:colOff>76289</xdr:colOff>
      <xdr:row>22</xdr:row>
      <xdr:rowOff>118961</xdr:rowOff>
    </xdr:from>
    <xdr:to>
      <xdr:col>16</xdr:col>
      <xdr:colOff>204105</xdr:colOff>
      <xdr:row>24</xdr:row>
      <xdr:rowOff>111582</xdr:rowOff>
    </xdr:to>
    <xdr:grpSp>
      <xdr:nvGrpSpPr>
        <xdr:cNvPr id="721" name="グループ化 720">
          <a:extLst>
            <a:ext uri="{FF2B5EF4-FFF2-40B4-BE49-F238E27FC236}">
              <a16:creationId xmlns:a16="http://schemas.microsoft.com/office/drawing/2014/main" id="{A28621C9-DC9B-464E-9A61-F530BC9B3DBA}"/>
            </a:ext>
          </a:extLst>
        </xdr:cNvPr>
        <xdr:cNvGrpSpPr/>
      </xdr:nvGrpSpPr>
      <xdr:grpSpPr>
        <a:xfrm rot="5400000">
          <a:off x="10173712" y="3847076"/>
          <a:ext cx="325996" cy="127816"/>
          <a:chOff x="8621730" y="1962150"/>
          <a:chExt cx="400050" cy="135082"/>
        </a:xfrm>
      </xdr:grpSpPr>
      <xdr:sp macro="" textlink="">
        <xdr:nvSpPr>
          <xdr:cNvPr id="722" name="六角形 705">
            <a:extLst>
              <a:ext uri="{FF2B5EF4-FFF2-40B4-BE49-F238E27FC236}">
                <a16:creationId xmlns:a16="http://schemas.microsoft.com/office/drawing/2014/main" id="{CB1CB071-B778-54DD-AC43-9CA566744152}"/>
              </a:ext>
            </a:extLst>
          </xdr:cNvPr>
          <xdr:cNvSpPr/>
        </xdr:nvSpPr>
        <xdr:spPr bwMode="auto">
          <a:xfrm>
            <a:off x="8621730" y="1962150"/>
            <a:ext cx="400050" cy="135082"/>
          </a:xfrm>
          <a:custGeom>
            <a:avLst/>
            <a:gdLst>
              <a:gd name="connsiteX0" fmla="*/ 0 w 368300"/>
              <a:gd name="connsiteY0" fmla="*/ 107950 h 215900"/>
              <a:gd name="connsiteX1" fmla="*/ 53975 w 368300"/>
              <a:gd name="connsiteY1" fmla="*/ 0 h 215900"/>
              <a:gd name="connsiteX2" fmla="*/ 314325 w 368300"/>
              <a:gd name="connsiteY2" fmla="*/ 0 h 215900"/>
              <a:gd name="connsiteX3" fmla="*/ 368300 w 368300"/>
              <a:gd name="connsiteY3" fmla="*/ 107950 h 215900"/>
              <a:gd name="connsiteX4" fmla="*/ 314325 w 368300"/>
              <a:gd name="connsiteY4" fmla="*/ 215900 h 215900"/>
              <a:gd name="connsiteX5" fmla="*/ 53975 w 368300"/>
              <a:gd name="connsiteY5" fmla="*/ 215900 h 215900"/>
              <a:gd name="connsiteX6" fmla="*/ 0 w 368300"/>
              <a:gd name="connsiteY6" fmla="*/ 107950 h 215900"/>
              <a:gd name="connsiteX0" fmla="*/ 0 w 314325"/>
              <a:gd name="connsiteY0" fmla="*/ 107950 h 215900"/>
              <a:gd name="connsiteX1" fmla="*/ 53975 w 314325"/>
              <a:gd name="connsiteY1" fmla="*/ 0 h 215900"/>
              <a:gd name="connsiteX2" fmla="*/ 314325 w 314325"/>
              <a:gd name="connsiteY2" fmla="*/ 0 h 215900"/>
              <a:gd name="connsiteX3" fmla="*/ 314325 w 314325"/>
              <a:gd name="connsiteY3" fmla="*/ 215900 h 215900"/>
              <a:gd name="connsiteX4" fmla="*/ 53975 w 314325"/>
              <a:gd name="connsiteY4" fmla="*/ 215900 h 215900"/>
              <a:gd name="connsiteX5" fmla="*/ 0 w 314325"/>
              <a:gd name="connsiteY5" fmla="*/ 107950 h 215900"/>
              <a:gd name="connsiteX0" fmla="*/ 0 w 260350"/>
              <a:gd name="connsiteY0" fmla="*/ 215900 h 215900"/>
              <a:gd name="connsiteX1" fmla="*/ 0 w 260350"/>
              <a:gd name="connsiteY1" fmla="*/ 0 h 215900"/>
              <a:gd name="connsiteX2" fmla="*/ 260350 w 260350"/>
              <a:gd name="connsiteY2" fmla="*/ 0 h 215900"/>
              <a:gd name="connsiteX3" fmla="*/ 260350 w 260350"/>
              <a:gd name="connsiteY3" fmla="*/ 215900 h 215900"/>
              <a:gd name="connsiteX4" fmla="*/ 0 w 260350"/>
              <a:gd name="connsiteY4" fmla="*/ 215900 h 2159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260350" h="215900">
                <a:moveTo>
                  <a:pt x="0" y="215900"/>
                </a:moveTo>
                <a:lnTo>
                  <a:pt x="0" y="0"/>
                </a:lnTo>
                <a:lnTo>
                  <a:pt x="260350" y="0"/>
                </a:lnTo>
                <a:lnTo>
                  <a:pt x="260350" y="215900"/>
                </a:lnTo>
                <a:lnTo>
                  <a:pt x="0" y="215900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ln w="69850" cap="flat" cmpd="thinThick" algn="ctr">
            <a:solidFill>
              <a:schemeClr val="tx2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overflow" horzOverflow="overflow" wrap="none" lIns="18288" tIns="0" rIns="0" bIns="0" rtlCol="0" anchor="ctr" upright="1"/>
          <a:lstStyle/>
          <a:p>
            <a:pPr algn="ctr"/>
            <a:endParaRPr kumimoji="1" lang="ja-JP" altLang="en-US" sz="900" b="1">
              <a:solidFill>
                <a:schemeClr val="bg1"/>
              </a:solidFill>
              <a:latin typeface="+mj-ea"/>
              <a:ea typeface="+mj-ea"/>
            </a:endParaRPr>
          </a:p>
        </xdr:txBody>
      </xdr:sp>
      <xdr:sp macro="" textlink="">
        <xdr:nvSpPr>
          <xdr:cNvPr id="723" name="Freeform 527">
            <a:extLst>
              <a:ext uri="{FF2B5EF4-FFF2-40B4-BE49-F238E27FC236}">
                <a16:creationId xmlns:a16="http://schemas.microsoft.com/office/drawing/2014/main" id="{650575B2-DB99-1767-B299-8B8FE471B65D}"/>
              </a:ext>
            </a:extLst>
          </xdr:cNvPr>
          <xdr:cNvSpPr>
            <a:spLocks/>
          </xdr:cNvSpPr>
        </xdr:nvSpPr>
        <xdr:spPr bwMode="auto">
          <a:xfrm>
            <a:off x="8704484" y="2026844"/>
            <a:ext cx="270000" cy="0"/>
          </a:xfrm>
          <a:custGeom>
            <a:avLst/>
            <a:gdLst>
              <a:gd name="T0" fmla="*/ 0 w 55"/>
              <a:gd name="T1" fmla="*/ 2147483647 h 56"/>
              <a:gd name="T2" fmla="*/ 0 w 55"/>
              <a:gd name="T3" fmla="*/ 0 h 56"/>
              <a:gd name="T4" fmla="*/ 2147483647 w 55"/>
              <a:gd name="T5" fmla="*/ 0 h 56"/>
              <a:gd name="T6" fmla="*/ 0 60000 65536"/>
              <a:gd name="T7" fmla="*/ 0 60000 65536"/>
              <a:gd name="T8" fmla="*/ 0 60000 65536"/>
              <a:gd name="connsiteX0" fmla="*/ 0 w 10000"/>
              <a:gd name="connsiteY0" fmla="*/ 10000 h 10000"/>
              <a:gd name="connsiteX1" fmla="*/ 0 w 10000"/>
              <a:gd name="connsiteY1" fmla="*/ 0 h 10000"/>
              <a:gd name="connsiteX2" fmla="*/ 10000 w 10000"/>
              <a:gd name="connsiteY2" fmla="*/ 0 h 10000"/>
              <a:gd name="connsiteX0" fmla="*/ 0 w 10000"/>
              <a:gd name="connsiteY0" fmla="*/ 10000 h 10000"/>
              <a:gd name="connsiteX1" fmla="*/ 0 w 10000"/>
              <a:gd name="connsiteY1" fmla="*/ 0 h 10000"/>
              <a:gd name="connsiteX2" fmla="*/ 10000 w 10000"/>
              <a:gd name="connsiteY2" fmla="*/ 0 h 10000"/>
              <a:gd name="connsiteX0" fmla="*/ 0 w 10000"/>
              <a:gd name="connsiteY0" fmla="*/ 0 h 0"/>
              <a:gd name="connsiteX1" fmla="*/ 10000 w 10000"/>
              <a:gd name="connsiteY1" fmla="*/ 0 h 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10000">
                <a:moveTo>
                  <a:pt x="0" y="0"/>
                </a:moveTo>
                <a:lnTo>
                  <a:pt x="10000" y="0"/>
                </a:lnTo>
              </a:path>
            </a:pathLst>
          </a:custGeom>
          <a:noFill/>
          <a:ln w="47625" cap="flat" cmpd="sng">
            <a:solidFill>
              <a:schemeClr val="bg1"/>
            </a:solidFill>
            <a:prstDash val="solid"/>
            <a:round/>
            <a:headEnd type="none" w="med" len="med"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17</xdr:col>
      <xdr:colOff>492157</xdr:colOff>
      <xdr:row>21</xdr:row>
      <xdr:rowOff>126649</xdr:rowOff>
    </xdr:from>
    <xdr:to>
      <xdr:col>17</xdr:col>
      <xdr:colOff>662019</xdr:colOff>
      <xdr:row>22</xdr:row>
      <xdr:rowOff>102841</xdr:rowOff>
    </xdr:to>
    <xdr:sp macro="" textlink="">
      <xdr:nvSpPr>
        <xdr:cNvPr id="724" name="Oval 820">
          <a:extLst>
            <a:ext uri="{FF2B5EF4-FFF2-40B4-BE49-F238E27FC236}">
              <a16:creationId xmlns:a16="http://schemas.microsoft.com/office/drawing/2014/main" id="{A10C2FFE-7992-45AD-9647-88AC5BE91BEA}"/>
            </a:ext>
          </a:extLst>
        </xdr:cNvPr>
        <xdr:cNvSpPr>
          <a:spLocks noChangeArrowheads="1"/>
        </xdr:cNvSpPr>
      </xdr:nvSpPr>
      <xdr:spPr bwMode="auto">
        <a:xfrm>
          <a:off x="11396377" y="3608989"/>
          <a:ext cx="169862" cy="143832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17</xdr:col>
      <xdr:colOff>134497</xdr:colOff>
      <xdr:row>22</xdr:row>
      <xdr:rowOff>27510</xdr:rowOff>
    </xdr:from>
    <xdr:to>
      <xdr:col>17</xdr:col>
      <xdr:colOff>585107</xdr:colOff>
      <xdr:row>24</xdr:row>
      <xdr:rowOff>77107</xdr:rowOff>
    </xdr:to>
    <xdr:sp macro="" textlink="">
      <xdr:nvSpPr>
        <xdr:cNvPr id="725" name="Freeform 916">
          <a:extLst>
            <a:ext uri="{FF2B5EF4-FFF2-40B4-BE49-F238E27FC236}">
              <a16:creationId xmlns:a16="http://schemas.microsoft.com/office/drawing/2014/main" id="{2B25F3D8-91FC-4B27-B9DF-8AA795004770}"/>
            </a:ext>
          </a:extLst>
        </xdr:cNvPr>
        <xdr:cNvSpPr>
          <a:spLocks/>
        </xdr:cNvSpPr>
      </xdr:nvSpPr>
      <xdr:spPr bwMode="auto">
        <a:xfrm>
          <a:off x="11038717" y="3677490"/>
          <a:ext cx="450610" cy="384877"/>
        </a:xfrm>
        <a:custGeom>
          <a:avLst/>
          <a:gdLst>
            <a:gd name="T0" fmla="*/ 2147483647 w 49"/>
            <a:gd name="T1" fmla="*/ 2147483647 h 56"/>
            <a:gd name="T2" fmla="*/ 2147483647 w 49"/>
            <a:gd name="T3" fmla="*/ 0 h 56"/>
            <a:gd name="T4" fmla="*/ 0 w 49"/>
            <a:gd name="T5" fmla="*/ 0 h 56"/>
            <a:gd name="T6" fmla="*/ 0 60000 65536"/>
            <a:gd name="T7" fmla="*/ 0 60000 65536"/>
            <a:gd name="T8" fmla="*/ 0 60000 65536"/>
            <a:gd name="connsiteX0" fmla="*/ 12204 w 12204"/>
            <a:gd name="connsiteY0" fmla="*/ 20096 h 20096"/>
            <a:gd name="connsiteX1" fmla="*/ 12204 w 12204"/>
            <a:gd name="connsiteY1" fmla="*/ 10096 h 20096"/>
            <a:gd name="connsiteX2" fmla="*/ 0 w 12204"/>
            <a:gd name="connsiteY2" fmla="*/ 0 h 20096"/>
            <a:gd name="connsiteX0" fmla="*/ 12204 w 12204"/>
            <a:gd name="connsiteY0" fmla="*/ 20096 h 20096"/>
            <a:gd name="connsiteX1" fmla="*/ 12204 w 12204"/>
            <a:gd name="connsiteY1" fmla="*/ 10096 h 20096"/>
            <a:gd name="connsiteX2" fmla="*/ 0 w 12204"/>
            <a:gd name="connsiteY2" fmla="*/ 0 h 20096"/>
            <a:gd name="connsiteX0" fmla="*/ 12204 w 12498"/>
            <a:gd name="connsiteY0" fmla="*/ 20096 h 20096"/>
            <a:gd name="connsiteX1" fmla="*/ 12498 w 12498"/>
            <a:gd name="connsiteY1" fmla="*/ 8676 h 20096"/>
            <a:gd name="connsiteX2" fmla="*/ 0 w 12498"/>
            <a:gd name="connsiteY2" fmla="*/ 0 h 20096"/>
            <a:gd name="connsiteX0" fmla="*/ 12204 w 12498"/>
            <a:gd name="connsiteY0" fmla="*/ 20097 h 20097"/>
            <a:gd name="connsiteX1" fmla="*/ 12498 w 12498"/>
            <a:gd name="connsiteY1" fmla="*/ 8677 h 20097"/>
            <a:gd name="connsiteX2" fmla="*/ 0 w 12498"/>
            <a:gd name="connsiteY2" fmla="*/ 1 h 20097"/>
            <a:gd name="connsiteX0" fmla="*/ 12204 w 12564"/>
            <a:gd name="connsiteY0" fmla="*/ 20097 h 20097"/>
            <a:gd name="connsiteX1" fmla="*/ 12564 w 12564"/>
            <a:gd name="connsiteY1" fmla="*/ 10964 h 20097"/>
            <a:gd name="connsiteX2" fmla="*/ 12498 w 12564"/>
            <a:gd name="connsiteY2" fmla="*/ 8677 h 20097"/>
            <a:gd name="connsiteX3" fmla="*/ 0 w 12564"/>
            <a:gd name="connsiteY3" fmla="*/ 1 h 20097"/>
            <a:gd name="connsiteX0" fmla="*/ 13403 w 13763"/>
            <a:gd name="connsiteY0" fmla="*/ 20097 h 20097"/>
            <a:gd name="connsiteX1" fmla="*/ 13763 w 13763"/>
            <a:gd name="connsiteY1" fmla="*/ 10964 h 20097"/>
            <a:gd name="connsiteX2" fmla="*/ 5028 w 13763"/>
            <a:gd name="connsiteY2" fmla="*/ 10412 h 20097"/>
            <a:gd name="connsiteX3" fmla="*/ 1199 w 13763"/>
            <a:gd name="connsiteY3" fmla="*/ 1 h 20097"/>
            <a:gd name="connsiteX0" fmla="*/ 14330 w 14690"/>
            <a:gd name="connsiteY0" fmla="*/ 20097 h 20097"/>
            <a:gd name="connsiteX1" fmla="*/ 14690 w 14690"/>
            <a:gd name="connsiteY1" fmla="*/ 10964 h 20097"/>
            <a:gd name="connsiteX2" fmla="*/ 4780 w 14690"/>
            <a:gd name="connsiteY2" fmla="*/ 10570 h 20097"/>
            <a:gd name="connsiteX3" fmla="*/ 2126 w 14690"/>
            <a:gd name="connsiteY3" fmla="*/ 1 h 20097"/>
            <a:gd name="connsiteX0" fmla="*/ 12204 w 12564"/>
            <a:gd name="connsiteY0" fmla="*/ 20102 h 20102"/>
            <a:gd name="connsiteX1" fmla="*/ 12564 w 12564"/>
            <a:gd name="connsiteY1" fmla="*/ 10969 h 20102"/>
            <a:gd name="connsiteX2" fmla="*/ 2654 w 12564"/>
            <a:gd name="connsiteY2" fmla="*/ 10575 h 20102"/>
            <a:gd name="connsiteX3" fmla="*/ 0 w 12564"/>
            <a:gd name="connsiteY3" fmla="*/ 6 h 20102"/>
            <a:gd name="connsiteX0" fmla="*/ 12204 w 12564"/>
            <a:gd name="connsiteY0" fmla="*/ 20102 h 20102"/>
            <a:gd name="connsiteX1" fmla="*/ 12564 w 12564"/>
            <a:gd name="connsiteY1" fmla="*/ 10969 h 20102"/>
            <a:gd name="connsiteX2" fmla="*/ 2654 w 12564"/>
            <a:gd name="connsiteY2" fmla="*/ 10575 h 20102"/>
            <a:gd name="connsiteX3" fmla="*/ 0 w 12564"/>
            <a:gd name="connsiteY3" fmla="*/ 6 h 20102"/>
            <a:gd name="connsiteX0" fmla="*/ 12204 w 12564"/>
            <a:gd name="connsiteY0" fmla="*/ 20102 h 20102"/>
            <a:gd name="connsiteX1" fmla="*/ 12564 w 12564"/>
            <a:gd name="connsiteY1" fmla="*/ 10969 h 20102"/>
            <a:gd name="connsiteX2" fmla="*/ 3829 w 12564"/>
            <a:gd name="connsiteY2" fmla="*/ 10575 h 20102"/>
            <a:gd name="connsiteX3" fmla="*/ 0 w 12564"/>
            <a:gd name="connsiteY3" fmla="*/ 6 h 20102"/>
            <a:gd name="connsiteX0" fmla="*/ 16759 w 17119"/>
            <a:gd name="connsiteY0" fmla="*/ 20260 h 20260"/>
            <a:gd name="connsiteX1" fmla="*/ 17119 w 17119"/>
            <a:gd name="connsiteY1" fmla="*/ 11127 h 20260"/>
            <a:gd name="connsiteX2" fmla="*/ 8384 w 17119"/>
            <a:gd name="connsiteY2" fmla="*/ 10733 h 20260"/>
            <a:gd name="connsiteX3" fmla="*/ 0 w 17119"/>
            <a:gd name="connsiteY3" fmla="*/ 6 h 20260"/>
            <a:gd name="connsiteX0" fmla="*/ 16759 w 17119"/>
            <a:gd name="connsiteY0" fmla="*/ 20351 h 20351"/>
            <a:gd name="connsiteX1" fmla="*/ 17119 w 17119"/>
            <a:gd name="connsiteY1" fmla="*/ 11218 h 20351"/>
            <a:gd name="connsiteX2" fmla="*/ 8384 w 17119"/>
            <a:gd name="connsiteY2" fmla="*/ 10824 h 20351"/>
            <a:gd name="connsiteX3" fmla="*/ 7569 w 17119"/>
            <a:gd name="connsiteY3" fmla="*/ 807 h 20351"/>
            <a:gd name="connsiteX4" fmla="*/ 0 w 17119"/>
            <a:gd name="connsiteY4" fmla="*/ 97 h 20351"/>
            <a:gd name="connsiteX0" fmla="*/ 16759 w 17119"/>
            <a:gd name="connsiteY0" fmla="*/ 20254 h 20254"/>
            <a:gd name="connsiteX1" fmla="*/ 17119 w 17119"/>
            <a:gd name="connsiteY1" fmla="*/ 11121 h 20254"/>
            <a:gd name="connsiteX2" fmla="*/ 8384 w 17119"/>
            <a:gd name="connsiteY2" fmla="*/ 10727 h 20254"/>
            <a:gd name="connsiteX3" fmla="*/ 7569 w 17119"/>
            <a:gd name="connsiteY3" fmla="*/ 710 h 20254"/>
            <a:gd name="connsiteX4" fmla="*/ 0 w 17119"/>
            <a:gd name="connsiteY4" fmla="*/ 0 h 20254"/>
            <a:gd name="connsiteX0" fmla="*/ 16759 w 17119"/>
            <a:gd name="connsiteY0" fmla="*/ 20254 h 20254"/>
            <a:gd name="connsiteX1" fmla="*/ 17119 w 17119"/>
            <a:gd name="connsiteY1" fmla="*/ 11121 h 20254"/>
            <a:gd name="connsiteX2" fmla="*/ 8384 w 17119"/>
            <a:gd name="connsiteY2" fmla="*/ 10727 h 20254"/>
            <a:gd name="connsiteX3" fmla="*/ 7569 w 17119"/>
            <a:gd name="connsiteY3" fmla="*/ 710 h 20254"/>
            <a:gd name="connsiteX4" fmla="*/ 0 w 17119"/>
            <a:gd name="connsiteY4" fmla="*/ 0 h 20254"/>
            <a:gd name="connsiteX0" fmla="*/ 16759 w 17119"/>
            <a:gd name="connsiteY0" fmla="*/ 20254 h 20254"/>
            <a:gd name="connsiteX1" fmla="*/ 17119 w 17119"/>
            <a:gd name="connsiteY1" fmla="*/ 11121 h 20254"/>
            <a:gd name="connsiteX2" fmla="*/ 7541 w 17119"/>
            <a:gd name="connsiteY2" fmla="*/ 10578 h 20254"/>
            <a:gd name="connsiteX3" fmla="*/ 7569 w 17119"/>
            <a:gd name="connsiteY3" fmla="*/ 710 h 20254"/>
            <a:gd name="connsiteX4" fmla="*/ 0 w 17119"/>
            <a:gd name="connsiteY4" fmla="*/ 0 h 20254"/>
            <a:gd name="connsiteX0" fmla="*/ 16759 w 17119"/>
            <a:gd name="connsiteY0" fmla="*/ 20254 h 20254"/>
            <a:gd name="connsiteX1" fmla="*/ 17119 w 17119"/>
            <a:gd name="connsiteY1" fmla="*/ 11121 h 20254"/>
            <a:gd name="connsiteX2" fmla="*/ 7541 w 17119"/>
            <a:gd name="connsiteY2" fmla="*/ 10578 h 20254"/>
            <a:gd name="connsiteX3" fmla="*/ 7569 w 17119"/>
            <a:gd name="connsiteY3" fmla="*/ 710 h 20254"/>
            <a:gd name="connsiteX4" fmla="*/ 0 w 17119"/>
            <a:gd name="connsiteY4" fmla="*/ 0 h 20254"/>
            <a:gd name="connsiteX0" fmla="*/ 16759 w 17119"/>
            <a:gd name="connsiteY0" fmla="*/ 20254 h 20254"/>
            <a:gd name="connsiteX1" fmla="*/ 17119 w 17119"/>
            <a:gd name="connsiteY1" fmla="*/ 11121 h 20254"/>
            <a:gd name="connsiteX2" fmla="*/ 7541 w 17119"/>
            <a:gd name="connsiteY2" fmla="*/ 10578 h 20254"/>
            <a:gd name="connsiteX3" fmla="*/ 7569 w 17119"/>
            <a:gd name="connsiteY3" fmla="*/ 710 h 20254"/>
            <a:gd name="connsiteX4" fmla="*/ 0 w 17119"/>
            <a:gd name="connsiteY4" fmla="*/ 0 h 20254"/>
            <a:gd name="connsiteX0" fmla="*/ 16197 w 16557"/>
            <a:gd name="connsiteY0" fmla="*/ 20403 h 20403"/>
            <a:gd name="connsiteX1" fmla="*/ 16557 w 16557"/>
            <a:gd name="connsiteY1" fmla="*/ 11270 h 20403"/>
            <a:gd name="connsiteX2" fmla="*/ 6979 w 16557"/>
            <a:gd name="connsiteY2" fmla="*/ 10727 h 20403"/>
            <a:gd name="connsiteX3" fmla="*/ 7007 w 16557"/>
            <a:gd name="connsiteY3" fmla="*/ 859 h 20403"/>
            <a:gd name="connsiteX4" fmla="*/ 0 w 16557"/>
            <a:gd name="connsiteY4" fmla="*/ 0 h 20403"/>
            <a:gd name="connsiteX0" fmla="*/ 16197 w 16557"/>
            <a:gd name="connsiteY0" fmla="*/ 20403 h 20403"/>
            <a:gd name="connsiteX1" fmla="*/ 16557 w 16557"/>
            <a:gd name="connsiteY1" fmla="*/ 11270 h 20403"/>
            <a:gd name="connsiteX2" fmla="*/ 6979 w 16557"/>
            <a:gd name="connsiteY2" fmla="*/ 10727 h 20403"/>
            <a:gd name="connsiteX3" fmla="*/ 7007 w 16557"/>
            <a:gd name="connsiteY3" fmla="*/ 859 h 20403"/>
            <a:gd name="connsiteX4" fmla="*/ 0 w 16557"/>
            <a:gd name="connsiteY4" fmla="*/ 0 h 20403"/>
            <a:gd name="connsiteX0" fmla="*/ 16057 w 16417"/>
            <a:gd name="connsiteY0" fmla="*/ 20104 h 20104"/>
            <a:gd name="connsiteX1" fmla="*/ 16417 w 16417"/>
            <a:gd name="connsiteY1" fmla="*/ 10971 h 20104"/>
            <a:gd name="connsiteX2" fmla="*/ 6839 w 16417"/>
            <a:gd name="connsiteY2" fmla="*/ 10428 h 20104"/>
            <a:gd name="connsiteX3" fmla="*/ 6867 w 16417"/>
            <a:gd name="connsiteY3" fmla="*/ 560 h 20104"/>
            <a:gd name="connsiteX4" fmla="*/ 0 w 16417"/>
            <a:gd name="connsiteY4" fmla="*/ 0 h 20104"/>
            <a:gd name="connsiteX0" fmla="*/ 16057 w 16417"/>
            <a:gd name="connsiteY0" fmla="*/ 20104 h 20104"/>
            <a:gd name="connsiteX1" fmla="*/ 16417 w 16417"/>
            <a:gd name="connsiteY1" fmla="*/ 10971 h 20104"/>
            <a:gd name="connsiteX2" fmla="*/ 6839 w 16417"/>
            <a:gd name="connsiteY2" fmla="*/ 10428 h 20104"/>
            <a:gd name="connsiteX3" fmla="*/ 6867 w 16417"/>
            <a:gd name="connsiteY3" fmla="*/ 560 h 20104"/>
            <a:gd name="connsiteX4" fmla="*/ 0 w 16417"/>
            <a:gd name="connsiteY4" fmla="*/ 0 h 20104"/>
            <a:gd name="connsiteX0" fmla="*/ 16197 w 16417"/>
            <a:gd name="connsiteY0" fmla="*/ 21597 h 21597"/>
            <a:gd name="connsiteX1" fmla="*/ 16417 w 16417"/>
            <a:gd name="connsiteY1" fmla="*/ 10971 h 21597"/>
            <a:gd name="connsiteX2" fmla="*/ 6839 w 16417"/>
            <a:gd name="connsiteY2" fmla="*/ 10428 h 21597"/>
            <a:gd name="connsiteX3" fmla="*/ 6867 w 16417"/>
            <a:gd name="connsiteY3" fmla="*/ 560 h 21597"/>
            <a:gd name="connsiteX4" fmla="*/ 0 w 16417"/>
            <a:gd name="connsiteY4" fmla="*/ 0 h 21597"/>
            <a:gd name="connsiteX0" fmla="*/ 16478 w 16506"/>
            <a:gd name="connsiteY0" fmla="*/ 21149 h 21149"/>
            <a:gd name="connsiteX1" fmla="*/ 16417 w 16506"/>
            <a:gd name="connsiteY1" fmla="*/ 10971 h 21149"/>
            <a:gd name="connsiteX2" fmla="*/ 6839 w 16506"/>
            <a:gd name="connsiteY2" fmla="*/ 10428 h 21149"/>
            <a:gd name="connsiteX3" fmla="*/ 6867 w 16506"/>
            <a:gd name="connsiteY3" fmla="*/ 560 h 21149"/>
            <a:gd name="connsiteX4" fmla="*/ 0 w 16506"/>
            <a:gd name="connsiteY4" fmla="*/ 0 h 21149"/>
            <a:gd name="connsiteX0" fmla="*/ 9639 w 9667"/>
            <a:gd name="connsiteY0" fmla="*/ 20589 h 20589"/>
            <a:gd name="connsiteX1" fmla="*/ 9578 w 9667"/>
            <a:gd name="connsiteY1" fmla="*/ 10411 h 20589"/>
            <a:gd name="connsiteX2" fmla="*/ 0 w 9667"/>
            <a:gd name="connsiteY2" fmla="*/ 9868 h 20589"/>
            <a:gd name="connsiteX3" fmla="*/ 28 w 9667"/>
            <a:gd name="connsiteY3" fmla="*/ 0 h 20589"/>
            <a:gd name="connsiteX0" fmla="*/ 9971 w 10000"/>
            <a:gd name="connsiteY0" fmla="*/ 10000 h 10000"/>
            <a:gd name="connsiteX1" fmla="*/ 9908 w 10000"/>
            <a:gd name="connsiteY1" fmla="*/ 5057 h 10000"/>
            <a:gd name="connsiteX2" fmla="*/ 0 w 10000"/>
            <a:gd name="connsiteY2" fmla="*/ 4793 h 10000"/>
            <a:gd name="connsiteX3" fmla="*/ 29 w 10000"/>
            <a:gd name="connsiteY3" fmla="*/ 0 h 10000"/>
            <a:gd name="connsiteX0" fmla="*/ 9971 w 10000"/>
            <a:gd name="connsiteY0" fmla="*/ 5252 h 5252"/>
            <a:gd name="connsiteX1" fmla="*/ 9908 w 10000"/>
            <a:gd name="connsiteY1" fmla="*/ 309 h 5252"/>
            <a:gd name="connsiteX2" fmla="*/ 0 w 10000"/>
            <a:gd name="connsiteY2" fmla="*/ 45 h 525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5252">
              <a:moveTo>
                <a:pt x="9971" y="5252"/>
              </a:moveTo>
              <a:cubicBezTo>
                <a:pt x="10095" y="3492"/>
                <a:pt x="9784" y="2068"/>
                <a:pt x="9908" y="309"/>
              </a:cubicBezTo>
              <a:cubicBezTo>
                <a:pt x="9885" y="-62"/>
                <a:pt x="2110" y="-24"/>
                <a:pt x="0" y="45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278856</xdr:colOff>
      <xdr:row>22</xdr:row>
      <xdr:rowOff>45692</xdr:rowOff>
    </xdr:from>
    <xdr:to>
      <xdr:col>17</xdr:col>
      <xdr:colOff>442686</xdr:colOff>
      <xdr:row>23</xdr:row>
      <xdr:rowOff>34262</xdr:rowOff>
    </xdr:to>
    <xdr:sp macro="" textlink="">
      <xdr:nvSpPr>
        <xdr:cNvPr id="726" name="六角形 725">
          <a:extLst>
            <a:ext uri="{FF2B5EF4-FFF2-40B4-BE49-F238E27FC236}">
              <a16:creationId xmlns:a16="http://schemas.microsoft.com/office/drawing/2014/main" id="{5772F6E8-5F19-4C65-AE88-B5176DA546D7}"/>
            </a:ext>
          </a:extLst>
        </xdr:cNvPr>
        <xdr:cNvSpPr/>
      </xdr:nvSpPr>
      <xdr:spPr bwMode="auto">
        <a:xfrm>
          <a:off x="11183076" y="3695672"/>
          <a:ext cx="163830" cy="15621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12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503862</xdr:colOff>
      <xdr:row>22</xdr:row>
      <xdr:rowOff>160553</xdr:rowOff>
    </xdr:from>
    <xdr:to>
      <xdr:col>17</xdr:col>
      <xdr:colOff>640905</xdr:colOff>
      <xdr:row>23</xdr:row>
      <xdr:rowOff>115329</xdr:rowOff>
    </xdr:to>
    <xdr:sp macro="" textlink="">
      <xdr:nvSpPr>
        <xdr:cNvPr id="727" name="AutoShape 790">
          <a:extLst>
            <a:ext uri="{FF2B5EF4-FFF2-40B4-BE49-F238E27FC236}">
              <a16:creationId xmlns:a16="http://schemas.microsoft.com/office/drawing/2014/main" id="{176E7648-C487-40EE-95BF-B7CBF7903732}"/>
            </a:ext>
          </a:extLst>
        </xdr:cNvPr>
        <xdr:cNvSpPr>
          <a:spLocks noChangeArrowheads="1"/>
        </xdr:cNvSpPr>
      </xdr:nvSpPr>
      <xdr:spPr bwMode="auto">
        <a:xfrm>
          <a:off x="11408082" y="3810533"/>
          <a:ext cx="137043" cy="122416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17</xdr:col>
      <xdr:colOff>690080</xdr:colOff>
      <xdr:row>22</xdr:row>
      <xdr:rowOff>96404</xdr:rowOff>
    </xdr:from>
    <xdr:ext cx="232106" cy="156433"/>
    <xdr:sp macro="" textlink="">
      <xdr:nvSpPr>
        <xdr:cNvPr id="728" name="Text Box 1118">
          <a:extLst>
            <a:ext uri="{FF2B5EF4-FFF2-40B4-BE49-F238E27FC236}">
              <a16:creationId xmlns:a16="http://schemas.microsoft.com/office/drawing/2014/main" id="{5D6EB4A3-7285-4C82-836F-BA23283379AC}"/>
            </a:ext>
          </a:extLst>
        </xdr:cNvPr>
        <xdr:cNvSpPr txBox="1">
          <a:spLocks noChangeArrowheads="1"/>
        </xdr:cNvSpPr>
      </xdr:nvSpPr>
      <xdr:spPr bwMode="auto">
        <a:xfrm>
          <a:off x="11579060" y="3746384"/>
          <a:ext cx="232106" cy="156433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vertOverflow="overflow" horzOverflow="overflow" wrap="none" lIns="27432" tIns="18288" rIns="0" bIns="0" anchor="b" upright="1">
          <a:noAutofit/>
        </a:bodyPr>
        <a:lstStyle/>
        <a:p>
          <a:pPr algn="ctr" rtl="0">
            <a:defRPr sz="1000"/>
          </a:pPr>
          <a:r>
            <a:rPr lang="en-US" altLang="ja-JP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GS </a:t>
          </a:r>
          <a:endParaRPr lang="ja-JP" altLang="en-US" sz="11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17</xdr:col>
      <xdr:colOff>628813</xdr:colOff>
      <xdr:row>18</xdr:row>
      <xdr:rowOff>124606</xdr:rowOff>
    </xdr:from>
    <xdr:ext cx="319277" cy="227535"/>
    <xdr:grpSp>
      <xdr:nvGrpSpPr>
        <xdr:cNvPr id="729" name="Group 6672">
          <a:extLst>
            <a:ext uri="{FF2B5EF4-FFF2-40B4-BE49-F238E27FC236}">
              <a16:creationId xmlns:a16="http://schemas.microsoft.com/office/drawing/2014/main" id="{AD619B8D-F5EC-43AD-B611-1A5E98D16277}"/>
            </a:ext>
          </a:extLst>
        </xdr:cNvPr>
        <xdr:cNvGrpSpPr>
          <a:grpSpLocks/>
        </xdr:cNvGrpSpPr>
      </xdr:nvGrpSpPr>
      <xdr:grpSpPr bwMode="auto">
        <a:xfrm>
          <a:off x="11501601" y="3086881"/>
          <a:ext cx="319277" cy="227535"/>
          <a:chOff x="536" y="109"/>
          <a:chExt cx="46" cy="44"/>
        </a:xfrm>
      </xdr:grpSpPr>
      <xdr:pic>
        <xdr:nvPicPr>
          <xdr:cNvPr id="730" name="Picture 6673" descr="route2">
            <a:extLst>
              <a:ext uri="{FF2B5EF4-FFF2-40B4-BE49-F238E27FC236}">
                <a16:creationId xmlns:a16="http://schemas.microsoft.com/office/drawing/2014/main" id="{BE37DB97-58FB-D7D5-2A17-9A1BEA3F612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31" name="Text Box 6674">
            <a:extLst>
              <a:ext uri="{FF2B5EF4-FFF2-40B4-BE49-F238E27FC236}">
                <a16:creationId xmlns:a16="http://schemas.microsoft.com/office/drawing/2014/main" id="{E965BD47-09F0-3204-7733-68F3080310D3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27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17</xdr:col>
      <xdr:colOff>580572</xdr:colOff>
      <xdr:row>23</xdr:row>
      <xdr:rowOff>90715</xdr:rowOff>
    </xdr:from>
    <xdr:ext cx="319277" cy="227535"/>
    <xdr:grpSp>
      <xdr:nvGrpSpPr>
        <xdr:cNvPr id="732" name="Group 6672">
          <a:extLst>
            <a:ext uri="{FF2B5EF4-FFF2-40B4-BE49-F238E27FC236}">
              <a16:creationId xmlns:a16="http://schemas.microsoft.com/office/drawing/2014/main" id="{E5034044-B4F5-44FA-A611-0FB8DEB09B72}"/>
            </a:ext>
          </a:extLst>
        </xdr:cNvPr>
        <xdr:cNvGrpSpPr>
          <a:grpSpLocks/>
        </xdr:cNvGrpSpPr>
      </xdr:nvGrpSpPr>
      <xdr:grpSpPr bwMode="auto">
        <a:xfrm>
          <a:off x="11453360" y="3886428"/>
          <a:ext cx="319277" cy="227535"/>
          <a:chOff x="536" y="109"/>
          <a:chExt cx="46" cy="44"/>
        </a:xfrm>
      </xdr:grpSpPr>
      <xdr:pic>
        <xdr:nvPicPr>
          <xdr:cNvPr id="733" name="Picture 6673" descr="route2">
            <a:extLst>
              <a:ext uri="{FF2B5EF4-FFF2-40B4-BE49-F238E27FC236}">
                <a16:creationId xmlns:a16="http://schemas.microsoft.com/office/drawing/2014/main" id="{F7E69FFD-E570-069E-C519-34EEA1A771B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34" name="Text Box 6674">
            <a:extLst>
              <a:ext uri="{FF2B5EF4-FFF2-40B4-BE49-F238E27FC236}">
                <a16:creationId xmlns:a16="http://schemas.microsoft.com/office/drawing/2014/main" id="{A8268F5A-B32B-7F3D-8585-DCB9404F982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27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19</xdr:col>
      <xdr:colOff>500995</xdr:colOff>
      <xdr:row>21</xdr:row>
      <xdr:rowOff>54569</xdr:rowOff>
    </xdr:from>
    <xdr:to>
      <xdr:col>19</xdr:col>
      <xdr:colOff>641887</xdr:colOff>
      <xdr:row>22</xdr:row>
      <xdr:rowOff>40507</xdr:rowOff>
    </xdr:to>
    <xdr:sp macro="" textlink="">
      <xdr:nvSpPr>
        <xdr:cNvPr id="735" name="Oval 820">
          <a:extLst>
            <a:ext uri="{FF2B5EF4-FFF2-40B4-BE49-F238E27FC236}">
              <a16:creationId xmlns:a16="http://schemas.microsoft.com/office/drawing/2014/main" id="{557F6F88-7138-44B7-BA51-CA9742124E8C}"/>
            </a:ext>
          </a:extLst>
        </xdr:cNvPr>
        <xdr:cNvSpPr>
          <a:spLocks noChangeArrowheads="1"/>
        </xdr:cNvSpPr>
      </xdr:nvSpPr>
      <xdr:spPr bwMode="auto">
        <a:xfrm>
          <a:off x="12761575" y="3536909"/>
          <a:ext cx="140892" cy="153578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19</xdr:col>
      <xdr:colOff>574655</xdr:colOff>
      <xdr:row>21</xdr:row>
      <xdr:rowOff>119057</xdr:rowOff>
    </xdr:from>
    <xdr:to>
      <xdr:col>20</xdr:col>
      <xdr:colOff>467199</xdr:colOff>
      <xdr:row>24</xdr:row>
      <xdr:rowOff>99786</xdr:rowOff>
    </xdr:to>
    <xdr:sp macro="" textlink="">
      <xdr:nvSpPr>
        <xdr:cNvPr id="736" name="Freeform 471">
          <a:extLst>
            <a:ext uri="{FF2B5EF4-FFF2-40B4-BE49-F238E27FC236}">
              <a16:creationId xmlns:a16="http://schemas.microsoft.com/office/drawing/2014/main" id="{906D7E4D-9525-4CFE-851D-48FF3B259EDC}"/>
            </a:ext>
          </a:extLst>
        </xdr:cNvPr>
        <xdr:cNvSpPr>
          <a:spLocks/>
        </xdr:cNvSpPr>
      </xdr:nvSpPr>
      <xdr:spPr bwMode="auto">
        <a:xfrm>
          <a:off x="12835235" y="3601397"/>
          <a:ext cx="570724" cy="483649"/>
        </a:xfrm>
        <a:custGeom>
          <a:avLst/>
          <a:gdLst>
            <a:gd name="T0" fmla="*/ 0 w 10000"/>
            <a:gd name="T1" fmla="*/ 2147483647 h 10000"/>
            <a:gd name="T2" fmla="*/ 0 w 10000"/>
            <a:gd name="T3" fmla="*/ 2147483647 h 10000"/>
            <a:gd name="T4" fmla="*/ 2147483647 w 10000"/>
            <a:gd name="T5" fmla="*/ 2147483647 h 10000"/>
            <a:gd name="T6" fmla="*/ 2147483647 w 10000"/>
            <a:gd name="T7" fmla="*/ 0 h 10000"/>
            <a:gd name="T8" fmla="*/ 0 60000 65536"/>
            <a:gd name="T9" fmla="*/ 0 60000 65536"/>
            <a:gd name="T10" fmla="*/ 0 60000 65536"/>
            <a:gd name="T11" fmla="*/ 0 60000 65536"/>
            <a:gd name="connsiteX0" fmla="*/ 0 w 10000"/>
            <a:gd name="connsiteY0" fmla="*/ 10000 h 10000"/>
            <a:gd name="connsiteX1" fmla="*/ 0 w 10000"/>
            <a:gd name="connsiteY1" fmla="*/ 7268 h 10000"/>
            <a:gd name="connsiteX2" fmla="*/ 9711 w 10000"/>
            <a:gd name="connsiteY2" fmla="*/ 7264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7268 h 10000"/>
            <a:gd name="connsiteX2" fmla="*/ 9711 w 10000"/>
            <a:gd name="connsiteY2" fmla="*/ 7264 h 10000"/>
            <a:gd name="connsiteX3" fmla="*/ 10000 w 10000"/>
            <a:gd name="connsiteY3" fmla="*/ 0 h 10000"/>
            <a:gd name="connsiteX0" fmla="*/ 0 w 10000"/>
            <a:gd name="connsiteY0" fmla="*/ 10000 h 10000"/>
            <a:gd name="connsiteX1" fmla="*/ 0 w 10000"/>
            <a:gd name="connsiteY1" fmla="*/ 7268 h 10000"/>
            <a:gd name="connsiteX2" fmla="*/ 9711 w 10000"/>
            <a:gd name="connsiteY2" fmla="*/ 7264 h 10000"/>
            <a:gd name="connsiteX3" fmla="*/ 10000 w 10000"/>
            <a:gd name="connsiteY3" fmla="*/ 0 h 10000"/>
            <a:gd name="connsiteX0" fmla="*/ 0 w 9711"/>
            <a:gd name="connsiteY0" fmla="*/ 2809 h 2809"/>
            <a:gd name="connsiteX1" fmla="*/ 0 w 9711"/>
            <a:gd name="connsiteY1" fmla="*/ 77 h 2809"/>
            <a:gd name="connsiteX2" fmla="*/ 9711 w 9711"/>
            <a:gd name="connsiteY2" fmla="*/ 73 h 2809"/>
            <a:gd name="connsiteX0" fmla="*/ 0 w 21327"/>
            <a:gd name="connsiteY0" fmla="*/ 10875 h 10875"/>
            <a:gd name="connsiteX1" fmla="*/ 0 w 21327"/>
            <a:gd name="connsiteY1" fmla="*/ 1149 h 10875"/>
            <a:gd name="connsiteX2" fmla="*/ 21327 w 21327"/>
            <a:gd name="connsiteY2" fmla="*/ 118 h 10875"/>
            <a:gd name="connsiteX0" fmla="*/ 0 w 21327"/>
            <a:gd name="connsiteY0" fmla="*/ 10757 h 10757"/>
            <a:gd name="connsiteX1" fmla="*/ 0 w 21327"/>
            <a:gd name="connsiteY1" fmla="*/ 1031 h 10757"/>
            <a:gd name="connsiteX2" fmla="*/ 21327 w 21327"/>
            <a:gd name="connsiteY2" fmla="*/ 0 h 10757"/>
            <a:gd name="connsiteX0" fmla="*/ 0 w 25872"/>
            <a:gd name="connsiteY0" fmla="*/ 9729 h 9729"/>
            <a:gd name="connsiteX1" fmla="*/ 0 w 25872"/>
            <a:gd name="connsiteY1" fmla="*/ 3 h 9729"/>
            <a:gd name="connsiteX2" fmla="*/ 25872 w 25872"/>
            <a:gd name="connsiteY2" fmla="*/ 1123 h 9729"/>
            <a:gd name="connsiteX0" fmla="*/ 0 w 10270"/>
            <a:gd name="connsiteY0" fmla="*/ 9999 h 9999"/>
            <a:gd name="connsiteX1" fmla="*/ 0 w 10270"/>
            <a:gd name="connsiteY1" fmla="*/ 2 h 9999"/>
            <a:gd name="connsiteX2" fmla="*/ 10270 w 10270"/>
            <a:gd name="connsiteY2" fmla="*/ 1785 h 9999"/>
            <a:gd name="connsiteX0" fmla="*/ 0 w 10000"/>
            <a:gd name="connsiteY0" fmla="*/ 10001 h 10001"/>
            <a:gd name="connsiteX1" fmla="*/ 0 w 10000"/>
            <a:gd name="connsiteY1" fmla="*/ 3 h 10001"/>
            <a:gd name="connsiteX2" fmla="*/ 10000 w 10000"/>
            <a:gd name="connsiteY2" fmla="*/ 1786 h 10001"/>
            <a:gd name="connsiteX0" fmla="*/ 0 w 10000"/>
            <a:gd name="connsiteY0" fmla="*/ 9998 h 9998"/>
            <a:gd name="connsiteX1" fmla="*/ 0 w 10000"/>
            <a:gd name="connsiteY1" fmla="*/ 0 h 9998"/>
            <a:gd name="connsiteX2" fmla="*/ 10000 w 10000"/>
            <a:gd name="connsiteY2" fmla="*/ 1783 h 9998"/>
            <a:gd name="connsiteX0" fmla="*/ 0 w 10132"/>
            <a:gd name="connsiteY0" fmla="*/ 10000 h 10000"/>
            <a:gd name="connsiteX1" fmla="*/ 0 w 10132"/>
            <a:gd name="connsiteY1" fmla="*/ 0 h 10000"/>
            <a:gd name="connsiteX2" fmla="*/ 10132 w 10132"/>
            <a:gd name="connsiteY2" fmla="*/ 1309 h 10000"/>
            <a:gd name="connsiteX0" fmla="*/ 0 w 10395"/>
            <a:gd name="connsiteY0" fmla="*/ 10000 h 10000"/>
            <a:gd name="connsiteX1" fmla="*/ 0 w 10395"/>
            <a:gd name="connsiteY1" fmla="*/ 0 h 10000"/>
            <a:gd name="connsiteX2" fmla="*/ 10395 w 10395"/>
            <a:gd name="connsiteY2" fmla="*/ 1783 h 10000"/>
            <a:gd name="connsiteX0" fmla="*/ 0 w 10395"/>
            <a:gd name="connsiteY0" fmla="*/ 10000 h 10000"/>
            <a:gd name="connsiteX1" fmla="*/ 0 w 10395"/>
            <a:gd name="connsiteY1" fmla="*/ 0 h 10000"/>
            <a:gd name="connsiteX2" fmla="*/ 10395 w 10395"/>
            <a:gd name="connsiteY2" fmla="*/ 1783 h 10000"/>
            <a:gd name="connsiteX0" fmla="*/ 0 w 10395"/>
            <a:gd name="connsiteY0" fmla="*/ 13349 h 13349"/>
            <a:gd name="connsiteX1" fmla="*/ 0 w 10395"/>
            <a:gd name="connsiteY1" fmla="*/ 0 h 13349"/>
            <a:gd name="connsiteX2" fmla="*/ 10395 w 10395"/>
            <a:gd name="connsiteY2" fmla="*/ 1783 h 13349"/>
            <a:gd name="connsiteX0" fmla="*/ 0 w 10473"/>
            <a:gd name="connsiteY0" fmla="*/ 13349 h 13349"/>
            <a:gd name="connsiteX1" fmla="*/ 0 w 10473"/>
            <a:gd name="connsiteY1" fmla="*/ 0 h 13349"/>
            <a:gd name="connsiteX2" fmla="*/ 10473 w 10473"/>
            <a:gd name="connsiteY2" fmla="*/ 1046 h 13349"/>
            <a:gd name="connsiteX0" fmla="*/ 0 w 10473"/>
            <a:gd name="connsiteY0" fmla="*/ 13349 h 13349"/>
            <a:gd name="connsiteX1" fmla="*/ 0 w 10473"/>
            <a:gd name="connsiteY1" fmla="*/ 0 h 13349"/>
            <a:gd name="connsiteX2" fmla="*/ 10473 w 10473"/>
            <a:gd name="connsiteY2" fmla="*/ 1046 h 13349"/>
            <a:gd name="connsiteX0" fmla="*/ 0 w 15385"/>
            <a:gd name="connsiteY0" fmla="*/ 10401 h 10401"/>
            <a:gd name="connsiteX1" fmla="*/ 4912 w 15385"/>
            <a:gd name="connsiteY1" fmla="*/ 0 h 10401"/>
            <a:gd name="connsiteX2" fmla="*/ 15385 w 15385"/>
            <a:gd name="connsiteY2" fmla="*/ 1046 h 10401"/>
            <a:gd name="connsiteX0" fmla="*/ 0 w 15385"/>
            <a:gd name="connsiteY0" fmla="*/ 10401 h 10506"/>
            <a:gd name="connsiteX1" fmla="*/ 4912 w 15385"/>
            <a:gd name="connsiteY1" fmla="*/ 0 h 10506"/>
            <a:gd name="connsiteX2" fmla="*/ 15385 w 15385"/>
            <a:gd name="connsiteY2" fmla="*/ 1046 h 10506"/>
            <a:gd name="connsiteX0" fmla="*/ 0 w 15385"/>
            <a:gd name="connsiteY0" fmla="*/ 10401 h 10998"/>
            <a:gd name="connsiteX1" fmla="*/ 3997 w 15385"/>
            <a:gd name="connsiteY1" fmla="*/ 10217 h 10998"/>
            <a:gd name="connsiteX2" fmla="*/ 4912 w 15385"/>
            <a:gd name="connsiteY2" fmla="*/ 0 h 10998"/>
            <a:gd name="connsiteX3" fmla="*/ 15385 w 15385"/>
            <a:gd name="connsiteY3" fmla="*/ 1046 h 10998"/>
            <a:gd name="connsiteX0" fmla="*/ 0 w 15385"/>
            <a:gd name="connsiteY0" fmla="*/ 10810 h 11407"/>
            <a:gd name="connsiteX1" fmla="*/ 3997 w 15385"/>
            <a:gd name="connsiteY1" fmla="*/ 10626 h 11407"/>
            <a:gd name="connsiteX2" fmla="*/ 4834 w 15385"/>
            <a:gd name="connsiteY2" fmla="*/ 0 h 11407"/>
            <a:gd name="connsiteX3" fmla="*/ 15385 w 15385"/>
            <a:gd name="connsiteY3" fmla="*/ 1455 h 11407"/>
            <a:gd name="connsiteX0" fmla="*/ 0 w 15385"/>
            <a:gd name="connsiteY0" fmla="*/ 10810 h 11407"/>
            <a:gd name="connsiteX1" fmla="*/ 3997 w 15385"/>
            <a:gd name="connsiteY1" fmla="*/ 10626 h 11407"/>
            <a:gd name="connsiteX2" fmla="*/ 4834 w 15385"/>
            <a:gd name="connsiteY2" fmla="*/ 0 h 11407"/>
            <a:gd name="connsiteX3" fmla="*/ 15385 w 15385"/>
            <a:gd name="connsiteY3" fmla="*/ 1455 h 11407"/>
            <a:gd name="connsiteX0" fmla="*/ 0 w 15385"/>
            <a:gd name="connsiteY0" fmla="*/ 10810 h 11850"/>
            <a:gd name="connsiteX1" fmla="*/ 4153 w 15385"/>
            <a:gd name="connsiteY1" fmla="*/ 11199 h 11850"/>
            <a:gd name="connsiteX2" fmla="*/ 4834 w 15385"/>
            <a:gd name="connsiteY2" fmla="*/ 0 h 11850"/>
            <a:gd name="connsiteX3" fmla="*/ 15385 w 15385"/>
            <a:gd name="connsiteY3" fmla="*/ 1455 h 11850"/>
            <a:gd name="connsiteX0" fmla="*/ 0 w 15385"/>
            <a:gd name="connsiteY0" fmla="*/ 10810 h 11850"/>
            <a:gd name="connsiteX1" fmla="*/ 4153 w 15385"/>
            <a:gd name="connsiteY1" fmla="*/ 11199 h 11850"/>
            <a:gd name="connsiteX2" fmla="*/ 4834 w 15385"/>
            <a:gd name="connsiteY2" fmla="*/ 0 h 11850"/>
            <a:gd name="connsiteX3" fmla="*/ 15385 w 15385"/>
            <a:gd name="connsiteY3" fmla="*/ 1455 h 11850"/>
            <a:gd name="connsiteX0" fmla="*/ 0 w 15385"/>
            <a:gd name="connsiteY0" fmla="*/ 10482 h 11522"/>
            <a:gd name="connsiteX1" fmla="*/ 4153 w 15385"/>
            <a:gd name="connsiteY1" fmla="*/ 10871 h 11522"/>
            <a:gd name="connsiteX2" fmla="*/ 3820 w 15385"/>
            <a:gd name="connsiteY2" fmla="*/ 0 h 11522"/>
            <a:gd name="connsiteX3" fmla="*/ 15385 w 15385"/>
            <a:gd name="connsiteY3" fmla="*/ 1127 h 11522"/>
            <a:gd name="connsiteX0" fmla="*/ 0 w 15385"/>
            <a:gd name="connsiteY0" fmla="*/ 10400 h 11440"/>
            <a:gd name="connsiteX1" fmla="*/ 4153 w 15385"/>
            <a:gd name="connsiteY1" fmla="*/ 10789 h 11440"/>
            <a:gd name="connsiteX2" fmla="*/ 4522 w 15385"/>
            <a:gd name="connsiteY2" fmla="*/ 0 h 11440"/>
            <a:gd name="connsiteX3" fmla="*/ 15385 w 15385"/>
            <a:gd name="connsiteY3" fmla="*/ 1045 h 11440"/>
            <a:gd name="connsiteX0" fmla="*/ 0 w 15385"/>
            <a:gd name="connsiteY0" fmla="*/ 10400 h 11851"/>
            <a:gd name="connsiteX1" fmla="*/ 4621 w 15385"/>
            <a:gd name="connsiteY1" fmla="*/ 11280 h 11851"/>
            <a:gd name="connsiteX2" fmla="*/ 4522 w 15385"/>
            <a:gd name="connsiteY2" fmla="*/ 0 h 11851"/>
            <a:gd name="connsiteX3" fmla="*/ 15385 w 15385"/>
            <a:gd name="connsiteY3" fmla="*/ 1045 h 11851"/>
            <a:gd name="connsiteX0" fmla="*/ 0 w 15385"/>
            <a:gd name="connsiteY0" fmla="*/ 10400 h 11181"/>
            <a:gd name="connsiteX1" fmla="*/ 4543 w 15385"/>
            <a:gd name="connsiteY1" fmla="*/ 10461 h 11181"/>
            <a:gd name="connsiteX2" fmla="*/ 4522 w 15385"/>
            <a:gd name="connsiteY2" fmla="*/ 0 h 11181"/>
            <a:gd name="connsiteX3" fmla="*/ 15385 w 15385"/>
            <a:gd name="connsiteY3" fmla="*/ 1045 h 11181"/>
            <a:gd name="connsiteX0" fmla="*/ 0 w 13202"/>
            <a:gd name="connsiteY0" fmla="*/ 10809 h 11289"/>
            <a:gd name="connsiteX1" fmla="*/ 2360 w 13202"/>
            <a:gd name="connsiteY1" fmla="*/ 10461 h 11289"/>
            <a:gd name="connsiteX2" fmla="*/ 2339 w 13202"/>
            <a:gd name="connsiteY2" fmla="*/ 0 h 11289"/>
            <a:gd name="connsiteX3" fmla="*/ 13202 w 13202"/>
            <a:gd name="connsiteY3" fmla="*/ 1045 h 11289"/>
            <a:gd name="connsiteX0" fmla="*/ 0 w 15541"/>
            <a:gd name="connsiteY0" fmla="*/ 10154 h 11128"/>
            <a:gd name="connsiteX1" fmla="*/ 4699 w 15541"/>
            <a:gd name="connsiteY1" fmla="*/ 10461 h 11128"/>
            <a:gd name="connsiteX2" fmla="*/ 4678 w 15541"/>
            <a:gd name="connsiteY2" fmla="*/ 0 h 11128"/>
            <a:gd name="connsiteX3" fmla="*/ 15541 w 15541"/>
            <a:gd name="connsiteY3" fmla="*/ 1045 h 11128"/>
            <a:gd name="connsiteX0" fmla="*/ 0 w 15541"/>
            <a:gd name="connsiteY0" fmla="*/ 10154 h 10672"/>
            <a:gd name="connsiteX1" fmla="*/ 4699 w 15541"/>
            <a:gd name="connsiteY1" fmla="*/ 10461 h 10672"/>
            <a:gd name="connsiteX2" fmla="*/ 4678 w 15541"/>
            <a:gd name="connsiteY2" fmla="*/ 0 h 10672"/>
            <a:gd name="connsiteX3" fmla="*/ 15541 w 15541"/>
            <a:gd name="connsiteY3" fmla="*/ 1045 h 10672"/>
            <a:gd name="connsiteX0" fmla="*/ 0 w 15541"/>
            <a:gd name="connsiteY0" fmla="*/ 10154 h 10461"/>
            <a:gd name="connsiteX1" fmla="*/ 4699 w 15541"/>
            <a:gd name="connsiteY1" fmla="*/ 10461 h 10461"/>
            <a:gd name="connsiteX2" fmla="*/ 4678 w 15541"/>
            <a:gd name="connsiteY2" fmla="*/ 0 h 10461"/>
            <a:gd name="connsiteX3" fmla="*/ 15541 w 15541"/>
            <a:gd name="connsiteY3" fmla="*/ 1045 h 10461"/>
            <a:gd name="connsiteX0" fmla="*/ 0 w 15043"/>
            <a:gd name="connsiteY0" fmla="*/ 12510 h 12817"/>
            <a:gd name="connsiteX1" fmla="*/ 4699 w 15043"/>
            <a:gd name="connsiteY1" fmla="*/ 12817 h 12817"/>
            <a:gd name="connsiteX2" fmla="*/ 4678 w 15043"/>
            <a:gd name="connsiteY2" fmla="*/ 2356 h 12817"/>
            <a:gd name="connsiteX3" fmla="*/ 15043 w 15043"/>
            <a:gd name="connsiteY3" fmla="*/ 14 h 12817"/>
            <a:gd name="connsiteX0" fmla="*/ 0 w 12991"/>
            <a:gd name="connsiteY0" fmla="*/ 12765 h 13072"/>
            <a:gd name="connsiteX1" fmla="*/ 4699 w 12991"/>
            <a:gd name="connsiteY1" fmla="*/ 13072 h 13072"/>
            <a:gd name="connsiteX2" fmla="*/ 4678 w 12991"/>
            <a:gd name="connsiteY2" fmla="*/ 2611 h 13072"/>
            <a:gd name="connsiteX3" fmla="*/ 12991 w 12991"/>
            <a:gd name="connsiteY3" fmla="*/ 13 h 13072"/>
            <a:gd name="connsiteX0" fmla="*/ 0 w 12991"/>
            <a:gd name="connsiteY0" fmla="*/ 12752 h 13059"/>
            <a:gd name="connsiteX1" fmla="*/ 4699 w 12991"/>
            <a:gd name="connsiteY1" fmla="*/ 13059 h 13059"/>
            <a:gd name="connsiteX2" fmla="*/ 4678 w 12991"/>
            <a:gd name="connsiteY2" fmla="*/ 2598 h 13059"/>
            <a:gd name="connsiteX3" fmla="*/ 12991 w 12991"/>
            <a:gd name="connsiteY3" fmla="*/ 0 h 13059"/>
            <a:gd name="connsiteX0" fmla="*/ 0 w 12991"/>
            <a:gd name="connsiteY0" fmla="*/ 12752 h 13059"/>
            <a:gd name="connsiteX1" fmla="*/ 4699 w 12991"/>
            <a:gd name="connsiteY1" fmla="*/ 13059 h 13059"/>
            <a:gd name="connsiteX2" fmla="*/ 4678 w 12991"/>
            <a:gd name="connsiteY2" fmla="*/ 2598 h 13059"/>
            <a:gd name="connsiteX3" fmla="*/ 12991 w 12991"/>
            <a:gd name="connsiteY3" fmla="*/ 0 h 13059"/>
            <a:gd name="connsiteX0" fmla="*/ 112 w 8404"/>
            <a:gd name="connsiteY0" fmla="*/ 13059 h 13059"/>
            <a:gd name="connsiteX1" fmla="*/ 91 w 8404"/>
            <a:gd name="connsiteY1" fmla="*/ 2598 h 13059"/>
            <a:gd name="connsiteX2" fmla="*/ 8404 w 8404"/>
            <a:gd name="connsiteY2" fmla="*/ 0 h 13059"/>
            <a:gd name="connsiteX0" fmla="*/ 298 w 10165"/>
            <a:gd name="connsiteY0" fmla="*/ 10000 h 10000"/>
            <a:gd name="connsiteX1" fmla="*/ 273 w 10165"/>
            <a:gd name="connsiteY1" fmla="*/ 1989 h 10000"/>
            <a:gd name="connsiteX2" fmla="*/ 10165 w 10165"/>
            <a:gd name="connsiteY2" fmla="*/ 0 h 10000"/>
            <a:gd name="connsiteX0" fmla="*/ 117 w 10265"/>
            <a:gd name="connsiteY0" fmla="*/ 9562 h 9562"/>
            <a:gd name="connsiteX1" fmla="*/ 373 w 10265"/>
            <a:gd name="connsiteY1" fmla="*/ 1989 h 9562"/>
            <a:gd name="connsiteX2" fmla="*/ 10265 w 10265"/>
            <a:gd name="connsiteY2" fmla="*/ 0 h 9562"/>
            <a:gd name="connsiteX0" fmla="*/ 8 w 9894"/>
            <a:gd name="connsiteY0" fmla="*/ 10000 h 10000"/>
            <a:gd name="connsiteX1" fmla="*/ 257 w 9894"/>
            <a:gd name="connsiteY1" fmla="*/ 2080 h 10000"/>
            <a:gd name="connsiteX2" fmla="*/ 9894 w 9894"/>
            <a:gd name="connsiteY2" fmla="*/ 0 h 10000"/>
            <a:gd name="connsiteX0" fmla="*/ 8 w 10462"/>
            <a:gd name="connsiteY0" fmla="*/ 7975 h 7975"/>
            <a:gd name="connsiteX1" fmla="*/ 260 w 10462"/>
            <a:gd name="connsiteY1" fmla="*/ 55 h 7975"/>
            <a:gd name="connsiteX2" fmla="*/ 10462 w 10462"/>
            <a:gd name="connsiteY2" fmla="*/ 7441 h 7975"/>
            <a:gd name="connsiteX0" fmla="*/ 8 w 10000"/>
            <a:gd name="connsiteY0" fmla="*/ 9931 h 9931"/>
            <a:gd name="connsiteX1" fmla="*/ 249 w 10000"/>
            <a:gd name="connsiteY1" fmla="*/ 0 h 9931"/>
            <a:gd name="connsiteX2" fmla="*/ 10000 w 10000"/>
            <a:gd name="connsiteY2" fmla="*/ 9261 h 9931"/>
            <a:gd name="connsiteX0" fmla="*/ 8 w 11412"/>
            <a:gd name="connsiteY0" fmla="*/ 10000 h 10000"/>
            <a:gd name="connsiteX1" fmla="*/ 249 w 11412"/>
            <a:gd name="connsiteY1" fmla="*/ 0 h 10000"/>
            <a:gd name="connsiteX2" fmla="*/ 11412 w 11412"/>
            <a:gd name="connsiteY2" fmla="*/ 7590 h 10000"/>
            <a:gd name="connsiteX0" fmla="*/ 8 w 11412"/>
            <a:gd name="connsiteY0" fmla="*/ 10000 h 10000"/>
            <a:gd name="connsiteX1" fmla="*/ 249 w 11412"/>
            <a:gd name="connsiteY1" fmla="*/ 0 h 10000"/>
            <a:gd name="connsiteX2" fmla="*/ 11412 w 11412"/>
            <a:gd name="connsiteY2" fmla="*/ 759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1412" h="10000">
              <a:moveTo>
                <a:pt x="8" y="10000"/>
              </a:moveTo>
              <a:cubicBezTo>
                <a:pt x="317" y="628"/>
                <a:pt x="-324" y="1899"/>
                <a:pt x="249" y="0"/>
              </a:cubicBezTo>
              <a:cubicBezTo>
                <a:pt x="4154" y="4941"/>
                <a:pt x="5397" y="5736"/>
                <a:pt x="11412" y="759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193857</xdr:colOff>
      <xdr:row>20</xdr:row>
      <xdr:rowOff>51066</xdr:rowOff>
    </xdr:from>
    <xdr:to>
      <xdr:col>19</xdr:col>
      <xdr:colOff>689840</xdr:colOff>
      <xdr:row>20</xdr:row>
      <xdr:rowOff>136482</xdr:rowOff>
    </xdr:to>
    <xdr:sp macro="" textlink="">
      <xdr:nvSpPr>
        <xdr:cNvPr id="737" name="Line 120">
          <a:extLst>
            <a:ext uri="{FF2B5EF4-FFF2-40B4-BE49-F238E27FC236}">
              <a16:creationId xmlns:a16="http://schemas.microsoft.com/office/drawing/2014/main" id="{77771BA4-0B11-444A-8420-F40839ECFC72}"/>
            </a:ext>
          </a:extLst>
        </xdr:cNvPr>
        <xdr:cNvSpPr>
          <a:spLocks noChangeShapeType="1"/>
        </xdr:cNvSpPr>
      </xdr:nvSpPr>
      <xdr:spPr bwMode="auto">
        <a:xfrm rot="18836066" flipH="1">
          <a:off x="12652101" y="3168102"/>
          <a:ext cx="85416" cy="480743"/>
        </a:xfrm>
        <a:custGeom>
          <a:avLst/>
          <a:gdLst>
            <a:gd name="connsiteX0" fmla="*/ 0 w 82649"/>
            <a:gd name="connsiteY0" fmla="*/ 0 h 495983"/>
            <a:gd name="connsiteX1" fmla="*/ 82649 w 82649"/>
            <a:gd name="connsiteY1" fmla="*/ 495983 h 495983"/>
            <a:gd name="connsiteX0" fmla="*/ 0 w 85416"/>
            <a:gd name="connsiteY0" fmla="*/ 0 h 495983"/>
            <a:gd name="connsiteX1" fmla="*/ 82649 w 85416"/>
            <a:gd name="connsiteY1" fmla="*/ 495983 h 4959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85416" h="495983">
              <a:moveTo>
                <a:pt x="0" y="0"/>
              </a:moveTo>
              <a:cubicBezTo>
                <a:pt x="27550" y="165328"/>
                <a:pt x="100456" y="271691"/>
                <a:pt x="82649" y="495983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383055</xdr:colOff>
      <xdr:row>23</xdr:row>
      <xdr:rowOff>102891</xdr:rowOff>
    </xdr:from>
    <xdr:to>
      <xdr:col>19</xdr:col>
      <xdr:colOff>546885</xdr:colOff>
      <xdr:row>24</xdr:row>
      <xdr:rowOff>91461</xdr:rowOff>
    </xdr:to>
    <xdr:sp macro="" textlink="">
      <xdr:nvSpPr>
        <xdr:cNvPr id="738" name="六角形 737">
          <a:extLst>
            <a:ext uri="{FF2B5EF4-FFF2-40B4-BE49-F238E27FC236}">
              <a16:creationId xmlns:a16="http://schemas.microsoft.com/office/drawing/2014/main" id="{2D51A20D-17C4-468D-A827-AE039F2E871A}"/>
            </a:ext>
          </a:extLst>
        </xdr:cNvPr>
        <xdr:cNvSpPr/>
      </xdr:nvSpPr>
      <xdr:spPr bwMode="auto">
        <a:xfrm>
          <a:off x="12643635" y="3920511"/>
          <a:ext cx="163830" cy="15621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12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20</xdr:col>
      <xdr:colOff>344721</xdr:colOff>
      <xdr:row>22</xdr:row>
      <xdr:rowOff>72571</xdr:rowOff>
    </xdr:from>
    <xdr:ext cx="319277" cy="227535"/>
    <xdr:grpSp>
      <xdr:nvGrpSpPr>
        <xdr:cNvPr id="739" name="Group 6672">
          <a:extLst>
            <a:ext uri="{FF2B5EF4-FFF2-40B4-BE49-F238E27FC236}">
              <a16:creationId xmlns:a16="http://schemas.microsoft.com/office/drawing/2014/main" id="{B7864D71-7567-401D-88CD-F9747C8B8F1D}"/>
            </a:ext>
          </a:extLst>
        </xdr:cNvPr>
        <xdr:cNvGrpSpPr>
          <a:grpSpLocks/>
        </xdr:cNvGrpSpPr>
      </xdr:nvGrpSpPr>
      <xdr:grpSpPr bwMode="auto">
        <a:xfrm>
          <a:off x="13246334" y="3701596"/>
          <a:ext cx="319277" cy="227535"/>
          <a:chOff x="536" y="109"/>
          <a:chExt cx="46" cy="44"/>
        </a:xfrm>
      </xdr:grpSpPr>
      <xdr:pic>
        <xdr:nvPicPr>
          <xdr:cNvPr id="740" name="Picture 6673" descr="route2">
            <a:extLst>
              <a:ext uri="{FF2B5EF4-FFF2-40B4-BE49-F238E27FC236}">
                <a16:creationId xmlns:a16="http://schemas.microsoft.com/office/drawing/2014/main" id="{59ECB14A-88AE-B8E9-4442-8A4F1FFA302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41" name="Text Box 6674">
            <a:extLst>
              <a:ext uri="{FF2B5EF4-FFF2-40B4-BE49-F238E27FC236}">
                <a16:creationId xmlns:a16="http://schemas.microsoft.com/office/drawing/2014/main" id="{DE1CD22C-848E-57B7-F244-112A49812628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162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19</xdr:col>
      <xdr:colOff>31597</xdr:colOff>
      <xdr:row>18</xdr:row>
      <xdr:rowOff>139473</xdr:rowOff>
    </xdr:from>
    <xdr:ext cx="319277" cy="232706"/>
    <xdr:grpSp>
      <xdr:nvGrpSpPr>
        <xdr:cNvPr id="742" name="Group 6672">
          <a:extLst>
            <a:ext uri="{FF2B5EF4-FFF2-40B4-BE49-F238E27FC236}">
              <a16:creationId xmlns:a16="http://schemas.microsoft.com/office/drawing/2014/main" id="{30028535-6050-4725-AAA7-2FB0CFA823AD}"/>
            </a:ext>
          </a:extLst>
        </xdr:cNvPr>
        <xdr:cNvGrpSpPr>
          <a:grpSpLocks/>
        </xdr:cNvGrpSpPr>
      </xdr:nvGrpSpPr>
      <xdr:grpSpPr bwMode="auto">
        <a:xfrm>
          <a:off x="12256935" y="3101748"/>
          <a:ext cx="319277" cy="232706"/>
          <a:chOff x="536" y="108"/>
          <a:chExt cx="46" cy="45"/>
        </a:xfrm>
      </xdr:grpSpPr>
      <xdr:pic>
        <xdr:nvPicPr>
          <xdr:cNvPr id="743" name="Picture 6673" descr="route2">
            <a:extLst>
              <a:ext uri="{FF2B5EF4-FFF2-40B4-BE49-F238E27FC236}">
                <a16:creationId xmlns:a16="http://schemas.microsoft.com/office/drawing/2014/main" id="{88097729-FFA7-BDD1-FA56-267A919F0BA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44" name="Text Box 6674">
            <a:extLst>
              <a:ext uri="{FF2B5EF4-FFF2-40B4-BE49-F238E27FC236}">
                <a16:creationId xmlns:a16="http://schemas.microsoft.com/office/drawing/2014/main" id="{494A08D8-0A3E-290B-4BD5-4318CB6CFB8E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08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162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19</xdr:col>
      <xdr:colOff>515462</xdr:colOff>
      <xdr:row>22</xdr:row>
      <xdr:rowOff>86180</xdr:rowOff>
    </xdr:from>
    <xdr:to>
      <xdr:col>19</xdr:col>
      <xdr:colOff>638625</xdr:colOff>
      <xdr:row>23</xdr:row>
      <xdr:rowOff>42725</xdr:rowOff>
    </xdr:to>
    <xdr:sp macro="" textlink="">
      <xdr:nvSpPr>
        <xdr:cNvPr id="745" name="AutoShape 93">
          <a:extLst>
            <a:ext uri="{FF2B5EF4-FFF2-40B4-BE49-F238E27FC236}">
              <a16:creationId xmlns:a16="http://schemas.microsoft.com/office/drawing/2014/main" id="{935752D3-166D-48AB-AE6A-E3B1AA7ED37A}"/>
            </a:ext>
          </a:extLst>
        </xdr:cNvPr>
        <xdr:cNvSpPr>
          <a:spLocks noChangeArrowheads="1"/>
        </xdr:cNvSpPr>
      </xdr:nvSpPr>
      <xdr:spPr bwMode="auto">
        <a:xfrm>
          <a:off x="12776042" y="3736160"/>
          <a:ext cx="123163" cy="12418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20</xdr:col>
      <xdr:colOff>160431</xdr:colOff>
      <xdr:row>22</xdr:row>
      <xdr:rowOff>156455</xdr:rowOff>
    </xdr:from>
    <xdr:to>
      <xdr:col>20</xdr:col>
      <xdr:colOff>386518</xdr:colOff>
      <xdr:row>24</xdr:row>
      <xdr:rowOff>26451</xdr:rowOff>
    </xdr:to>
    <xdr:grpSp>
      <xdr:nvGrpSpPr>
        <xdr:cNvPr id="746" name="グループ化 745">
          <a:extLst>
            <a:ext uri="{FF2B5EF4-FFF2-40B4-BE49-F238E27FC236}">
              <a16:creationId xmlns:a16="http://schemas.microsoft.com/office/drawing/2014/main" id="{FD6A1957-7B0B-4E39-BFDB-D7818CBE661A}"/>
            </a:ext>
          </a:extLst>
        </xdr:cNvPr>
        <xdr:cNvGrpSpPr/>
      </xdr:nvGrpSpPr>
      <xdr:grpSpPr>
        <a:xfrm rot="17566485">
          <a:off x="13073402" y="3774122"/>
          <a:ext cx="203371" cy="226087"/>
          <a:chOff x="13244286" y="2100036"/>
          <a:chExt cx="198556" cy="228511"/>
        </a:xfrm>
      </xdr:grpSpPr>
      <xdr:sp macro="" textlink="">
        <xdr:nvSpPr>
          <xdr:cNvPr id="747" name="Freeform 406">
            <a:extLst>
              <a:ext uri="{FF2B5EF4-FFF2-40B4-BE49-F238E27FC236}">
                <a16:creationId xmlns:a16="http://schemas.microsoft.com/office/drawing/2014/main" id="{0E7E2159-6048-75D8-D22F-724D1CA95120}"/>
              </a:ext>
            </a:extLst>
          </xdr:cNvPr>
          <xdr:cNvSpPr>
            <a:spLocks/>
          </xdr:cNvSpPr>
        </xdr:nvSpPr>
        <xdr:spPr bwMode="auto">
          <a:xfrm>
            <a:off x="13244286" y="2100036"/>
            <a:ext cx="49639" cy="228511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748" name="Freeform 407">
            <a:extLst>
              <a:ext uri="{FF2B5EF4-FFF2-40B4-BE49-F238E27FC236}">
                <a16:creationId xmlns:a16="http://schemas.microsoft.com/office/drawing/2014/main" id="{2BC3ADB3-ED5D-6E62-785E-96DCEC4F2938}"/>
              </a:ext>
            </a:extLst>
          </xdr:cNvPr>
          <xdr:cNvSpPr>
            <a:spLocks/>
          </xdr:cNvSpPr>
        </xdr:nvSpPr>
        <xdr:spPr bwMode="auto">
          <a:xfrm flipH="1" flipV="1">
            <a:off x="13393203" y="2100036"/>
            <a:ext cx="49639" cy="228511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20</xdr:col>
      <xdr:colOff>85445</xdr:colOff>
      <xdr:row>22</xdr:row>
      <xdr:rowOff>4346</xdr:rowOff>
    </xdr:from>
    <xdr:ext cx="241381" cy="143527"/>
    <xdr:sp macro="" textlink="">
      <xdr:nvSpPr>
        <xdr:cNvPr id="749" name="Text Box 1416">
          <a:extLst>
            <a:ext uri="{FF2B5EF4-FFF2-40B4-BE49-F238E27FC236}">
              <a16:creationId xmlns:a16="http://schemas.microsoft.com/office/drawing/2014/main" id="{144CAA8F-4F43-4544-9D69-32A9E6418621}"/>
            </a:ext>
          </a:extLst>
        </xdr:cNvPr>
        <xdr:cNvSpPr txBox="1">
          <a:spLocks noChangeArrowheads="1"/>
        </xdr:cNvSpPr>
      </xdr:nvSpPr>
      <xdr:spPr bwMode="auto">
        <a:xfrm>
          <a:off x="13024205" y="3654326"/>
          <a:ext cx="241381" cy="143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静原橋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19</xdr:col>
      <xdr:colOff>574739</xdr:colOff>
      <xdr:row>20</xdr:row>
      <xdr:rowOff>32612</xdr:rowOff>
    </xdr:from>
    <xdr:ext cx="371928" cy="325303"/>
    <xdr:sp macro="" textlink="">
      <xdr:nvSpPr>
        <xdr:cNvPr id="750" name="Text Box 1620">
          <a:extLst>
            <a:ext uri="{FF2B5EF4-FFF2-40B4-BE49-F238E27FC236}">
              <a16:creationId xmlns:a16="http://schemas.microsoft.com/office/drawing/2014/main" id="{79D8294A-8D6E-411C-BD1B-35DDADE8E5E8}"/>
            </a:ext>
          </a:extLst>
        </xdr:cNvPr>
        <xdr:cNvSpPr txBox="1">
          <a:spLocks noChangeArrowheads="1"/>
        </xdr:cNvSpPr>
      </xdr:nvSpPr>
      <xdr:spPr bwMode="auto">
        <a:xfrm>
          <a:off x="12835319" y="3347312"/>
          <a:ext cx="371928" cy="32530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marL="0" marR="0" lvl="0" indent="0" algn="ctr" defTabSz="914400" rtl="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1000" b="1" i="0" baseline="0"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  <a:cs typeface="+mn-cs"/>
            </a:rPr>
            <a:t>→</a:t>
          </a:r>
          <a:endParaRPr lang="en-US" altLang="ja-JP" sz="900" b="1" i="0" u="none" strike="noStrike" baseline="0">
            <a:solidFill>
              <a:srgbClr val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京都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京北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19</xdr:col>
      <xdr:colOff>117402</xdr:colOff>
      <xdr:row>21</xdr:row>
      <xdr:rowOff>16654</xdr:rowOff>
    </xdr:from>
    <xdr:ext cx="377825" cy="152946"/>
    <xdr:sp macro="" textlink="">
      <xdr:nvSpPr>
        <xdr:cNvPr id="751" name="Text Box 1620">
          <a:extLst>
            <a:ext uri="{FF2B5EF4-FFF2-40B4-BE49-F238E27FC236}">
              <a16:creationId xmlns:a16="http://schemas.microsoft.com/office/drawing/2014/main" id="{8CE74EB9-6531-49E0-88AD-7CAFA68FF540}"/>
            </a:ext>
          </a:extLst>
        </xdr:cNvPr>
        <xdr:cNvSpPr txBox="1">
          <a:spLocks noChangeArrowheads="1"/>
        </xdr:cNvSpPr>
      </xdr:nvSpPr>
      <xdr:spPr bwMode="auto">
        <a:xfrm>
          <a:off x="12377982" y="3498994"/>
          <a:ext cx="377825" cy="1529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←</a:t>
          </a:r>
          <a:endParaRPr lang="en-US" altLang="ja-JP" sz="900" b="1" i="0" u="none" strike="noStrike" baseline="0">
            <a:solidFill>
              <a:srgbClr val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小浜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名田庄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20</xdr:col>
      <xdr:colOff>188766</xdr:colOff>
      <xdr:row>19</xdr:row>
      <xdr:rowOff>76111</xdr:rowOff>
    </xdr:from>
    <xdr:to>
      <xdr:col>20</xdr:col>
      <xdr:colOff>372406</xdr:colOff>
      <xdr:row>22</xdr:row>
      <xdr:rowOff>4232</xdr:rowOff>
    </xdr:to>
    <xdr:sp macro="" textlink="">
      <xdr:nvSpPr>
        <xdr:cNvPr id="752" name="Text Box 1620">
          <a:extLst>
            <a:ext uri="{FF2B5EF4-FFF2-40B4-BE49-F238E27FC236}">
              <a16:creationId xmlns:a16="http://schemas.microsoft.com/office/drawing/2014/main" id="{F77D43A1-3A4E-46B7-882C-D5C36A73A2D8}"/>
            </a:ext>
          </a:extLst>
        </xdr:cNvPr>
        <xdr:cNvSpPr txBox="1">
          <a:spLocks noChangeArrowheads="1"/>
        </xdr:cNvSpPr>
      </xdr:nvSpPr>
      <xdr:spPr bwMode="auto">
        <a:xfrm>
          <a:off x="13127526" y="3223171"/>
          <a:ext cx="183640" cy="431041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棚野川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19</xdr:col>
      <xdr:colOff>428104</xdr:colOff>
      <xdr:row>17</xdr:row>
      <xdr:rowOff>36285</xdr:rowOff>
    </xdr:from>
    <xdr:to>
      <xdr:col>19</xdr:col>
      <xdr:colOff>648885</xdr:colOff>
      <xdr:row>22</xdr:row>
      <xdr:rowOff>5021</xdr:rowOff>
    </xdr:to>
    <xdr:pic>
      <xdr:nvPicPr>
        <xdr:cNvPr id="753" name="図 752">
          <a:extLst>
            <a:ext uri="{FF2B5EF4-FFF2-40B4-BE49-F238E27FC236}">
              <a16:creationId xmlns:a16="http://schemas.microsoft.com/office/drawing/2014/main" id="{A64DE873-1D10-47F7-A79D-7EC6F0E31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2688684" y="2848065"/>
          <a:ext cx="220781" cy="806936"/>
        </a:xfrm>
        <a:prstGeom prst="rect">
          <a:avLst/>
        </a:prstGeom>
      </xdr:spPr>
    </xdr:pic>
    <xdr:clientData/>
  </xdr:twoCellAnchor>
  <xdr:twoCellAnchor>
    <xdr:from>
      <xdr:col>11</xdr:col>
      <xdr:colOff>404282</xdr:colOff>
      <xdr:row>26</xdr:row>
      <xdr:rowOff>58360</xdr:rowOff>
    </xdr:from>
    <xdr:to>
      <xdr:col>12</xdr:col>
      <xdr:colOff>156883</xdr:colOff>
      <xdr:row>32</xdr:row>
      <xdr:rowOff>131195</xdr:rowOff>
    </xdr:to>
    <xdr:sp macro="" textlink="">
      <xdr:nvSpPr>
        <xdr:cNvPr id="754" name="Freeform 601">
          <a:extLst>
            <a:ext uri="{FF2B5EF4-FFF2-40B4-BE49-F238E27FC236}">
              <a16:creationId xmlns:a16="http://schemas.microsoft.com/office/drawing/2014/main" id="{864B6E22-F052-48B3-BFE7-31DE9C7A87C1}"/>
            </a:ext>
          </a:extLst>
        </xdr:cNvPr>
        <xdr:cNvSpPr>
          <a:spLocks/>
        </xdr:cNvSpPr>
      </xdr:nvSpPr>
      <xdr:spPr bwMode="auto">
        <a:xfrm>
          <a:off x="7239422" y="4378900"/>
          <a:ext cx="430781" cy="1078675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594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285 h 10000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2679 w 3085"/>
            <a:gd name="connsiteY0" fmla="*/ 22388 h 22388"/>
            <a:gd name="connsiteX1" fmla="*/ 3085 w 3085"/>
            <a:gd name="connsiteY1" fmla="*/ 12388 h 22388"/>
            <a:gd name="connsiteX2" fmla="*/ 0 w 3085"/>
            <a:gd name="connsiteY2" fmla="*/ 0 h 22388"/>
            <a:gd name="connsiteX0" fmla="*/ 11063 w 12379"/>
            <a:gd name="connsiteY0" fmla="*/ 10000 h 10000"/>
            <a:gd name="connsiteX1" fmla="*/ 12379 w 12379"/>
            <a:gd name="connsiteY1" fmla="*/ 5533 h 10000"/>
            <a:gd name="connsiteX2" fmla="*/ 2379 w 12379"/>
            <a:gd name="connsiteY2" fmla="*/ 0 h 10000"/>
            <a:gd name="connsiteX0" fmla="*/ 12230 w 13546"/>
            <a:gd name="connsiteY0" fmla="*/ 10000 h 10000"/>
            <a:gd name="connsiteX1" fmla="*/ 13546 w 13546"/>
            <a:gd name="connsiteY1" fmla="*/ 5533 h 10000"/>
            <a:gd name="connsiteX2" fmla="*/ 3546 w 13546"/>
            <a:gd name="connsiteY2" fmla="*/ 0 h 10000"/>
            <a:gd name="connsiteX0" fmla="*/ 11207 w 12523"/>
            <a:gd name="connsiteY0" fmla="*/ 11059 h 11059"/>
            <a:gd name="connsiteX1" fmla="*/ 12523 w 12523"/>
            <a:gd name="connsiteY1" fmla="*/ 6592 h 11059"/>
            <a:gd name="connsiteX2" fmla="*/ 3851 w 12523"/>
            <a:gd name="connsiteY2" fmla="*/ 0 h 11059"/>
            <a:gd name="connsiteX0" fmla="*/ 22332 w 22337"/>
            <a:gd name="connsiteY0" fmla="*/ 11138 h 11138"/>
            <a:gd name="connsiteX1" fmla="*/ 12523 w 22337"/>
            <a:gd name="connsiteY1" fmla="*/ 6592 h 11138"/>
            <a:gd name="connsiteX2" fmla="*/ 3851 w 22337"/>
            <a:gd name="connsiteY2" fmla="*/ 0 h 11138"/>
            <a:gd name="connsiteX0" fmla="*/ 22332 w 22332"/>
            <a:gd name="connsiteY0" fmla="*/ 11138 h 11138"/>
            <a:gd name="connsiteX1" fmla="*/ 12523 w 22332"/>
            <a:gd name="connsiteY1" fmla="*/ 6592 h 11138"/>
            <a:gd name="connsiteX2" fmla="*/ 3851 w 22332"/>
            <a:gd name="connsiteY2" fmla="*/ 0 h 11138"/>
            <a:gd name="connsiteX0" fmla="*/ 22332 w 22332"/>
            <a:gd name="connsiteY0" fmla="*/ 11138 h 11138"/>
            <a:gd name="connsiteX1" fmla="*/ 12523 w 22332"/>
            <a:gd name="connsiteY1" fmla="*/ 6592 h 11138"/>
            <a:gd name="connsiteX2" fmla="*/ 3851 w 22332"/>
            <a:gd name="connsiteY2" fmla="*/ 0 h 11138"/>
            <a:gd name="connsiteX0" fmla="*/ 27978 w 27978"/>
            <a:gd name="connsiteY0" fmla="*/ 10582 h 10582"/>
            <a:gd name="connsiteX1" fmla="*/ 12523 w 27978"/>
            <a:gd name="connsiteY1" fmla="*/ 6592 h 10582"/>
            <a:gd name="connsiteX2" fmla="*/ 3851 w 27978"/>
            <a:gd name="connsiteY2" fmla="*/ 0 h 10582"/>
            <a:gd name="connsiteX0" fmla="*/ 27978 w 27978"/>
            <a:gd name="connsiteY0" fmla="*/ 10582 h 10582"/>
            <a:gd name="connsiteX1" fmla="*/ 12523 w 27978"/>
            <a:gd name="connsiteY1" fmla="*/ 6592 h 10582"/>
            <a:gd name="connsiteX2" fmla="*/ 3851 w 27978"/>
            <a:gd name="connsiteY2" fmla="*/ 0 h 105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7978" h="10582">
              <a:moveTo>
                <a:pt x="27978" y="10582"/>
              </a:moveTo>
              <a:cubicBezTo>
                <a:pt x="17298" y="9836"/>
                <a:pt x="11086" y="8244"/>
                <a:pt x="12523" y="6592"/>
              </a:cubicBezTo>
              <a:cubicBezTo>
                <a:pt x="1719" y="6355"/>
                <a:pt x="-4459" y="5129"/>
                <a:pt x="3851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r>
            <a:rPr lang="ja-JP" altLang="en-US"/>
            <a:t>ｃ</a:t>
          </a:r>
        </a:p>
      </xdr:txBody>
    </xdr:sp>
    <xdr:clientData/>
  </xdr:twoCellAnchor>
  <xdr:twoCellAnchor>
    <xdr:from>
      <xdr:col>11</xdr:col>
      <xdr:colOff>522211</xdr:colOff>
      <xdr:row>30</xdr:row>
      <xdr:rowOff>144596</xdr:rowOff>
    </xdr:from>
    <xdr:to>
      <xdr:col>11</xdr:col>
      <xdr:colOff>686643</xdr:colOff>
      <xdr:row>31</xdr:row>
      <xdr:rowOff>132201</xdr:rowOff>
    </xdr:to>
    <xdr:sp macro="" textlink="">
      <xdr:nvSpPr>
        <xdr:cNvPr id="755" name="AutoShape 605">
          <a:extLst>
            <a:ext uri="{FF2B5EF4-FFF2-40B4-BE49-F238E27FC236}">
              <a16:creationId xmlns:a16="http://schemas.microsoft.com/office/drawing/2014/main" id="{F46AB88B-3EA6-47DB-BD9C-3521BC91E873}"/>
            </a:ext>
          </a:extLst>
        </xdr:cNvPr>
        <xdr:cNvSpPr>
          <a:spLocks noChangeArrowheads="1"/>
        </xdr:cNvSpPr>
      </xdr:nvSpPr>
      <xdr:spPr bwMode="auto">
        <a:xfrm>
          <a:off x="7357351" y="5135696"/>
          <a:ext cx="156812" cy="15524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597718</xdr:colOff>
      <xdr:row>28</xdr:row>
      <xdr:rowOff>148167</xdr:rowOff>
    </xdr:from>
    <xdr:to>
      <xdr:col>12</xdr:col>
      <xdr:colOff>515938</xdr:colOff>
      <xdr:row>30</xdr:row>
      <xdr:rowOff>55568</xdr:rowOff>
    </xdr:to>
    <xdr:sp macro="" textlink="">
      <xdr:nvSpPr>
        <xdr:cNvPr id="756" name="Line 76">
          <a:extLst>
            <a:ext uri="{FF2B5EF4-FFF2-40B4-BE49-F238E27FC236}">
              <a16:creationId xmlns:a16="http://schemas.microsoft.com/office/drawing/2014/main" id="{8EE2974B-CEED-465A-86D5-A9084CD58791}"/>
            </a:ext>
          </a:extLst>
        </xdr:cNvPr>
        <xdr:cNvSpPr>
          <a:spLocks noChangeShapeType="1"/>
        </xdr:cNvSpPr>
      </xdr:nvSpPr>
      <xdr:spPr bwMode="auto">
        <a:xfrm flipV="1">
          <a:off x="7432858" y="4803987"/>
          <a:ext cx="596400" cy="24268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531805</xdr:colOff>
      <xdr:row>29</xdr:row>
      <xdr:rowOff>140233</xdr:rowOff>
    </xdr:from>
    <xdr:to>
      <xdr:col>11</xdr:col>
      <xdr:colOff>672697</xdr:colOff>
      <xdr:row>30</xdr:row>
      <xdr:rowOff>126172</xdr:rowOff>
    </xdr:to>
    <xdr:sp macro="" textlink="">
      <xdr:nvSpPr>
        <xdr:cNvPr id="757" name="Oval 820">
          <a:extLst>
            <a:ext uri="{FF2B5EF4-FFF2-40B4-BE49-F238E27FC236}">
              <a16:creationId xmlns:a16="http://schemas.microsoft.com/office/drawing/2014/main" id="{DA0BB196-5375-46ED-9132-C752E4584223}"/>
            </a:ext>
          </a:extLst>
        </xdr:cNvPr>
        <xdr:cNvSpPr>
          <a:spLocks noChangeArrowheads="1"/>
        </xdr:cNvSpPr>
      </xdr:nvSpPr>
      <xdr:spPr bwMode="auto">
        <a:xfrm>
          <a:off x="7366945" y="4963693"/>
          <a:ext cx="140892" cy="15357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11</xdr:col>
      <xdr:colOff>248700</xdr:colOff>
      <xdr:row>28</xdr:row>
      <xdr:rowOff>75288</xdr:rowOff>
    </xdr:from>
    <xdr:to>
      <xdr:col>11</xdr:col>
      <xdr:colOff>412530</xdr:colOff>
      <xdr:row>29</xdr:row>
      <xdr:rowOff>63857</xdr:rowOff>
    </xdr:to>
    <xdr:sp macro="" textlink="">
      <xdr:nvSpPr>
        <xdr:cNvPr id="758" name="六角形 757">
          <a:extLst>
            <a:ext uri="{FF2B5EF4-FFF2-40B4-BE49-F238E27FC236}">
              <a16:creationId xmlns:a16="http://schemas.microsoft.com/office/drawing/2014/main" id="{BBF3533C-3263-4502-98BB-8A4D0368C337}"/>
            </a:ext>
          </a:extLst>
        </xdr:cNvPr>
        <xdr:cNvSpPr/>
      </xdr:nvSpPr>
      <xdr:spPr bwMode="auto">
        <a:xfrm>
          <a:off x="7083840" y="4731108"/>
          <a:ext cx="163830" cy="15620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38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12</xdr:col>
      <xdr:colOff>64849</xdr:colOff>
      <xdr:row>28</xdr:row>
      <xdr:rowOff>39689</xdr:rowOff>
    </xdr:from>
    <xdr:ext cx="319277" cy="227535"/>
    <xdr:grpSp>
      <xdr:nvGrpSpPr>
        <xdr:cNvPr id="759" name="Group 6672">
          <a:extLst>
            <a:ext uri="{FF2B5EF4-FFF2-40B4-BE49-F238E27FC236}">
              <a16:creationId xmlns:a16="http://schemas.microsoft.com/office/drawing/2014/main" id="{3407DC36-12BD-4CF1-823B-51E486D15F8D}"/>
            </a:ext>
          </a:extLst>
        </xdr:cNvPr>
        <xdr:cNvGrpSpPr>
          <a:grpSpLocks/>
        </xdr:cNvGrpSpPr>
      </xdr:nvGrpSpPr>
      <xdr:grpSpPr bwMode="auto">
        <a:xfrm>
          <a:off x="7556262" y="4668839"/>
          <a:ext cx="319277" cy="227535"/>
          <a:chOff x="536" y="109"/>
          <a:chExt cx="46" cy="44"/>
        </a:xfrm>
      </xdr:grpSpPr>
      <xdr:pic>
        <xdr:nvPicPr>
          <xdr:cNvPr id="760" name="Picture 6673" descr="route2">
            <a:extLst>
              <a:ext uri="{FF2B5EF4-FFF2-40B4-BE49-F238E27FC236}">
                <a16:creationId xmlns:a16="http://schemas.microsoft.com/office/drawing/2014/main" id="{88AEBDE6-766B-9C74-09C0-AC737632667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61" name="Text Box 6674">
            <a:extLst>
              <a:ext uri="{FF2B5EF4-FFF2-40B4-BE49-F238E27FC236}">
                <a16:creationId xmlns:a16="http://schemas.microsoft.com/office/drawing/2014/main" id="{31FA6BCE-32AC-8BB7-FE98-5D9FDFF1AF73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162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12</xdr:col>
      <xdr:colOff>34398</xdr:colOff>
      <xdr:row>31</xdr:row>
      <xdr:rowOff>55556</xdr:rowOff>
    </xdr:from>
    <xdr:ext cx="319277" cy="227535"/>
    <xdr:grpSp>
      <xdr:nvGrpSpPr>
        <xdr:cNvPr id="762" name="Group 6672">
          <a:extLst>
            <a:ext uri="{FF2B5EF4-FFF2-40B4-BE49-F238E27FC236}">
              <a16:creationId xmlns:a16="http://schemas.microsoft.com/office/drawing/2014/main" id="{D67ECBC0-FA08-45E1-8714-DC0C8C8346AC}"/>
            </a:ext>
          </a:extLst>
        </xdr:cNvPr>
        <xdr:cNvGrpSpPr>
          <a:grpSpLocks/>
        </xdr:cNvGrpSpPr>
      </xdr:nvGrpSpPr>
      <xdr:grpSpPr bwMode="auto">
        <a:xfrm>
          <a:off x="7525811" y="5184769"/>
          <a:ext cx="319277" cy="227535"/>
          <a:chOff x="536" y="109"/>
          <a:chExt cx="46" cy="44"/>
        </a:xfrm>
      </xdr:grpSpPr>
      <xdr:pic>
        <xdr:nvPicPr>
          <xdr:cNvPr id="763" name="Picture 6673" descr="route2">
            <a:extLst>
              <a:ext uri="{FF2B5EF4-FFF2-40B4-BE49-F238E27FC236}">
                <a16:creationId xmlns:a16="http://schemas.microsoft.com/office/drawing/2014/main" id="{8894A64E-3769-D894-0309-CF46F5278E7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64" name="Text Box 6674">
            <a:extLst>
              <a:ext uri="{FF2B5EF4-FFF2-40B4-BE49-F238E27FC236}">
                <a16:creationId xmlns:a16="http://schemas.microsoft.com/office/drawing/2014/main" id="{9FF6EEC3-1981-C4E1-8458-86D3D096CD64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162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 editAs="oneCell">
    <xdr:from>
      <xdr:col>11</xdr:col>
      <xdr:colOff>629700</xdr:colOff>
      <xdr:row>29</xdr:row>
      <xdr:rowOff>100538</xdr:rowOff>
    </xdr:from>
    <xdr:to>
      <xdr:col>12</xdr:col>
      <xdr:colOff>271801</xdr:colOff>
      <xdr:row>31</xdr:row>
      <xdr:rowOff>144344</xdr:rowOff>
    </xdr:to>
    <xdr:pic>
      <xdr:nvPicPr>
        <xdr:cNvPr id="765" name="図 764">
          <a:extLst>
            <a:ext uri="{FF2B5EF4-FFF2-40B4-BE49-F238E27FC236}">
              <a16:creationId xmlns:a16="http://schemas.microsoft.com/office/drawing/2014/main" id="{4C828194-9AE8-4CA2-B27F-492EE38AF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20429253">
          <a:off x="7464840" y="4923998"/>
          <a:ext cx="320281" cy="379086"/>
        </a:xfrm>
        <a:prstGeom prst="rect">
          <a:avLst/>
        </a:prstGeom>
      </xdr:spPr>
    </xdr:pic>
    <xdr:clientData/>
  </xdr:twoCellAnchor>
  <xdr:twoCellAnchor editAs="oneCell">
    <xdr:from>
      <xdr:col>12</xdr:col>
      <xdr:colOff>128578</xdr:colOff>
      <xdr:row>29</xdr:row>
      <xdr:rowOff>23722</xdr:rowOff>
    </xdr:from>
    <xdr:to>
      <xdr:col>12</xdr:col>
      <xdr:colOff>559480</xdr:colOff>
      <xdr:row>31</xdr:row>
      <xdr:rowOff>4875</xdr:rowOff>
    </xdr:to>
    <xdr:pic>
      <xdr:nvPicPr>
        <xdr:cNvPr id="766" name="図 765">
          <a:extLst>
            <a:ext uri="{FF2B5EF4-FFF2-40B4-BE49-F238E27FC236}">
              <a16:creationId xmlns:a16="http://schemas.microsoft.com/office/drawing/2014/main" id="{F7AA55EB-11BB-41F4-9E0A-D6C392070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20288604">
          <a:off x="7641898" y="4847182"/>
          <a:ext cx="430902" cy="316433"/>
        </a:xfrm>
        <a:prstGeom prst="rect">
          <a:avLst/>
        </a:prstGeom>
      </xdr:spPr>
    </xdr:pic>
    <xdr:clientData/>
  </xdr:twoCellAnchor>
  <xdr:oneCellAnchor>
    <xdr:from>
      <xdr:col>11</xdr:col>
      <xdr:colOff>216963</xdr:colOff>
      <xdr:row>29</xdr:row>
      <xdr:rowOff>108480</xdr:rowOff>
    </xdr:from>
    <xdr:ext cx="219603" cy="267228"/>
    <xdr:sp macro="" textlink="">
      <xdr:nvSpPr>
        <xdr:cNvPr id="767" name="Text Box 1620">
          <a:extLst>
            <a:ext uri="{FF2B5EF4-FFF2-40B4-BE49-F238E27FC236}">
              <a16:creationId xmlns:a16="http://schemas.microsoft.com/office/drawing/2014/main" id="{16974888-4E01-4DBC-9D23-6A3DCD84DF95}"/>
            </a:ext>
          </a:extLst>
        </xdr:cNvPr>
        <xdr:cNvSpPr txBox="1">
          <a:spLocks noChangeArrowheads="1"/>
        </xdr:cNvSpPr>
      </xdr:nvSpPr>
      <xdr:spPr bwMode="auto">
        <a:xfrm>
          <a:off x="7052103" y="4931940"/>
          <a:ext cx="219603" cy="26722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↖</a:t>
          </a:r>
          <a:endParaRPr lang="en-US" altLang="ja-JP" sz="900" b="1" i="0" u="none" strike="noStrike" baseline="0">
            <a:solidFill>
              <a:srgbClr val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広河原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11</xdr:col>
      <xdr:colOff>97896</xdr:colOff>
      <xdr:row>30</xdr:row>
      <xdr:rowOff>156104</xdr:rowOff>
    </xdr:from>
    <xdr:to>
      <xdr:col>11</xdr:col>
      <xdr:colOff>616101</xdr:colOff>
      <xdr:row>32</xdr:row>
      <xdr:rowOff>102366</xdr:rowOff>
    </xdr:to>
    <xdr:pic>
      <xdr:nvPicPr>
        <xdr:cNvPr id="768" name="図 767">
          <a:extLst>
            <a:ext uri="{FF2B5EF4-FFF2-40B4-BE49-F238E27FC236}">
              <a16:creationId xmlns:a16="http://schemas.microsoft.com/office/drawing/2014/main" id="{4D1E5D6A-61CF-4E67-A341-FE2154246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20400789">
          <a:off x="6933036" y="5147204"/>
          <a:ext cx="518205" cy="281542"/>
        </a:xfrm>
        <a:prstGeom prst="rect">
          <a:avLst/>
        </a:prstGeom>
      </xdr:spPr>
    </xdr:pic>
    <xdr:clientData/>
  </xdr:twoCellAnchor>
  <xdr:twoCellAnchor editAs="oneCell">
    <xdr:from>
      <xdr:col>11</xdr:col>
      <xdr:colOff>425981</xdr:colOff>
      <xdr:row>24</xdr:row>
      <xdr:rowOff>154500</xdr:rowOff>
    </xdr:from>
    <xdr:to>
      <xdr:col>12</xdr:col>
      <xdr:colOff>5443</xdr:colOff>
      <xdr:row>30</xdr:row>
      <xdr:rowOff>52923</xdr:rowOff>
    </xdr:to>
    <xdr:pic>
      <xdr:nvPicPr>
        <xdr:cNvPr id="769" name="図 768">
          <a:extLst>
            <a:ext uri="{FF2B5EF4-FFF2-40B4-BE49-F238E27FC236}">
              <a16:creationId xmlns:a16="http://schemas.microsoft.com/office/drawing/2014/main" id="{50190334-1C99-4C27-B41E-DCB99E03A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261121" y="4139760"/>
          <a:ext cx="257642" cy="904263"/>
        </a:xfrm>
        <a:prstGeom prst="rect">
          <a:avLst/>
        </a:prstGeom>
      </xdr:spPr>
    </xdr:pic>
    <xdr:clientData/>
  </xdr:twoCellAnchor>
  <xdr:twoCellAnchor>
    <xdr:from>
      <xdr:col>18</xdr:col>
      <xdr:colOff>70730</xdr:colOff>
      <xdr:row>31</xdr:row>
      <xdr:rowOff>72853</xdr:rowOff>
    </xdr:from>
    <xdr:to>
      <xdr:col>18</xdr:col>
      <xdr:colOff>234560</xdr:colOff>
      <xdr:row>32</xdr:row>
      <xdr:rowOff>61422</xdr:rowOff>
    </xdr:to>
    <xdr:sp macro="" textlink="">
      <xdr:nvSpPr>
        <xdr:cNvPr id="770" name="六角形 769">
          <a:extLst>
            <a:ext uri="{FF2B5EF4-FFF2-40B4-BE49-F238E27FC236}">
              <a16:creationId xmlns:a16="http://schemas.microsoft.com/office/drawing/2014/main" id="{87111BA2-BD9B-451A-ADFC-7CC4F08DE56A}"/>
            </a:ext>
          </a:extLst>
        </xdr:cNvPr>
        <xdr:cNvSpPr/>
      </xdr:nvSpPr>
      <xdr:spPr bwMode="auto">
        <a:xfrm>
          <a:off x="11653130" y="5231593"/>
          <a:ext cx="163830" cy="15620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38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17</xdr:col>
      <xdr:colOff>322168</xdr:colOff>
      <xdr:row>32</xdr:row>
      <xdr:rowOff>32685</xdr:rowOff>
    </xdr:from>
    <xdr:ext cx="191434" cy="112058"/>
    <xdr:sp macro="" textlink="">
      <xdr:nvSpPr>
        <xdr:cNvPr id="771" name="Text Box 1620">
          <a:extLst>
            <a:ext uri="{FF2B5EF4-FFF2-40B4-BE49-F238E27FC236}">
              <a16:creationId xmlns:a16="http://schemas.microsoft.com/office/drawing/2014/main" id="{9963E83C-56B0-46D5-8B9E-999373549D99}"/>
            </a:ext>
          </a:extLst>
        </xdr:cNvPr>
        <xdr:cNvSpPr txBox="1">
          <a:spLocks noChangeArrowheads="1"/>
        </xdr:cNvSpPr>
      </xdr:nvSpPr>
      <xdr:spPr bwMode="auto">
        <a:xfrm>
          <a:off x="11226388" y="5359065"/>
          <a:ext cx="191434" cy="11205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0" rIns="0" bIns="0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石室</a:t>
          </a:r>
        </a:p>
      </xdr:txBody>
    </xdr:sp>
    <xdr:clientData/>
  </xdr:oneCellAnchor>
  <xdr:twoCellAnchor>
    <xdr:from>
      <xdr:col>13</xdr:col>
      <xdr:colOff>353926</xdr:colOff>
      <xdr:row>27</xdr:row>
      <xdr:rowOff>38268</xdr:rowOff>
    </xdr:from>
    <xdr:to>
      <xdr:col>13</xdr:col>
      <xdr:colOff>408496</xdr:colOff>
      <xdr:row>31</xdr:row>
      <xdr:rowOff>13462</xdr:rowOff>
    </xdr:to>
    <xdr:sp macro="" textlink="">
      <xdr:nvSpPr>
        <xdr:cNvPr id="772" name="Line 76">
          <a:extLst>
            <a:ext uri="{FF2B5EF4-FFF2-40B4-BE49-F238E27FC236}">
              <a16:creationId xmlns:a16="http://schemas.microsoft.com/office/drawing/2014/main" id="{BD3E5ED8-0CED-4CB8-ADEB-9BD5EEF1036D}"/>
            </a:ext>
          </a:extLst>
        </xdr:cNvPr>
        <xdr:cNvSpPr>
          <a:spLocks noChangeShapeType="1"/>
        </xdr:cNvSpPr>
      </xdr:nvSpPr>
      <xdr:spPr bwMode="auto">
        <a:xfrm>
          <a:off x="8545426" y="4526448"/>
          <a:ext cx="54570" cy="64575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492771</xdr:colOff>
      <xdr:row>28</xdr:row>
      <xdr:rowOff>162731</xdr:rowOff>
    </xdr:from>
    <xdr:to>
      <xdr:col>14</xdr:col>
      <xdr:colOff>38513</xdr:colOff>
      <xdr:row>29</xdr:row>
      <xdr:rowOff>140087</xdr:rowOff>
    </xdr:to>
    <xdr:sp macro="" textlink="">
      <xdr:nvSpPr>
        <xdr:cNvPr id="773" name="Text Box 1620">
          <a:extLst>
            <a:ext uri="{FF2B5EF4-FFF2-40B4-BE49-F238E27FC236}">
              <a16:creationId xmlns:a16="http://schemas.microsoft.com/office/drawing/2014/main" id="{8025D49F-5BB2-4688-B106-032EA20FB12D}"/>
            </a:ext>
          </a:extLst>
        </xdr:cNvPr>
        <xdr:cNvSpPr txBox="1">
          <a:spLocks noChangeArrowheads="1"/>
        </xdr:cNvSpPr>
      </xdr:nvSpPr>
      <xdr:spPr bwMode="auto">
        <a:xfrm rot="21071010">
          <a:off x="8684271" y="4818551"/>
          <a:ext cx="223922" cy="14499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13</xdr:col>
      <xdr:colOff>418236</xdr:colOff>
      <xdr:row>29</xdr:row>
      <xdr:rowOff>16397</xdr:rowOff>
    </xdr:from>
    <xdr:to>
      <xdr:col>14</xdr:col>
      <xdr:colOff>551456</xdr:colOff>
      <xdr:row>32</xdr:row>
      <xdr:rowOff>132396</xdr:rowOff>
    </xdr:to>
    <xdr:sp macro="" textlink="">
      <xdr:nvSpPr>
        <xdr:cNvPr id="774" name="Freeform 601">
          <a:extLst>
            <a:ext uri="{FF2B5EF4-FFF2-40B4-BE49-F238E27FC236}">
              <a16:creationId xmlns:a16="http://schemas.microsoft.com/office/drawing/2014/main" id="{BF27EAB0-A6F1-4AF0-BAA2-2E8F1C53DD2B}"/>
            </a:ext>
          </a:extLst>
        </xdr:cNvPr>
        <xdr:cNvSpPr>
          <a:spLocks/>
        </xdr:cNvSpPr>
      </xdr:nvSpPr>
      <xdr:spPr bwMode="auto">
        <a:xfrm flipH="1">
          <a:off x="8609736" y="4839857"/>
          <a:ext cx="811400" cy="618919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594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285 h 10000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17969 w 17969"/>
            <a:gd name="connsiteY0" fmla="*/ 12209 h 12209"/>
            <a:gd name="connsiteX1" fmla="*/ 10000 w 17969"/>
            <a:gd name="connsiteY1" fmla="*/ 1596 h 12209"/>
            <a:gd name="connsiteX2" fmla="*/ 0 w 17969"/>
            <a:gd name="connsiteY2" fmla="*/ 0 h 12209"/>
            <a:gd name="connsiteX0" fmla="*/ 17969 w 17969"/>
            <a:gd name="connsiteY0" fmla="*/ 12209 h 12209"/>
            <a:gd name="connsiteX1" fmla="*/ 9339 w 17969"/>
            <a:gd name="connsiteY1" fmla="*/ 8820 h 12209"/>
            <a:gd name="connsiteX2" fmla="*/ 10000 w 17969"/>
            <a:gd name="connsiteY2" fmla="*/ 1596 h 12209"/>
            <a:gd name="connsiteX3" fmla="*/ 0 w 17969"/>
            <a:gd name="connsiteY3" fmla="*/ 0 h 12209"/>
            <a:gd name="connsiteX0" fmla="*/ 17969 w 17970"/>
            <a:gd name="connsiteY0" fmla="*/ 12209 h 12209"/>
            <a:gd name="connsiteX1" fmla="*/ 9339 w 17970"/>
            <a:gd name="connsiteY1" fmla="*/ 8820 h 12209"/>
            <a:gd name="connsiteX2" fmla="*/ 10000 w 17970"/>
            <a:gd name="connsiteY2" fmla="*/ 1596 h 12209"/>
            <a:gd name="connsiteX3" fmla="*/ 0 w 17970"/>
            <a:gd name="connsiteY3" fmla="*/ 0 h 12209"/>
            <a:gd name="connsiteX0" fmla="*/ 17969 w 17970"/>
            <a:gd name="connsiteY0" fmla="*/ 13638 h 13638"/>
            <a:gd name="connsiteX1" fmla="*/ 9339 w 17970"/>
            <a:gd name="connsiteY1" fmla="*/ 8820 h 13638"/>
            <a:gd name="connsiteX2" fmla="*/ 10000 w 17970"/>
            <a:gd name="connsiteY2" fmla="*/ 1596 h 13638"/>
            <a:gd name="connsiteX3" fmla="*/ 0 w 17970"/>
            <a:gd name="connsiteY3" fmla="*/ 0 h 13638"/>
            <a:gd name="connsiteX0" fmla="*/ 17969 w 17970"/>
            <a:gd name="connsiteY0" fmla="*/ 13638 h 13638"/>
            <a:gd name="connsiteX1" fmla="*/ 10029 w 17970"/>
            <a:gd name="connsiteY1" fmla="*/ 9637 h 13638"/>
            <a:gd name="connsiteX2" fmla="*/ 10000 w 17970"/>
            <a:gd name="connsiteY2" fmla="*/ 1596 h 13638"/>
            <a:gd name="connsiteX3" fmla="*/ 0 w 17970"/>
            <a:gd name="connsiteY3" fmla="*/ 0 h 13638"/>
            <a:gd name="connsiteX0" fmla="*/ 17969 w 17970"/>
            <a:gd name="connsiteY0" fmla="*/ 13638 h 13638"/>
            <a:gd name="connsiteX1" fmla="*/ 10029 w 17970"/>
            <a:gd name="connsiteY1" fmla="*/ 9637 h 13638"/>
            <a:gd name="connsiteX2" fmla="*/ 10000 w 17970"/>
            <a:gd name="connsiteY2" fmla="*/ 1596 h 13638"/>
            <a:gd name="connsiteX3" fmla="*/ 0 w 17970"/>
            <a:gd name="connsiteY3" fmla="*/ 0 h 13638"/>
            <a:gd name="connsiteX0" fmla="*/ 17969 w 17970"/>
            <a:gd name="connsiteY0" fmla="*/ 13638 h 13638"/>
            <a:gd name="connsiteX1" fmla="*/ 10029 w 17970"/>
            <a:gd name="connsiteY1" fmla="*/ 9637 h 13638"/>
            <a:gd name="connsiteX2" fmla="*/ 10000 w 17970"/>
            <a:gd name="connsiteY2" fmla="*/ 1596 h 13638"/>
            <a:gd name="connsiteX3" fmla="*/ 0 w 17970"/>
            <a:gd name="connsiteY3" fmla="*/ 0 h 1363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7970" h="13638">
              <a:moveTo>
                <a:pt x="17969" y="13638"/>
              </a:moveTo>
              <a:cubicBezTo>
                <a:pt x="18091" y="10895"/>
                <a:pt x="11357" y="11406"/>
                <a:pt x="10029" y="9637"/>
              </a:cubicBezTo>
              <a:cubicBezTo>
                <a:pt x="10278" y="7664"/>
                <a:pt x="9767" y="5278"/>
                <a:pt x="10000" y="1596"/>
              </a:cubicBezTo>
              <a:cubicBezTo>
                <a:pt x="6667" y="1064"/>
                <a:pt x="3686" y="1344"/>
                <a:pt x="0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17994</xdr:colOff>
      <xdr:row>29</xdr:row>
      <xdr:rowOff>143504</xdr:rowOff>
    </xdr:from>
    <xdr:to>
      <xdr:col>14</xdr:col>
      <xdr:colOff>182426</xdr:colOff>
      <xdr:row>30</xdr:row>
      <xdr:rowOff>131110</xdr:rowOff>
    </xdr:to>
    <xdr:sp macro="" textlink="">
      <xdr:nvSpPr>
        <xdr:cNvPr id="775" name="AutoShape 605">
          <a:extLst>
            <a:ext uri="{FF2B5EF4-FFF2-40B4-BE49-F238E27FC236}">
              <a16:creationId xmlns:a16="http://schemas.microsoft.com/office/drawing/2014/main" id="{F2DC9B6D-880B-4439-A303-1275E3E4E734}"/>
            </a:ext>
          </a:extLst>
        </xdr:cNvPr>
        <xdr:cNvSpPr>
          <a:spLocks noChangeArrowheads="1"/>
        </xdr:cNvSpPr>
      </xdr:nvSpPr>
      <xdr:spPr bwMode="auto">
        <a:xfrm>
          <a:off x="8887674" y="4966964"/>
          <a:ext cx="164432" cy="155246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13</xdr:col>
      <xdr:colOff>467360</xdr:colOff>
      <xdr:row>28</xdr:row>
      <xdr:rowOff>148889</xdr:rowOff>
    </xdr:from>
    <xdr:to>
      <xdr:col>14</xdr:col>
      <xdr:colOff>43818</xdr:colOff>
      <xdr:row>30</xdr:row>
      <xdr:rowOff>6537</xdr:rowOff>
    </xdr:to>
    <xdr:grpSp>
      <xdr:nvGrpSpPr>
        <xdr:cNvPr id="776" name="Group 405">
          <a:extLst>
            <a:ext uri="{FF2B5EF4-FFF2-40B4-BE49-F238E27FC236}">
              <a16:creationId xmlns:a16="http://schemas.microsoft.com/office/drawing/2014/main" id="{529AD98E-D10F-4C3B-97FE-3435191ACDB3}"/>
            </a:ext>
          </a:extLst>
        </xdr:cNvPr>
        <xdr:cNvGrpSpPr>
          <a:grpSpLocks/>
        </xdr:cNvGrpSpPr>
      </xdr:nvGrpSpPr>
      <xdr:grpSpPr bwMode="auto">
        <a:xfrm rot="5561203">
          <a:off x="8665903" y="4747184"/>
          <a:ext cx="191023" cy="252733"/>
          <a:chOff x="718" y="97"/>
          <a:chExt cx="23" cy="15"/>
        </a:xfrm>
      </xdr:grpSpPr>
      <xdr:sp macro="" textlink="">
        <xdr:nvSpPr>
          <xdr:cNvPr id="777" name="Freeform 406">
            <a:extLst>
              <a:ext uri="{FF2B5EF4-FFF2-40B4-BE49-F238E27FC236}">
                <a16:creationId xmlns:a16="http://schemas.microsoft.com/office/drawing/2014/main" id="{980C5F72-8D60-BC15-4BE7-DE2867D99E22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778" name="Freeform 407">
            <a:extLst>
              <a:ext uri="{FF2B5EF4-FFF2-40B4-BE49-F238E27FC236}">
                <a16:creationId xmlns:a16="http://schemas.microsoft.com/office/drawing/2014/main" id="{4A6C4C28-2746-EF6A-9204-B1C5A3AD1BFA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14</xdr:col>
      <xdr:colOff>114103</xdr:colOff>
      <xdr:row>28</xdr:row>
      <xdr:rowOff>163144</xdr:rowOff>
    </xdr:from>
    <xdr:ext cx="523469" cy="246286"/>
    <xdr:sp macro="" textlink="">
      <xdr:nvSpPr>
        <xdr:cNvPr id="779" name="Text Box 1620">
          <a:extLst>
            <a:ext uri="{FF2B5EF4-FFF2-40B4-BE49-F238E27FC236}">
              <a16:creationId xmlns:a16="http://schemas.microsoft.com/office/drawing/2014/main" id="{91371FD0-1D62-4BF6-84EF-B2BAC41A6D19}"/>
            </a:ext>
          </a:extLst>
        </xdr:cNvPr>
        <xdr:cNvSpPr txBox="1">
          <a:spLocks noChangeArrowheads="1"/>
        </xdr:cNvSpPr>
      </xdr:nvSpPr>
      <xdr:spPr bwMode="auto">
        <a:xfrm>
          <a:off x="8983783" y="4818964"/>
          <a:ext cx="523469" cy="24628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endParaRPr lang="en-US" altLang="ja-JP" sz="8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佐々里川</a:t>
          </a:r>
          <a:endParaRPr lang="en-US" altLang="ja-JP" sz="8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oneCellAnchor>
  <xdr:oneCellAnchor>
    <xdr:from>
      <xdr:col>13</xdr:col>
      <xdr:colOff>525866</xdr:colOff>
      <xdr:row>26</xdr:row>
      <xdr:rowOff>109279</xdr:rowOff>
    </xdr:from>
    <xdr:ext cx="208360" cy="421680"/>
    <xdr:sp macro="" textlink="">
      <xdr:nvSpPr>
        <xdr:cNvPr id="780" name="Text Box 1620">
          <a:extLst>
            <a:ext uri="{FF2B5EF4-FFF2-40B4-BE49-F238E27FC236}">
              <a16:creationId xmlns:a16="http://schemas.microsoft.com/office/drawing/2014/main" id="{133E1B67-5072-4370-A079-86C5DE78D131}"/>
            </a:ext>
          </a:extLst>
        </xdr:cNvPr>
        <xdr:cNvSpPr txBox="1">
          <a:spLocks noChangeArrowheads="1"/>
        </xdr:cNvSpPr>
      </xdr:nvSpPr>
      <xdr:spPr bwMode="auto">
        <a:xfrm>
          <a:off x="8717366" y="4429819"/>
          <a:ext cx="208360" cy="421680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由良川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oneCellAnchor>
  <xdr:twoCellAnchor>
    <xdr:from>
      <xdr:col>13</xdr:col>
      <xdr:colOff>391913</xdr:colOff>
      <xdr:row>29</xdr:row>
      <xdr:rowOff>77534</xdr:rowOff>
    </xdr:from>
    <xdr:to>
      <xdr:col>14</xdr:col>
      <xdr:colOff>188514</xdr:colOff>
      <xdr:row>29</xdr:row>
      <xdr:rowOff>92415</xdr:rowOff>
    </xdr:to>
    <xdr:sp macro="" textlink="">
      <xdr:nvSpPr>
        <xdr:cNvPr id="781" name="Line 76">
          <a:extLst>
            <a:ext uri="{FF2B5EF4-FFF2-40B4-BE49-F238E27FC236}">
              <a16:creationId xmlns:a16="http://schemas.microsoft.com/office/drawing/2014/main" id="{100A3D33-0EA8-41BC-B282-67AFC608E630}"/>
            </a:ext>
          </a:extLst>
        </xdr:cNvPr>
        <xdr:cNvSpPr>
          <a:spLocks noChangeShapeType="1"/>
        </xdr:cNvSpPr>
      </xdr:nvSpPr>
      <xdr:spPr bwMode="auto">
        <a:xfrm flipH="1" flipV="1">
          <a:off x="8583413" y="4900994"/>
          <a:ext cx="474781" cy="1488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114103</xdr:colOff>
      <xdr:row>28</xdr:row>
      <xdr:rowOff>34157</xdr:rowOff>
    </xdr:from>
    <xdr:to>
      <xdr:col>14</xdr:col>
      <xdr:colOff>277933</xdr:colOff>
      <xdr:row>29</xdr:row>
      <xdr:rowOff>22726</xdr:rowOff>
    </xdr:to>
    <xdr:sp macro="" textlink="">
      <xdr:nvSpPr>
        <xdr:cNvPr id="782" name="六角形 781">
          <a:extLst>
            <a:ext uri="{FF2B5EF4-FFF2-40B4-BE49-F238E27FC236}">
              <a16:creationId xmlns:a16="http://schemas.microsoft.com/office/drawing/2014/main" id="{2B52042A-C273-49D3-BCD0-044329E4B60F}"/>
            </a:ext>
          </a:extLst>
        </xdr:cNvPr>
        <xdr:cNvSpPr/>
      </xdr:nvSpPr>
      <xdr:spPr bwMode="auto">
        <a:xfrm>
          <a:off x="8983783" y="4689977"/>
          <a:ext cx="163830" cy="15620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38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540740</xdr:colOff>
      <xdr:row>26</xdr:row>
      <xdr:rowOff>4960</xdr:rowOff>
    </xdr:from>
    <xdr:to>
      <xdr:col>19</xdr:col>
      <xdr:colOff>581214</xdr:colOff>
      <xdr:row>32</xdr:row>
      <xdr:rowOff>125891</xdr:rowOff>
    </xdr:to>
    <xdr:sp macro="" textlink="">
      <xdr:nvSpPr>
        <xdr:cNvPr id="783" name="Freeform 1147">
          <a:extLst>
            <a:ext uri="{FF2B5EF4-FFF2-40B4-BE49-F238E27FC236}">
              <a16:creationId xmlns:a16="http://schemas.microsoft.com/office/drawing/2014/main" id="{EFF3D5DC-3564-45CA-996A-A72B16D7C0CA}"/>
            </a:ext>
          </a:extLst>
        </xdr:cNvPr>
        <xdr:cNvSpPr>
          <a:spLocks/>
        </xdr:cNvSpPr>
      </xdr:nvSpPr>
      <xdr:spPr bwMode="auto">
        <a:xfrm rot="15687121">
          <a:off x="12258171" y="4868649"/>
          <a:ext cx="1126771" cy="40474"/>
        </a:xfrm>
        <a:custGeom>
          <a:avLst/>
          <a:gdLst>
            <a:gd name="T0" fmla="*/ 2147483647 w 10000"/>
            <a:gd name="T1" fmla="*/ 2147483647 h 10000"/>
            <a:gd name="T2" fmla="*/ 2147483647 w 10000"/>
            <a:gd name="T3" fmla="*/ 2147483647 h 10000"/>
            <a:gd name="T4" fmla="*/ 2147483647 w 10000"/>
            <a:gd name="T5" fmla="*/ 2147483647 h 10000"/>
            <a:gd name="T6" fmla="*/ 2147483647 w 10000"/>
            <a:gd name="T7" fmla="*/ 2147483647 h 10000"/>
            <a:gd name="T8" fmla="*/ 2147483647 w 10000"/>
            <a:gd name="T9" fmla="*/ 2147483647 h 10000"/>
            <a:gd name="T10" fmla="*/ 2147483647 w 10000"/>
            <a:gd name="T11" fmla="*/ 2147483647 h 10000"/>
            <a:gd name="T12" fmla="*/ 2147483647 w 10000"/>
            <a:gd name="T13" fmla="*/ 2147483647 h 10000"/>
            <a:gd name="T14" fmla="*/ 2147483647 w 10000"/>
            <a:gd name="T15" fmla="*/ 2147483647 h 10000"/>
            <a:gd name="T16" fmla="*/ 0 w 10000"/>
            <a:gd name="T17" fmla="*/ 0 h 10000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connsiteX0" fmla="*/ 10295 w 10295"/>
            <a:gd name="connsiteY0" fmla="*/ 9311 h 10000"/>
            <a:gd name="connsiteX1" fmla="*/ 9046 w 10295"/>
            <a:gd name="connsiteY1" fmla="*/ 9775 h 10000"/>
            <a:gd name="connsiteX2" fmla="*/ 8245 w 10295"/>
            <a:gd name="connsiteY2" fmla="*/ 9775 h 10000"/>
            <a:gd name="connsiteX3" fmla="*/ 6996 w 10295"/>
            <a:gd name="connsiteY3" fmla="*/ 9324 h 10000"/>
            <a:gd name="connsiteX4" fmla="*/ 6103 w 10295"/>
            <a:gd name="connsiteY4" fmla="*/ 10000 h 10000"/>
            <a:gd name="connsiteX5" fmla="*/ 4410 w 10295"/>
            <a:gd name="connsiteY5" fmla="*/ 9324 h 10000"/>
            <a:gd name="connsiteX6" fmla="*/ 2271 w 10295"/>
            <a:gd name="connsiteY6" fmla="*/ 8196 h 10000"/>
            <a:gd name="connsiteX7" fmla="*/ 61 w 10295"/>
            <a:gd name="connsiteY7" fmla="*/ 7618 h 10000"/>
            <a:gd name="connsiteX8" fmla="*/ 295 w 10295"/>
            <a:gd name="connsiteY8" fmla="*/ 0 h 10000"/>
            <a:gd name="connsiteX0" fmla="*/ 12242 w 12242"/>
            <a:gd name="connsiteY0" fmla="*/ 2749 h 3438"/>
            <a:gd name="connsiteX1" fmla="*/ 10993 w 12242"/>
            <a:gd name="connsiteY1" fmla="*/ 3213 h 3438"/>
            <a:gd name="connsiteX2" fmla="*/ 10192 w 12242"/>
            <a:gd name="connsiteY2" fmla="*/ 3213 h 3438"/>
            <a:gd name="connsiteX3" fmla="*/ 8943 w 12242"/>
            <a:gd name="connsiteY3" fmla="*/ 2762 h 3438"/>
            <a:gd name="connsiteX4" fmla="*/ 8050 w 12242"/>
            <a:gd name="connsiteY4" fmla="*/ 3438 h 3438"/>
            <a:gd name="connsiteX5" fmla="*/ 6357 w 12242"/>
            <a:gd name="connsiteY5" fmla="*/ 2762 h 3438"/>
            <a:gd name="connsiteX6" fmla="*/ 4218 w 12242"/>
            <a:gd name="connsiteY6" fmla="*/ 1634 h 3438"/>
            <a:gd name="connsiteX7" fmla="*/ 2008 w 12242"/>
            <a:gd name="connsiteY7" fmla="*/ 1056 h 3438"/>
            <a:gd name="connsiteX8" fmla="*/ 0 w 12242"/>
            <a:gd name="connsiteY8" fmla="*/ 851 h 3438"/>
            <a:gd name="connsiteX0" fmla="*/ 10437 w 10437"/>
            <a:gd name="connsiteY0" fmla="*/ 11640 h 13644"/>
            <a:gd name="connsiteX1" fmla="*/ 9417 w 10437"/>
            <a:gd name="connsiteY1" fmla="*/ 12990 h 13644"/>
            <a:gd name="connsiteX2" fmla="*/ 8762 w 10437"/>
            <a:gd name="connsiteY2" fmla="*/ 12990 h 13644"/>
            <a:gd name="connsiteX3" fmla="*/ 7742 w 10437"/>
            <a:gd name="connsiteY3" fmla="*/ 11678 h 13644"/>
            <a:gd name="connsiteX4" fmla="*/ 7013 w 10437"/>
            <a:gd name="connsiteY4" fmla="*/ 13644 h 13644"/>
            <a:gd name="connsiteX5" fmla="*/ 5630 w 10437"/>
            <a:gd name="connsiteY5" fmla="*/ 11678 h 13644"/>
            <a:gd name="connsiteX6" fmla="*/ 3883 w 10437"/>
            <a:gd name="connsiteY6" fmla="*/ 8397 h 13644"/>
            <a:gd name="connsiteX7" fmla="*/ 2077 w 10437"/>
            <a:gd name="connsiteY7" fmla="*/ 6716 h 13644"/>
            <a:gd name="connsiteX8" fmla="*/ 0 w 10437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61 w 11161"/>
            <a:gd name="connsiteY0" fmla="*/ 16122 h 16122"/>
            <a:gd name="connsiteX1" fmla="*/ 9417 w 11161"/>
            <a:gd name="connsiteY1" fmla="*/ 12990 h 16122"/>
            <a:gd name="connsiteX2" fmla="*/ 8762 w 11161"/>
            <a:gd name="connsiteY2" fmla="*/ 12990 h 16122"/>
            <a:gd name="connsiteX3" fmla="*/ 7742 w 11161"/>
            <a:gd name="connsiteY3" fmla="*/ 11678 h 16122"/>
            <a:gd name="connsiteX4" fmla="*/ 7013 w 11161"/>
            <a:gd name="connsiteY4" fmla="*/ 13644 h 16122"/>
            <a:gd name="connsiteX5" fmla="*/ 5630 w 11161"/>
            <a:gd name="connsiteY5" fmla="*/ 11678 h 16122"/>
            <a:gd name="connsiteX6" fmla="*/ 3883 w 11161"/>
            <a:gd name="connsiteY6" fmla="*/ 8397 h 16122"/>
            <a:gd name="connsiteX7" fmla="*/ 2077 w 11161"/>
            <a:gd name="connsiteY7" fmla="*/ 6716 h 16122"/>
            <a:gd name="connsiteX8" fmla="*/ 0 w 11161"/>
            <a:gd name="connsiteY8" fmla="*/ 0 h 16122"/>
            <a:gd name="connsiteX0" fmla="*/ 11371 w 11371"/>
            <a:gd name="connsiteY0" fmla="*/ 12883 h 12883"/>
            <a:gd name="connsiteX1" fmla="*/ 9627 w 11371"/>
            <a:gd name="connsiteY1" fmla="*/ 9751 h 12883"/>
            <a:gd name="connsiteX2" fmla="*/ 8972 w 11371"/>
            <a:gd name="connsiteY2" fmla="*/ 9751 h 12883"/>
            <a:gd name="connsiteX3" fmla="*/ 7952 w 11371"/>
            <a:gd name="connsiteY3" fmla="*/ 8439 h 12883"/>
            <a:gd name="connsiteX4" fmla="*/ 7223 w 11371"/>
            <a:gd name="connsiteY4" fmla="*/ 10405 h 12883"/>
            <a:gd name="connsiteX5" fmla="*/ 5840 w 11371"/>
            <a:gd name="connsiteY5" fmla="*/ 8439 h 12883"/>
            <a:gd name="connsiteX6" fmla="*/ 4093 w 11371"/>
            <a:gd name="connsiteY6" fmla="*/ 5158 h 12883"/>
            <a:gd name="connsiteX7" fmla="*/ 2287 w 11371"/>
            <a:gd name="connsiteY7" fmla="*/ 3477 h 12883"/>
            <a:gd name="connsiteX8" fmla="*/ 0 w 11371"/>
            <a:gd name="connsiteY8" fmla="*/ 0 h 12883"/>
            <a:gd name="connsiteX0" fmla="*/ 11351 w 11351"/>
            <a:gd name="connsiteY0" fmla="*/ 19153 h 19153"/>
            <a:gd name="connsiteX1" fmla="*/ 9627 w 11351"/>
            <a:gd name="connsiteY1" fmla="*/ 9751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952 w 11351"/>
            <a:gd name="connsiteY4" fmla="*/ 8439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536 w 11536"/>
            <a:gd name="connsiteY0" fmla="*/ 15086 h 16556"/>
            <a:gd name="connsiteX1" fmla="*/ 9763 w 11536"/>
            <a:gd name="connsiteY1" fmla="*/ 16212 h 16556"/>
            <a:gd name="connsiteX2" fmla="*/ 9264 w 11536"/>
            <a:gd name="connsiteY2" fmla="*/ 16403 h 16556"/>
            <a:gd name="connsiteX3" fmla="*/ 8127 w 11536"/>
            <a:gd name="connsiteY3" fmla="*/ 14130 h 16556"/>
            <a:gd name="connsiteX4" fmla="*/ 7308 w 11536"/>
            <a:gd name="connsiteY4" fmla="*/ 13944 h 16556"/>
            <a:gd name="connsiteX5" fmla="*/ 5840 w 11536"/>
            <a:gd name="connsiteY5" fmla="*/ 8439 h 16556"/>
            <a:gd name="connsiteX6" fmla="*/ 4093 w 11536"/>
            <a:gd name="connsiteY6" fmla="*/ 5158 h 16556"/>
            <a:gd name="connsiteX7" fmla="*/ 2287 w 11536"/>
            <a:gd name="connsiteY7" fmla="*/ 3477 h 16556"/>
            <a:gd name="connsiteX8" fmla="*/ 0 w 11536"/>
            <a:gd name="connsiteY8" fmla="*/ 0 h 16556"/>
            <a:gd name="connsiteX0" fmla="*/ 11536 w 11536"/>
            <a:gd name="connsiteY0" fmla="*/ 15086 h 16556"/>
            <a:gd name="connsiteX1" fmla="*/ 9763 w 11536"/>
            <a:gd name="connsiteY1" fmla="*/ 16212 h 16556"/>
            <a:gd name="connsiteX2" fmla="*/ 9264 w 11536"/>
            <a:gd name="connsiteY2" fmla="*/ 16403 h 16556"/>
            <a:gd name="connsiteX3" fmla="*/ 8127 w 11536"/>
            <a:gd name="connsiteY3" fmla="*/ 14130 h 16556"/>
            <a:gd name="connsiteX4" fmla="*/ 7308 w 11536"/>
            <a:gd name="connsiteY4" fmla="*/ 13944 h 16556"/>
            <a:gd name="connsiteX5" fmla="*/ 5840 w 11536"/>
            <a:gd name="connsiteY5" fmla="*/ 8439 h 16556"/>
            <a:gd name="connsiteX6" fmla="*/ 4093 w 11536"/>
            <a:gd name="connsiteY6" fmla="*/ 5158 h 16556"/>
            <a:gd name="connsiteX7" fmla="*/ 2287 w 11536"/>
            <a:gd name="connsiteY7" fmla="*/ 3477 h 16556"/>
            <a:gd name="connsiteX8" fmla="*/ 0 w 11536"/>
            <a:gd name="connsiteY8" fmla="*/ 0 h 16556"/>
            <a:gd name="connsiteX0" fmla="*/ 9249 w 9249"/>
            <a:gd name="connsiteY0" fmla="*/ 11609 h 13079"/>
            <a:gd name="connsiteX1" fmla="*/ 7476 w 9249"/>
            <a:gd name="connsiteY1" fmla="*/ 12735 h 13079"/>
            <a:gd name="connsiteX2" fmla="*/ 6977 w 9249"/>
            <a:gd name="connsiteY2" fmla="*/ 12926 h 13079"/>
            <a:gd name="connsiteX3" fmla="*/ 5840 w 9249"/>
            <a:gd name="connsiteY3" fmla="*/ 10653 h 13079"/>
            <a:gd name="connsiteX4" fmla="*/ 5021 w 9249"/>
            <a:gd name="connsiteY4" fmla="*/ 10467 h 13079"/>
            <a:gd name="connsiteX5" fmla="*/ 3553 w 9249"/>
            <a:gd name="connsiteY5" fmla="*/ 4962 h 13079"/>
            <a:gd name="connsiteX6" fmla="*/ 1806 w 9249"/>
            <a:gd name="connsiteY6" fmla="*/ 1681 h 13079"/>
            <a:gd name="connsiteX7" fmla="*/ 0 w 9249"/>
            <a:gd name="connsiteY7" fmla="*/ 0 h 13079"/>
            <a:gd name="connsiteX0" fmla="*/ 11095 w 11095"/>
            <a:gd name="connsiteY0" fmla="*/ 7721 h 8845"/>
            <a:gd name="connsiteX1" fmla="*/ 9178 w 11095"/>
            <a:gd name="connsiteY1" fmla="*/ 8582 h 8845"/>
            <a:gd name="connsiteX2" fmla="*/ 8639 w 11095"/>
            <a:gd name="connsiteY2" fmla="*/ 8728 h 8845"/>
            <a:gd name="connsiteX3" fmla="*/ 7409 w 11095"/>
            <a:gd name="connsiteY3" fmla="*/ 6990 h 8845"/>
            <a:gd name="connsiteX4" fmla="*/ 6524 w 11095"/>
            <a:gd name="connsiteY4" fmla="*/ 6848 h 8845"/>
            <a:gd name="connsiteX5" fmla="*/ 4936 w 11095"/>
            <a:gd name="connsiteY5" fmla="*/ 2639 h 8845"/>
            <a:gd name="connsiteX6" fmla="*/ 3048 w 11095"/>
            <a:gd name="connsiteY6" fmla="*/ 130 h 8845"/>
            <a:gd name="connsiteX7" fmla="*/ 0 w 11095"/>
            <a:gd name="connsiteY7" fmla="*/ 6615 h 8845"/>
            <a:gd name="connsiteX0" fmla="*/ 10000 w 10000"/>
            <a:gd name="connsiteY0" fmla="*/ 8583 h 9854"/>
            <a:gd name="connsiteX1" fmla="*/ 8272 w 10000"/>
            <a:gd name="connsiteY1" fmla="*/ 9557 h 9854"/>
            <a:gd name="connsiteX2" fmla="*/ 7786 w 10000"/>
            <a:gd name="connsiteY2" fmla="*/ 9722 h 9854"/>
            <a:gd name="connsiteX3" fmla="*/ 6678 w 10000"/>
            <a:gd name="connsiteY3" fmla="*/ 7757 h 9854"/>
            <a:gd name="connsiteX4" fmla="*/ 5880 w 10000"/>
            <a:gd name="connsiteY4" fmla="*/ 7596 h 9854"/>
            <a:gd name="connsiteX5" fmla="*/ 4091 w 10000"/>
            <a:gd name="connsiteY5" fmla="*/ 7778 h 9854"/>
            <a:gd name="connsiteX6" fmla="*/ 2747 w 10000"/>
            <a:gd name="connsiteY6" fmla="*/ 1 h 9854"/>
            <a:gd name="connsiteX7" fmla="*/ 0 w 10000"/>
            <a:gd name="connsiteY7" fmla="*/ 7333 h 9854"/>
            <a:gd name="connsiteX0" fmla="*/ 10000 w 10000"/>
            <a:gd name="connsiteY0" fmla="*/ 8710 h 10000"/>
            <a:gd name="connsiteX1" fmla="*/ 8272 w 10000"/>
            <a:gd name="connsiteY1" fmla="*/ 9699 h 10000"/>
            <a:gd name="connsiteX2" fmla="*/ 7786 w 10000"/>
            <a:gd name="connsiteY2" fmla="*/ 9866 h 10000"/>
            <a:gd name="connsiteX3" fmla="*/ 6678 w 10000"/>
            <a:gd name="connsiteY3" fmla="*/ 7872 h 10000"/>
            <a:gd name="connsiteX4" fmla="*/ 5842 w 10000"/>
            <a:gd name="connsiteY4" fmla="*/ 9561 h 10000"/>
            <a:gd name="connsiteX5" fmla="*/ 4091 w 10000"/>
            <a:gd name="connsiteY5" fmla="*/ 7893 h 10000"/>
            <a:gd name="connsiteX6" fmla="*/ 2747 w 10000"/>
            <a:gd name="connsiteY6" fmla="*/ 1 h 10000"/>
            <a:gd name="connsiteX7" fmla="*/ 0 w 10000"/>
            <a:gd name="connsiteY7" fmla="*/ 7442 h 10000"/>
            <a:gd name="connsiteX0" fmla="*/ 10000 w 10000"/>
            <a:gd name="connsiteY0" fmla="*/ 1268 h 2558"/>
            <a:gd name="connsiteX1" fmla="*/ 8272 w 10000"/>
            <a:gd name="connsiteY1" fmla="*/ 2257 h 2558"/>
            <a:gd name="connsiteX2" fmla="*/ 7786 w 10000"/>
            <a:gd name="connsiteY2" fmla="*/ 2424 h 2558"/>
            <a:gd name="connsiteX3" fmla="*/ 6678 w 10000"/>
            <a:gd name="connsiteY3" fmla="*/ 430 h 2558"/>
            <a:gd name="connsiteX4" fmla="*/ 5842 w 10000"/>
            <a:gd name="connsiteY4" fmla="*/ 2119 h 2558"/>
            <a:gd name="connsiteX5" fmla="*/ 4091 w 10000"/>
            <a:gd name="connsiteY5" fmla="*/ 451 h 2558"/>
            <a:gd name="connsiteX6" fmla="*/ 2462 w 10000"/>
            <a:gd name="connsiteY6" fmla="*/ 1171 h 2558"/>
            <a:gd name="connsiteX7" fmla="*/ 0 w 10000"/>
            <a:gd name="connsiteY7" fmla="*/ 0 h 25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10000" h="2558">
              <a:moveTo>
                <a:pt x="10000" y="1268"/>
              </a:moveTo>
              <a:cubicBezTo>
                <a:pt x="9858" y="1268"/>
                <a:pt x="8642" y="2064"/>
                <a:pt x="8272" y="2257"/>
              </a:cubicBezTo>
              <a:cubicBezTo>
                <a:pt x="7903" y="2449"/>
                <a:pt x="8052" y="2727"/>
                <a:pt x="7786" y="2424"/>
              </a:cubicBezTo>
              <a:cubicBezTo>
                <a:pt x="7520" y="2120"/>
                <a:pt x="7002" y="481"/>
                <a:pt x="6678" y="430"/>
              </a:cubicBezTo>
              <a:cubicBezTo>
                <a:pt x="6354" y="379"/>
                <a:pt x="6273" y="2116"/>
                <a:pt x="5842" y="2119"/>
              </a:cubicBezTo>
              <a:cubicBezTo>
                <a:pt x="5411" y="2122"/>
                <a:pt x="4654" y="609"/>
                <a:pt x="4091" y="451"/>
              </a:cubicBezTo>
              <a:cubicBezTo>
                <a:pt x="3528" y="293"/>
                <a:pt x="3144" y="1246"/>
                <a:pt x="2462" y="1171"/>
              </a:cubicBezTo>
              <a:cubicBezTo>
                <a:pt x="1780" y="1096"/>
                <a:pt x="483" y="2438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19</xdr:col>
      <xdr:colOff>492771</xdr:colOff>
      <xdr:row>29</xdr:row>
      <xdr:rowOff>103768</xdr:rowOff>
    </xdr:from>
    <xdr:to>
      <xdr:col>20</xdr:col>
      <xdr:colOff>38513</xdr:colOff>
      <xdr:row>30</xdr:row>
      <xdr:rowOff>81125</xdr:rowOff>
    </xdr:to>
    <xdr:sp macro="" textlink="">
      <xdr:nvSpPr>
        <xdr:cNvPr id="784" name="Text Box 1620">
          <a:extLst>
            <a:ext uri="{FF2B5EF4-FFF2-40B4-BE49-F238E27FC236}">
              <a16:creationId xmlns:a16="http://schemas.microsoft.com/office/drawing/2014/main" id="{1E3FD7EF-D032-4609-9D7F-42FF375D4E07}"/>
            </a:ext>
          </a:extLst>
        </xdr:cNvPr>
        <xdr:cNvSpPr txBox="1">
          <a:spLocks noChangeArrowheads="1"/>
        </xdr:cNvSpPr>
      </xdr:nvSpPr>
      <xdr:spPr bwMode="auto">
        <a:xfrm rot="21071010">
          <a:off x="12753351" y="4927228"/>
          <a:ext cx="223922" cy="14499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20</xdr:col>
      <xdr:colOff>110191</xdr:colOff>
      <xdr:row>27</xdr:row>
      <xdr:rowOff>85988</xdr:rowOff>
    </xdr:from>
    <xdr:to>
      <xdr:col>20</xdr:col>
      <xdr:colOff>163727</xdr:colOff>
      <xdr:row>32</xdr:row>
      <xdr:rowOff>146003</xdr:rowOff>
    </xdr:to>
    <xdr:sp macro="" textlink="">
      <xdr:nvSpPr>
        <xdr:cNvPr id="785" name="Freeform 601">
          <a:extLst>
            <a:ext uri="{FF2B5EF4-FFF2-40B4-BE49-F238E27FC236}">
              <a16:creationId xmlns:a16="http://schemas.microsoft.com/office/drawing/2014/main" id="{398F4F94-DD92-42FB-A351-A352ACC6D5A9}"/>
            </a:ext>
          </a:extLst>
        </xdr:cNvPr>
        <xdr:cNvSpPr>
          <a:spLocks/>
        </xdr:cNvSpPr>
      </xdr:nvSpPr>
      <xdr:spPr bwMode="auto">
        <a:xfrm flipH="1">
          <a:off x="13048951" y="4574168"/>
          <a:ext cx="53536" cy="898215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594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285 h 10000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757 w 1269"/>
            <a:gd name="connsiteY0" fmla="*/ 19728 h 19728"/>
            <a:gd name="connsiteX1" fmla="*/ 1163 w 1269"/>
            <a:gd name="connsiteY1" fmla="*/ 9728 h 19728"/>
            <a:gd name="connsiteX2" fmla="*/ 0 w 1269"/>
            <a:gd name="connsiteY2" fmla="*/ 0 h 19728"/>
            <a:gd name="connsiteX0" fmla="*/ 9863 w 13063"/>
            <a:gd name="connsiteY0" fmla="*/ 10000 h 10000"/>
            <a:gd name="connsiteX1" fmla="*/ 13063 w 13063"/>
            <a:gd name="connsiteY1" fmla="*/ 4931 h 10000"/>
            <a:gd name="connsiteX2" fmla="*/ 3898 w 13063"/>
            <a:gd name="connsiteY2" fmla="*/ 0 h 10000"/>
            <a:gd name="connsiteX0" fmla="*/ 5965 w 9165"/>
            <a:gd name="connsiteY0" fmla="*/ 10000 h 10000"/>
            <a:gd name="connsiteX1" fmla="*/ 9165 w 9165"/>
            <a:gd name="connsiteY1" fmla="*/ 4931 h 10000"/>
            <a:gd name="connsiteX2" fmla="*/ 0 w 9165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165" h="10000">
              <a:moveTo>
                <a:pt x="5965" y="10000"/>
              </a:moveTo>
              <a:cubicBezTo>
                <a:pt x="6643" y="8732"/>
                <a:pt x="8093" y="6805"/>
                <a:pt x="9165" y="4931"/>
              </a:cubicBezTo>
              <a:cubicBezTo>
                <a:pt x="-2662" y="3193"/>
                <a:pt x="5266" y="1246"/>
                <a:pt x="0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17994</xdr:colOff>
      <xdr:row>30</xdr:row>
      <xdr:rowOff>111754</xdr:rowOff>
    </xdr:from>
    <xdr:to>
      <xdr:col>20</xdr:col>
      <xdr:colOff>182426</xdr:colOff>
      <xdr:row>31</xdr:row>
      <xdr:rowOff>99359</xdr:rowOff>
    </xdr:to>
    <xdr:sp macro="" textlink="">
      <xdr:nvSpPr>
        <xdr:cNvPr id="786" name="AutoShape 605">
          <a:extLst>
            <a:ext uri="{FF2B5EF4-FFF2-40B4-BE49-F238E27FC236}">
              <a16:creationId xmlns:a16="http://schemas.microsoft.com/office/drawing/2014/main" id="{003BF364-3D2E-48A3-B02B-D69131559131}"/>
            </a:ext>
          </a:extLst>
        </xdr:cNvPr>
        <xdr:cNvSpPr>
          <a:spLocks noChangeArrowheads="1"/>
        </xdr:cNvSpPr>
      </xdr:nvSpPr>
      <xdr:spPr bwMode="auto">
        <a:xfrm>
          <a:off x="12956754" y="5102854"/>
          <a:ext cx="164432" cy="15524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467360</xdr:colOff>
      <xdr:row>29</xdr:row>
      <xdr:rowOff>80854</xdr:rowOff>
    </xdr:from>
    <xdr:to>
      <xdr:col>20</xdr:col>
      <xdr:colOff>43818</xdr:colOff>
      <xdr:row>30</xdr:row>
      <xdr:rowOff>101788</xdr:rowOff>
    </xdr:to>
    <xdr:grpSp>
      <xdr:nvGrpSpPr>
        <xdr:cNvPr id="787" name="Group 405">
          <a:extLst>
            <a:ext uri="{FF2B5EF4-FFF2-40B4-BE49-F238E27FC236}">
              <a16:creationId xmlns:a16="http://schemas.microsoft.com/office/drawing/2014/main" id="{DDD209B4-E6D6-4125-8F13-5EC4AAEF955F}"/>
            </a:ext>
          </a:extLst>
        </xdr:cNvPr>
        <xdr:cNvGrpSpPr>
          <a:grpSpLocks/>
        </xdr:cNvGrpSpPr>
      </xdr:nvGrpSpPr>
      <xdr:grpSpPr bwMode="auto">
        <a:xfrm rot="5561203">
          <a:off x="12725254" y="4844136"/>
          <a:ext cx="187621" cy="252733"/>
          <a:chOff x="718" y="97"/>
          <a:chExt cx="23" cy="15"/>
        </a:xfrm>
      </xdr:grpSpPr>
      <xdr:sp macro="" textlink="">
        <xdr:nvSpPr>
          <xdr:cNvPr id="788" name="Freeform 406">
            <a:extLst>
              <a:ext uri="{FF2B5EF4-FFF2-40B4-BE49-F238E27FC236}">
                <a16:creationId xmlns:a16="http://schemas.microsoft.com/office/drawing/2014/main" id="{9DE0EB05-A686-09A9-E0EF-62198FA7BC31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789" name="Freeform 407">
            <a:extLst>
              <a:ext uri="{FF2B5EF4-FFF2-40B4-BE49-F238E27FC236}">
                <a16:creationId xmlns:a16="http://schemas.microsoft.com/office/drawing/2014/main" id="{FBF10A5D-9599-4873-3882-C3968A2F4940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19</xdr:col>
      <xdr:colOff>525866</xdr:colOff>
      <xdr:row>27</xdr:row>
      <xdr:rowOff>3510</xdr:rowOff>
    </xdr:from>
    <xdr:ext cx="208360" cy="423129"/>
    <xdr:sp macro="" textlink="">
      <xdr:nvSpPr>
        <xdr:cNvPr id="790" name="Text Box 1620">
          <a:extLst>
            <a:ext uri="{FF2B5EF4-FFF2-40B4-BE49-F238E27FC236}">
              <a16:creationId xmlns:a16="http://schemas.microsoft.com/office/drawing/2014/main" id="{BF9CD741-6305-4157-9824-C37E29D27BA3}"/>
            </a:ext>
          </a:extLst>
        </xdr:cNvPr>
        <xdr:cNvSpPr txBox="1">
          <a:spLocks noChangeArrowheads="1"/>
        </xdr:cNvSpPr>
      </xdr:nvSpPr>
      <xdr:spPr bwMode="auto">
        <a:xfrm>
          <a:off x="12786446" y="4491690"/>
          <a:ext cx="208360" cy="42312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大堰川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oneCellAnchor>
  <xdr:twoCellAnchor>
    <xdr:from>
      <xdr:col>19</xdr:col>
      <xdr:colOff>332963</xdr:colOff>
      <xdr:row>30</xdr:row>
      <xdr:rowOff>9924</xdr:rowOff>
    </xdr:from>
    <xdr:to>
      <xdr:col>20</xdr:col>
      <xdr:colOff>129564</xdr:colOff>
      <xdr:row>30</xdr:row>
      <xdr:rowOff>24805</xdr:rowOff>
    </xdr:to>
    <xdr:sp macro="" textlink="">
      <xdr:nvSpPr>
        <xdr:cNvPr id="791" name="Line 76">
          <a:extLst>
            <a:ext uri="{FF2B5EF4-FFF2-40B4-BE49-F238E27FC236}">
              <a16:creationId xmlns:a16="http://schemas.microsoft.com/office/drawing/2014/main" id="{C3398C87-1844-4F38-A688-0CDF855A1FD7}"/>
            </a:ext>
          </a:extLst>
        </xdr:cNvPr>
        <xdr:cNvSpPr>
          <a:spLocks noChangeShapeType="1"/>
        </xdr:cNvSpPr>
      </xdr:nvSpPr>
      <xdr:spPr bwMode="auto">
        <a:xfrm flipH="1" flipV="1">
          <a:off x="12593543" y="5001024"/>
          <a:ext cx="474781" cy="1488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19</xdr:col>
      <xdr:colOff>89298</xdr:colOff>
      <xdr:row>29</xdr:row>
      <xdr:rowOff>0</xdr:rowOff>
    </xdr:from>
    <xdr:ext cx="319277" cy="227535"/>
    <xdr:grpSp>
      <xdr:nvGrpSpPr>
        <xdr:cNvPr id="792" name="Group 6672">
          <a:extLst>
            <a:ext uri="{FF2B5EF4-FFF2-40B4-BE49-F238E27FC236}">
              <a16:creationId xmlns:a16="http://schemas.microsoft.com/office/drawing/2014/main" id="{6DE506A4-366C-4CDC-BDEA-D3C96CDF9170}"/>
            </a:ext>
          </a:extLst>
        </xdr:cNvPr>
        <xdr:cNvGrpSpPr>
          <a:grpSpLocks/>
        </xdr:cNvGrpSpPr>
      </xdr:nvGrpSpPr>
      <xdr:grpSpPr bwMode="auto">
        <a:xfrm>
          <a:off x="12314636" y="4795838"/>
          <a:ext cx="319277" cy="227535"/>
          <a:chOff x="536" y="109"/>
          <a:chExt cx="46" cy="44"/>
        </a:xfrm>
      </xdr:grpSpPr>
      <xdr:pic>
        <xdr:nvPicPr>
          <xdr:cNvPr id="793" name="Picture 6673" descr="route2">
            <a:extLst>
              <a:ext uri="{FF2B5EF4-FFF2-40B4-BE49-F238E27FC236}">
                <a16:creationId xmlns:a16="http://schemas.microsoft.com/office/drawing/2014/main" id="{36E60350-8BAE-9AA5-A431-08297B6735F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94" name="Text Box 6674">
            <a:extLst>
              <a:ext uri="{FF2B5EF4-FFF2-40B4-BE49-F238E27FC236}">
                <a16:creationId xmlns:a16="http://schemas.microsoft.com/office/drawing/2014/main" id="{2AE717AF-F63A-636D-5832-7A5BB83335B6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477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19</xdr:col>
      <xdr:colOff>678039</xdr:colOff>
      <xdr:row>28</xdr:row>
      <xdr:rowOff>31419</xdr:rowOff>
    </xdr:from>
    <xdr:ext cx="319277" cy="227535"/>
    <xdr:grpSp>
      <xdr:nvGrpSpPr>
        <xdr:cNvPr id="795" name="Group 6672">
          <a:extLst>
            <a:ext uri="{FF2B5EF4-FFF2-40B4-BE49-F238E27FC236}">
              <a16:creationId xmlns:a16="http://schemas.microsoft.com/office/drawing/2014/main" id="{3423705A-C6A6-4A0F-97AF-E37659E64C06}"/>
            </a:ext>
          </a:extLst>
        </xdr:cNvPr>
        <xdr:cNvGrpSpPr>
          <a:grpSpLocks/>
        </xdr:cNvGrpSpPr>
      </xdr:nvGrpSpPr>
      <xdr:grpSpPr bwMode="auto">
        <a:xfrm>
          <a:off x="12903377" y="4660569"/>
          <a:ext cx="319277" cy="227535"/>
          <a:chOff x="536" y="109"/>
          <a:chExt cx="46" cy="44"/>
        </a:xfrm>
      </xdr:grpSpPr>
      <xdr:pic>
        <xdr:nvPicPr>
          <xdr:cNvPr id="796" name="Picture 6673" descr="route2">
            <a:extLst>
              <a:ext uri="{FF2B5EF4-FFF2-40B4-BE49-F238E27FC236}">
                <a16:creationId xmlns:a16="http://schemas.microsoft.com/office/drawing/2014/main" id="{F7A75896-74EB-97C2-6140-2A9AE981693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97" name="Text Box 6674">
            <a:extLst>
              <a:ext uri="{FF2B5EF4-FFF2-40B4-BE49-F238E27FC236}">
                <a16:creationId xmlns:a16="http://schemas.microsoft.com/office/drawing/2014/main" id="{6A800B26-B773-6DAE-BE4F-8630609EB57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477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20</xdr:col>
      <xdr:colOff>153791</xdr:colOff>
      <xdr:row>31</xdr:row>
      <xdr:rowOff>0</xdr:rowOff>
    </xdr:from>
    <xdr:ext cx="377825" cy="152946"/>
    <xdr:sp macro="" textlink="">
      <xdr:nvSpPr>
        <xdr:cNvPr id="798" name="Text Box 1620">
          <a:extLst>
            <a:ext uri="{FF2B5EF4-FFF2-40B4-BE49-F238E27FC236}">
              <a16:creationId xmlns:a16="http://schemas.microsoft.com/office/drawing/2014/main" id="{6A170B0C-46C2-4A46-A90C-093D3DCEE490}"/>
            </a:ext>
          </a:extLst>
        </xdr:cNvPr>
        <xdr:cNvSpPr txBox="1">
          <a:spLocks noChangeArrowheads="1"/>
        </xdr:cNvSpPr>
      </xdr:nvSpPr>
      <xdr:spPr bwMode="auto">
        <a:xfrm>
          <a:off x="13092551" y="5158740"/>
          <a:ext cx="377825" cy="1529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←</a:t>
          </a:r>
          <a:endParaRPr lang="en-US" altLang="ja-JP" sz="900" b="1" i="0" u="none" strike="noStrike" baseline="0">
            <a:solidFill>
              <a:srgbClr val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大原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鞍馬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20</xdr:col>
      <xdr:colOff>259021</xdr:colOff>
      <xdr:row>28</xdr:row>
      <xdr:rowOff>155444</xdr:rowOff>
    </xdr:from>
    <xdr:ext cx="377825" cy="152946"/>
    <xdr:sp macro="" textlink="">
      <xdr:nvSpPr>
        <xdr:cNvPr id="799" name="Text Box 1620">
          <a:extLst>
            <a:ext uri="{FF2B5EF4-FFF2-40B4-BE49-F238E27FC236}">
              <a16:creationId xmlns:a16="http://schemas.microsoft.com/office/drawing/2014/main" id="{5BD9FED0-9D12-4C5E-9EB4-BA4C8D338CD0}"/>
            </a:ext>
          </a:extLst>
        </xdr:cNvPr>
        <xdr:cNvSpPr txBox="1">
          <a:spLocks noChangeArrowheads="1"/>
        </xdr:cNvSpPr>
      </xdr:nvSpPr>
      <xdr:spPr bwMode="auto">
        <a:xfrm>
          <a:off x="13197781" y="4811264"/>
          <a:ext cx="377825" cy="1529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↑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京北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11</xdr:col>
      <xdr:colOff>228206</xdr:colOff>
      <xdr:row>38</xdr:row>
      <xdr:rowOff>5259</xdr:rowOff>
    </xdr:from>
    <xdr:to>
      <xdr:col>12</xdr:col>
      <xdr:colOff>377031</xdr:colOff>
      <xdr:row>40</xdr:row>
      <xdr:rowOff>138906</xdr:rowOff>
    </xdr:to>
    <xdr:sp macro="" textlink="">
      <xdr:nvSpPr>
        <xdr:cNvPr id="800" name="Freeform 601">
          <a:extLst>
            <a:ext uri="{FF2B5EF4-FFF2-40B4-BE49-F238E27FC236}">
              <a16:creationId xmlns:a16="http://schemas.microsoft.com/office/drawing/2014/main" id="{08800A28-5AE7-4390-9399-2BDD04D45398}"/>
            </a:ext>
          </a:extLst>
        </xdr:cNvPr>
        <xdr:cNvSpPr>
          <a:spLocks/>
        </xdr:cNvSpPr>
      </xdr:nvSpPr>
      <xdr:spPr bwMode="auto">
        <a:xfrm>
          <a:off x="7063346" y="6337479"/>
          <a:ext cx="827005" cy="468927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594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285 h 10000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15437 w 15843"/>
            <a:gd name="connsiteY0" fmla="*/ 15763 h 15763"/>
            <a:gd name="connsiteX1" fmla="*/ 15843 w 15843"/>
            <a:gd name="connsiteY1" fmla="*/ 5763 h 15763"/>
            <a:gd name="connsiteX2" fmla="*/ 0 w 15843"/>
            <a:gd name="connsiteY2" fmla="*/ 0 h 15763"/>
            <a:gd name="connsiteX0" fmla="*/ 15437 w 15843"/>
            <a:gd name="connsiteY0" fmla="*/ 15763 h 15763"/>
            <a:gd name="connsiteX1" fmla="*/ 15843 w 15843"/>
            <a:gd name="connsiteY1" fmla="*/ 5763 h 15763"/>
            <a:gd name="connsiteX2" fmla="*/ 2488 w 15843"/>
            <a:gd name="connsiteY2" fmla="*/ 6489 h 15763"/>
            <a:gd name="connsiteX3" fmla="*/ 0 w 15843"/>
            <a:gd name="connsiteY3" fmla="*/ 0 h 15763"/>
            <a:gd name="connsiteX0" fmla="*/ 15437 w 15843"/>
            <a:gd name="connsiteY0" fmla="*/ 15763 h 15763"/>
            <a:gd name="connsiteX1" fmla="*/ 15843 w 15843"/>
            <a:gd name="connsiteY1" fmla="*/ 5763 h 15763"/>
            <a:gd name="connsiteX2" fmla="*/ 3377 w 15843"/>
            <a:gd name="connsiteY2" fmla="*/ 6612 h 15763"/>
            <a:gd name="connsiteX3" fmla="*/ 0 w 15843"/>
            <a:gd name="connsiteY3" fmla="*/ 0 h 15763"/>
            <a:gd name="connsiteX0" fmla="*/ 13077 w 13483"/>
            <a:gd name="connsiteY0" fmla="*/ 17846 h 17846"/>
            <a:gd name="connsiteX1" fmla="*/ 13483 w 13483"/>
            <a:gd name="connsiteY1" fmla="*/ 7846 h 17846"/>
            <a:gd name="connsiteX2" fmla="*/ 1017 w 13483"/>
            <a:gd name="connsiteY2" fmla="*/ 8695 h 17846"/>
            <a:gd name="connsiteX3" fmla="*/ 435 w 13483"/>
            <a:gd name="connsiteY3" fmla="*/ 0 h 17846"/>
            <a:gd name="connsiteX0" fmla="*/ 12642 w 13048"/>
            <a:gd name="connsiteY0" fmla="*/ 17846 h 17846"/>
            <a:gd name="connsiteX1" fmla="*/ 13048 w 13048"/>
            <a:gd name="connsiteY1" fmla="*/ 7846 h 17846"/>
            <a:gd name="connsiteX2" fmla="*/ 582 w 13048"/>
            <a:gd name="connsiteY2" fmla="*/ 8695 h 17846"/>
            <a:gd name="connsiteX3" fmla="*/ 0 w 13048"/>
            <a:gd name="connsiteY3" fmla="*/ 0 h 17846"/>
            <a:gd name="connsiteX0" fmla="*/ 12642 w 13048"/>
            <a:gd name="connsiteY0" fmla="*/ 17846 h 17846"/>
            <a:gd name="connsiteX1" fmla="*/ 13048 w 13048"/>
            <a:gd name="connsiteY1" fmla="*/ 7846 h 17846"/>
            <a:gd name="connsiteX2" fmla="*/ 582 w 13048"/>
            <a:gd name="connsiteY2" fmla="*/ 8695 h 17846"/>
            <a:gd name="connsiteX3" fmla="*/ 0 w 13048"/>
            <a:gd name="connsiteY3" fmla="*/ 0 h 17846"/>
            <a:gd name="connsiteX0" fmla="*/ 12642 w 13048"/>
            <a:gd name="connsiteY0" fmla="*/ 17846 h 17846"/>
            <a:gd name="connsiteX1" fmla="*/ 13048 w 13048"/>
            <a:gd name="connsiteY1" fmla="*/ 7846 h 17846"/>
            <a:gd name="connsiteX2" fmla="*/ 582 w 13048"/>
            <a:gd name="connsiteY2" fmla="*/ 8695 h 17846"/>
            <a:gd name="connsiteX3" fmla="*/ 0 w 13048"/>
            <a:gd name="connsiteY3" fmla="*/ 0 h 17846"/>
            <a:gd name="connsiteX0" fmla="*/ 13277 w 13287"/>
            <a:gd name="connsiteY0" fmla="*/ 17233 h 17233"/>
            <a:gd name="connsiteX1" fmla="*/ 13048 w 13287"/>
            <a:gd name="connsiteY1" fmla="*/ 7846 h 17233"/>
            <a:gd name="connsiteX2" fmla="*/ 582 w 13287"/>
            <a:gd name="connsiteY2" fmla="*/ 8695 h 17233"/>
            <a:gd name="connsiteX3" fmla="*/ 0 w 13287"/>
            <a:gd name="connsiteY3" fmla="*/ 0 h 17233"/>
            <a:gd name="connsiteX0" fmla="*/ 13277 w 13287"/>
            <a:gd name="connsiteY0" fmla="*/ 17233 h 17233"/>
            <a:gd name="connsiteX1" fmla="*/ 13048 w 13287"/>
            <a:gd name="connsiteY1" fmla="*/ 7846 h 17233"/>
            <a:gd name="connsiteX2" fmla="*/ 582 w 13287"/>
            <a:gd name="connsiteY2" fmla="*/ 8695 h 17233"/>
            <a:gd name="connsiteX3" fmla="*/ 0 w 13287"/>
            <a:gd name="connsiteY3" fmla="*/ 0 h 17233"/>
            <a:gd name="connsiteX0" fmla="*/ 13099 w 13109"/>
            <a:gd name="connsiteY0" fmla="*/ 17176 h 17176"/>
            <a:gd name="connsiteX1" fmla="*/ 12870 w 13109"/>
            <a:gd name="connsiteY1" fmla="*/ 7789 h 17176"/>
            <a:gd name="connsiteX2" fmla="*/ 404 w 13109"/>
            <a:gd name="connsiteY2" fmla="*/ 8638 h 17176"/>
            <a:gd name="connsiteX3" fmla="*/ 0 w 13109"/>
            <a:gd name="connsiteY3" fmla="*/ 0 h 17176"/>
            <a:gd name="connsiteX0" fmla="*/ 13099 w 13109"/>
            <a:gd name="connsiteY0" fmla="*/ 17176 h 17176"/>
            <a:gd name="connsiteX1" fmla="*/ 12870 w 13109"/>
            <a:gd name="connsiteY1" fmla="*/ 7789 h 17176"/>
            <a:gd name="connsiteX2" fmla="*/ 404 w 13109"/>
            <a:gd name="connsiteY2" fmla="*/ 8122 h 17176"/>
            <a:gd name="connsiteX3" fmla="*/ 0 w 13109"/>
            <a:gd name="connsiteY3" fmla="*/ 0 h 17176"/>
            <a:gd name="connsiteX0" fmla="*/ 12695 w 12705"/>
            <a:gd name="connsiteY0" fmla="*/ 9387 h 9387"/>
            <a:gd name="connsiteX1" fmla="*/ 12466 w 12705"/>
            <a:gd name="connsiteY1" fmla="*/ 0 h 9387"/>
            <a:gd name="connsiteX2" fmla="*/ 0 w 12705"/>
            <a:gd name="connsiteY2" fmla="*/ 333 h 9387"/>
            <a:gd name="connsiteX0" fmla="*/ 13585 w 13593"/>
            <a:gd name="connsiteY0" fmla="*/ 10000 h 10000"/>
            <a:gd name="connsiteX1" fmla="*/ 13405 w 13593"/>
            <a:gd name="connsiteY1" fmla="*/ 0 h 10000"/>
            <a:gd name="connsiteX2" fmla="*/ 0 w 13593"/>
            <a:gd name="connsiteY2" fmla="*/ 134 h 10000"/>
            <a:gd name="connsiteX0" fmla="*/ 19678 w 19678"/>
            <a:gd name="connsiteY0" fmla="*/ 10105 h 10105"/>
            <a:gd name="connsiteX1" fmla="*/ 13405 w 19678"/>
            <a:gd name="connsiteY1" fmla="*/ 0 h 10105"/>
            <a:gd name="connsiteX2" fmla="*/ 0 w 19678"/>
            <a:gd name="connsiteY2" fmla="*/ 134 h 10105"/>
            <a:gd name="connsiteX0" fmla="*/ 19678 w 19678"/>
            <a:gd name="connsiteY0" fmla="*/ 10105 h 10105"/>
            <a:gd name="connsiteX1" fmla="*/ 13405 w 19678"/>
            <a:gd name="connsiteY1" fmla="*/ 0 h 10105"/>
            <a:gd name="connsiteX2" fmla="*/ 0 w 19678"/>
            <a:gd name="connsiteY2" fmla="*/ 134 h 1010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9678" h="10105">
              <a:moveTo>
                <a:pt x="19678" y="10105"/>
              </a:moveTo>
              <a:cubicBezTo>
                <a:pt x="13770" y="8494"/>
                <a:pt x="13298" y="3938"/>
                <a:pt x="13405" y="0"/>
              </a:cubicBezTo>
              <a:lnTo>
                <a:pt x="0" y="134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89296</xdr:colOff>
      <xdr:row>33</xdr:row>
      <xdr:rowOff>84336</xdr:rowOff>
    </xdr:from>
    <xdr:to>
      <xdr:col>12</xdr:col>
      <xdr:colOff>92451</xdr:colOff>
      <xdr:row>37</xdr:row>
      <xdr:rowOff>94853</xdr:rowOff>
    </xdr:to>
    <xdr:sp macro="" textlink="">
      <xdr:nvSpPr>
        <xdr:cNvPr id="801" name="Line 76">
          <a:extLst>
            <a:ext uri="{FF2B5EF4-FFF2-40B4-BE49-F238E27FC236}">
              <a16:creationId xmlns:a16="http://schemas.microsoft.com/office/drawing/2014/main" id="{1F268C3D-9B63-4EF5-9AD1-99FF9933D1EB}"/>
            </a:ext>
          </a:extLst>
        </xdr:cNvPr>
        <xdr:cNvSpPr>
          <a:spLocks noChangeShapeType="1"/>
        </xdr:cNvSpPr>
      </xdr:nvSpPr>
      <xdr:spPr bwMode="auto">
        <a:xfrm>
          <a:off x="7602616" y="5578356"/>
          <a:ext cx="3155" cy="68107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49507</xdr:colOff>
      <xdr:row>38</xdr:row>
      <xdr:rowOff>109833</xdr:rowOff>
    </xdr:from>
    <xdr:to>
      <xdr:col>12</xdr:col>
      <xdr:colOff>192731</xdr:colOff>
      <xdr:row>39</xdr:row>
      <xdr:rowOff>66521</xdr:rowOff>
    </xdr:to>
    <xdr:sp macro="" textlink="">
      <xdr:nvSpPr>
        <xdr:cNvPr id="802" name="AutoShape 4802">
          <a:extLst>
            <a:ext uri="{FF2B5EF4-FFF2-40B4-BE49-F238E27FC236}">
              <a16:creationId xmlns:a16="http://schemas.microsoft.com/office/drawing/2014/main" id="{EFFB6510-E7A8-490E-AE3E-F0C28355C9DD}"/>
            </a:ext>
          </a:extLst>
        </xdr:cNvPr>
        <xdr:cNvSpPr>
          <a:spLocks noChangeArrowheads="1"/>
        </xdr:cNvSpPr>
      </xdr:nvSpPr>
      <xdr:spPr bwMode="auto">
        <a:xfrm>
          <a:off x="7562827" y="6442053"/>
          <a:ext cx="143224" cy="12432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12</xdr:col>
      <xdr:colOff>117592</xdr:colOff>
      <xdr:row>38</xdr:row>
      <xdr:rowOff>9922</xdr:rowOff>
    </xdr:from>
    <xdr:to>
      <xdr:col>12</xdr:col>
      <xdr:colOff>550667</xdr:colOff>
      <xdr:row>38</xdr:row>
      <xdr:rowOff>19845</xdr:rowOff>
    </xdr:to>
    <xdr:sp macro="" textlink="">
      <xdr:nvSpPr>
        <xdr:cNvPr id="803" name="Line 76">
          <a:extLst>
            <a:ext uri="{FF2B5EF4-FFF2-40B4-BE49-F238E27FC236}">
              <a16:creationId xmlns:a16="http://schemas.microsoft.com/office/drawing/2014/main" id="{336D688C-0255-4E1E-B101-731E7C4876EC}"/>
            </a:ext>
          </a:extLst>
        </xdr:cNvPr>
        <xdr:cNvSpPr>
          <a:spLocks noChangeShapeType="1"/>
        </xdr:cNvSpPr>
      </xdr:nvSpPr>
      <xdr:spPr bwMode="auto">
        <a:xfrm>
          <a:off x="7630912" y="6342142"/>
          <a:ext cx="433075" cy="992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12</xdr:col>
      <xdr:colOff>168674</xdr:colOff>
      <xdr:row>39</xdr:row>
      <xdr:rowOff>39688</xdr:rowOff>
    </xdr:from>
    <xdr:ext cx="319277" cy="227535"/>
    <xdr:grpSp>
      <xdr:nvGrpSpPr>
        <xdr:cNvPr id="804" name="Group 6672">
          <a:extLst>
            <a:ext uri="{FF2B5EF4-FFF2-40B4-BE49-F238E27FC236}">
              <a16:creationId xmlns:a16="http://schemas.microsoft.com/office/drawing/2014/main" id="{D2C10A19-1E9E-4E61-A20B-FB8208E43837}"/>
            </a:ext>
          </a:extLst>
        </xdr:cNvPr>
        <xdr:cNvGrpSpPr>
          <a:grpSpLocks/>
        </xdr:cNvGrpSpPr>
      </xdr:nvGrpSpPr>
      <xdr:grpSpPr bwMode="auto">
        <a:xfrm>
          <a:off x="7660087" y="6502401"/>
          <a:ext cx="319277" cy="227535"/>
          <a:chOff x="536" y="109"/>
          <a:chExt cx="46" cy="44"/>
        </a:xfrm>
      </xdr:grpSpPr>
      <xdr:pic>
        <xdr:nvPicPr>
          <xdr:cNvPr id="805" name="Picture 6673" descr="route2">
            <a:extLst>
              <a:ext uri="{FF2B5EF4-FFF2-40B4-BE49-F238E27FC236}">
                <a16:creationId xmlns:a16="http://schemas.microsoft.com/office/drawing/2014/main" id="{F3799C09-EEB5-0712-9224-98F2BFAD058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06" name="Text Box 6674">
            <a:extLst>
              <a:ext uri="{FF2B5EF4-FFF2-40B4-BE49-F238E27FC236}">
                <a16:creationId xmlns:a16="http://schemas.microsoft.com/office/drawing/2014/main" id="{8C108B22-49BB-F1A6-561D-5C859C14974D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477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11</xdr:col>
      <xdr:colOff>342308</xdr:colOff>
      <xdr:row>38</xdr:row>
      <xdr:rowOff>14883</xdr:rowOff>
    </xdr:from>
    <xdr:ext cx="319277" cy="227535"/>
    <xdr:grpSp>
      <xdr:nvGrpSpPr>
        <xdr:cNvPr id="807" name="Group 6672">
          <a:extLst>
            <a:ext uri="{FF2B5EF4-FFF2-40B4-BE49-F238E27FC236}">
              <a16:creationId xmlns:a16="http://schemas.microsoft.com/office/drawing/2014/main" id="{CFADFF92-D9DA-4052-9FD8-F7173416EB25}"/>
            </a:ext>
          </a:extLst>
        </xdr:cNvPr>
        <xdr:cNvGrpSpPr>
          <a:grpSpLocks/>
        </xdr:cNvGrpSpPr>
      </xdr:nvGrpSpPr>
      <xdr:grpSpPr bwMode="auto">
        <a:xfrm>
          <a:off x="7157446" y="6310908"/>
          <a:ext cx="319277" cy="227535"/>
          <a:chOff x="536" y="109"/>
          <a:chExt cx="46" cy="44"/>
        </a:xfrm>
      </xdr:grpSpPr>
      <xdr:pic>
        <xdr:nvPicPr>
          <xdr:cNvPr id="808" name="Picture 6673" descr="route2">
            <a:extLst>
              <a:ext uri="{FF2B5EF4-FFF2-40B4-BE49-F238E27FC236}">
                <a16:creationId xmlns:a16="http://schemas.microsoft.com/office/drawing/2014/main" id="{64A76FF0-56C8-2FD5-FCAA-AD18212AB30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09" name="Text Box 6674">
            <a:extLst>
              <a:ext uri="{FF2B5EF4-FFF2-40B4-BE49-F238E27FC236}">
                <a16:creationId xmlns:a16="http://schemas.microsoft.com/office/drawing/2014/main" id="{E1D75854-CFCE-59A1-96BF-40BB3384FC72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162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12</xdr:col>
      <xdr:colOff>275120</xdr:colOff>
      <xdr:row>37</xdr:row>
      <xdr:rowOff>73020</xdr:rowOff>
    </xdr:from>
    <xdr:ext cx="319277" cy="227535"/>
    <xdr:grpSp>
      <xdr:nvGrpSpPr>
        <xdr:cNvPr id="810" name="Group 6672">
          <a:extLst>
            <a:ext uri="{FF2B5EF4-FFF2-40B4-BE49-F238E27FC236}">
              <a16:creationId xmlns:a16="http://schemas.microsoft.com/office/drawing/2014/main" id="{7FAE3CCF-08B5-4DF6-9057-0D0498817DA7}"/>
            </a:ext>
          </a:extLst>
        </xdr:cNvPr>
        <xdr:cNvGrpSpPr>
          <a:grpSpLocks/>
        </xdr:cNvGrpSpPr>
      </xdr:nvGrpSpPr>
      <xdr:grpSpPr bwMode="auto">
        <a:xfrm>
          <a:off x="7766533" y="6202358"/>
          <a:ext cx="319277" cy="227535"/>
          <a:chOff x="536" y="109"/>
          <a:chExt cx="46" cy="44"/>
        </a:xfrm>
      </xdr:grpSpPr>
      <xdr:pic>
        <xdr:nvPicPr>
          <xdr:cNvPr id="811" name="Picture 6673" descr="route2">
            <a:extLst>
              <a:ext uri="{FF2B5EF4-FFF2-40B4-BE49-F238E27FC236}">
                <a16:creationId xmlns:a16="http://schemas.microsoft.com/office/drawing/2014/main" id="{BAD2429C-398A-8086-BD5C-5B7FCF71B16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12" name="Text Box 6674">
            <a:extLst>
              <a:ext uri="{FF2B5EF4-FFF2-40B4-BE49-F238E27FC236}">
                <a16:creationId xmlns:a16="http://schemas.microsoft.com/office/drawing/2014/main" id="{2941C3E7-3A30-911B-FD20-70CCB1F12C13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162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12</xdr:col>
      <xdr:colOff>24813</xdr:colOff>
      <xdr:row>37</xdr:row>
      <xdr:rowOff>94261</xdr:rowOff>
    </xdr:from>
    <xdr:to>
      <xdr:col>12</xdr:col>
      <xdr:colOff>166271</xdr:colOff>
      <xdr:row>38</xdr:row>
      <xdr:rowOff>80198</xdr:rowOff>
    </xdr:to>
    <xdr:sp macro="" textlink="">
      <xdr:nvSpPr>
        <xdr:cNvPr id="813" name="Oval 820">
          <a:extLst>
            <a:ext uri="{FF2B5EF4-FFF2-40B4-BE49-F238E27FC236}">
              <a16:creationId xmlns:a16="http://schemas.microsoft.com/office/drawing/2014/main" id="{9B7DF14B-B6E0-4A8A-B6FA-73FDD8BE1862}"/>
            </a:ext>
          </a:extLst>
        </xdr:cNvPr>
        <xdr:cNvSpPr>
          <a:spLocks noChangeArrowheads="1"/>
        </xdr:cNvSpPr>
      </xdr:nvSpPr>
      <xdr:spPr bwMode="auto">
        <a:xfrm>
          <a:off x="7538133" y="6258841"/>
          <a:ext cx="141458" cy="153577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11</xdr:col>
      <xdr:colOff>579558</xdr:colOff>
      <xdr:row>34</xdr:row>
      <xdr:rowOff>144743</xdr:rowOff>
    </xdr:from>
    <xdr:ext cx="260883" cy="144742"/>
    <xdr:sp macro="" textlink="">
      <xdr:nvSpPr>
        <xdr:cNvPr id="814" name="Text Box 1620">
          <a:extLst>
            <a:ext uri="{FF2B5EF4-FFF2-40B4-BE49-F238E27FC236}">
              <a16:creationId xmlns:a16="http://schemas.microsoft.com/office/drawing/2014/main" id="{7FBCC59C-05B9-4FD8-8ED1-D69B96DAFA44}"/>
            </a:ext>
          </a:extLst>
        </xdr:cNvPr>
        <xdr:cNvSpPr txBox="1">
          <a:spLocks noChangeArrowheads="1"/>
        </xdr:cNvSpPr>
      </xdr:nvSpPr>
      <xdr:spPr bwMode="auto">
        <a:xfrm>
          <a:off x="7414698" y="5806403"/>
          <a:ext cx="260883" cy="14474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↑</a:t>
          </a:r>
          <a:endParaRPr lang="en-US" altLang="ja-JP" sz="900" b="1" i="0" u="none" strike="noStrike" baseline="0">
            <a:solidFill>
              <a:srgbClr val="000000"/>
            </a:solidFill>
            <a:latin typeface="HG創英角ﾎﾟｯﾌﾟ体" panose="040B0A09000000000000" pitchFamily="49" charset="-128"/>
            <a:ea typeface="HG創英角ﾎﾟｯﾌﾟ体" panose="040B0A09000000000000" pitchFamily="49" charset="-128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南丹八木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11</xdr:col>
      <xdr:colOff>625085</xdr:colOff>
      <xdr:row>36</xdr:row>
      <xdr:rowOff>19844</xdr:rowOff>
    </xdr:from>
    <xdr:ext cx="319277" cy="227535"/>
    <xdr:grpSp>
      <xdr:nvGrpSpPr>
        <xdr:cNvPr id="815" name="Group 6672">
          <a:extLst>
            <a:ext uri="{FF2B5EF4-FFF2-40B4-BE49-F238E27FC236}">
              <a16:creationId xmlns:a16="http://schemas.microsoft.com/office/drawing/2014/main" id="{CCA28BC5-FFD3-446F-992B-EC17966853B1}"/>
            </a:ext>
          </a:extLst>
        </xdr:cNvPr>
        <xdr:cNvGrpSpPr>
          <a:grpSpLocks/>
        </xdr:cNvGrpSpPr>
      </xdr:nvGrpSpPr>
      <xdr:grpSpPr bwMode="auto">
        <a:xfrm>
          <a:off x="7440223" y="5982494"/>
          <a:ext cx="319277" cy="227535"/>
          <a:chOff x="536" y="109"/>
          <a:chExt cx="46" cy="44"/>
        </a:xfrm>
      </xdr:grpSpPr>
      <xdr:pic>
        <xdr:nvPicPr>
          <xdr:cNvPr id="816" name="Picture 6673" descr="route2">
            <a:extLst>
              <a:ext uri="{FF2B5EF4-FFF2-40B4-BE49-F238E27FC236}">
                <a16:creationId xmlns:a16="http://schemas.microsoft.com/office/drawing/2014/main" id="{0CAA8591-138F-1CA1-667F-D730679B367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17" name="Text Box 6674">
            <a:extLst>
              <a:ext uri="{FF2B5EF4-FFF2-40B4-BE49-F238E27FC236}">
                <a16:creationId xmlns:a16="http://schemas.microsoft.com/office/drawing/2014/main" id="{F644C0B9-D12A-5132-4960-4F55E564A406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477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11</xdr:col>
      <xdr:colOff>302621</xdr:colOff>
      <xdr:row>39</xdr:row>
      <xdr:rowOff>64491</xdr:rowOff>
    </xdr:from>
    <xdr:ext cx="377825" cy="152946"/>
    <xdr:sp macro="" textlink="">
      <xdr:nvSpPr>
        <xdr:cNvPr id="818" name="Text Box 1620">
          <a:extLst>
            <a:ext uri="{FF2B5EF4-FFF2-40B4-BE49-F238E27FC236}">
              <a16:creationId xmlns:a16="http://schemas.microsoft.com/office/drawing/2014/main" id="{44A6F0D8-3025-4F33-8F81-E25C96179F5D}"/>
            </a:ext>
          </a:extLst>
        </xdr:cNvPr>
        <xdr:cNvSpPr txBox="1">
          <a:spLocks noChangeArrowheads="1"/>
        </xdr:cNvSpPr>
      </xdr:nvSpPr>
      <xdr:spPr bwMode="auto">
        <a:xfrm>
          <a:off x="7137761" y="6564351"/>
          <a:ext cx="377825" cy="1529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←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五条天神川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13</xdr:col>
      <xdr:colOff>217455</xdr:colOff>
      <xdr:row>36</xdr:row>
      <xdr:rowOff>130639</xdr:rowOff>
    </xdr:from>
    <xdr:ext cx="843903" cy="206829"/>
    <xdr:sp macro="" textlink="">
      <xdr:nvSpPr>
        <xdr:cNvPr id="819" name="Text Box 616">
          <a:extLst>
            <a:ext uri="{FF2B5EF4-FFF2-40B4-BE49-F238E27FC236}">
              <a16:creationId xmlns:a16="http://schemas.microsoft.com/office/drawing/2014/main" id="{44D4F55D-B506-4391-9B23-2BDC56FF6350}"/>
            </a:ext>
          </a:extLst>
        </xdr:cNvPr>
        <xdr:cNvSpPr txBox="1">
          <a:spLocks noChangeArrowheads="1"/>
        </xdr:cNvSpPr>
      </xdr:nvSpPr>
      <xdr:spPr bwMode="auto">
        <a:xfrm>
          <a:off x="8408955" y="6127579"/>
          <a:ext cx="843903" cy="206829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ysClr val="windowText" lastClr="000000"/>
              </a:solidFill>
              <a:effectLst/>
              <a:latin typeface="UD デジタル 教科書体 N-B" panose="02020700000000000000" pitchFamily="17" charset="-128"/>
              <a:ea typeface="UD デジタル 教科書体 N-B" panose="02020700000000000000" pitchFamily="17" charset="-128"/>
              <a:cs typeface="+mn-cs"/>
            </a:rPr>
            <a:t>ファミリーマート</a:t>
          </a:r>
          <a:endParaRPr lang="en-US" altLang="ja-JP" sz="800" b="1" i="0" u="none" strike="noStrike" baseline="0">
            <a:solidFill>
              <a:sysClr val="windowText" lastClr="000000"/>
            </a:solidFill>
            <a:effectLst/>
            <a:latin typeface="UD デジタル 教科書体 N-B" panose="02020700000000000000" pitchFamily="17" charset="-128"/>
            <a:ea typeface="UD デジタル 教科書体 N-B" panose="02020700000000000000" pitchFamily="17" charset="-128"/>
            <a:cs typeface="+mn-cs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京北周山町店</a:t>
          </a:r>
          <a:endParaRPr lang="en-US" altLang="ja-JP" sz="900" b="1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oneCellAnchor>
    <xdr:from>
      <xdr:col>14</xdr:col>
      <xdr:colOff>86005</xdr:colOff>
      <xdr:row>38</xdr:row>
      <xdr:rowOff>24609</xdr:rowOff>
    </xdr:from>
    <xdr:ext cx="539655" cy="178592"/>
    <xdr:sp macro="" textlink="">
      <xdr:nvSpPr>
        <xdr:cNvPr id="820" name="Text Box 303">
          <a:extLst>
            <a:ext uri="{FF2B5EF4-FFF2-40B4-BE49-F238E27FC236}">
              <a16:creationId xmlns:a16="http://schemas.microsoft.com/office/drawing/2014/main" id="{E210148A-D92D-431C-B40C-8FB6BA17CDA6}"/>
            </a:ext>
          </a:extLst>
        </xdr:cNvPr>
        <xdr:cNvSpPr txBox="1">
          <a:spLocks noChangeArrowheads="1"/>
        </xdr:cNvSpPr>
      </xdr:nvSpPr>
      <xdr:spPr bwMode="auto">
        <a:xfrm>
          <a:off x="8955685" y="6356829"/>
          <a:ext cx="539655" cy="178592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t" anchorCtr="0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ﾚｼｰﾄ取得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､</a:t>
          </a:r>
        </a:p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時刻記入</a:t>
          </a:r>
          <a:endParaRPr lang="en-US" altLang="ja-JP" sz="9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</xdr:txBody>
    </xdr:sp>
    <xdr:clientData/>
  </xdr:oneCellAnchor>
  <xdr:twoCellAnchor>
    <xdr:from>
      <xdr:col>13</xdr:col>
      <xdr:colOff>79375</xdr:colOff>
      <xdr:row>37</xdr:row>
      <xdr:rowOff>33032</xdr:rowOff>
    </xdr:from>
    <xdr:to>
      <xdr:col>13</xdr:col>
      <xdr:colOff>312539</xdr:colOff>
      <xdr:row>38</xdr:row>
      <xdr:rowOff>137213</xdr:rowOff>
    </xdr:to>
    <xdr:sp macro="" textlink="">
      <xdr:nvSpPr>
        <xdr:cNvPr id="821" name="Freeform 601">
          <a:extLst>
            <a:ext uri="{FF2B5EF4-FFF2-40B4-BE49-F238E27FC236}">
              <a16:creationId xmlns:a16="http://schemas.microsoft.com/office/drawing/2014/main" id="{28692702-50DE-4EF4-BE7C-16666AF61D3F}"/>
            </a:ext>
          </a:extLst>
        </xdr:cNvPr>
        <xdr:cNvSpPr>
          <a:spLocks/>
        </xdr:cNvSpPr>
      </xdr:nvSpPr>
      <xdr:spPr bwMode="auto">
        <a:xfrm flipH="1">
          <a:off x="8270875" y="6197612"/>
          <a:ext cx="233164" cy="271821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852" h="10716">
              <a:moveTo>
                <a:pt x="9452" y="10716"/>
              </a:moveTo>
              <a:cubicBezTo>
                <a:pt x="9537" y="8036"/>
                <a:pt x="9370" y="3916"/>
                <a:pt x="9852" y="0"/>
              </a:cubicBezTo>
              <a:lnTo>
                <a:pt x="0" y="305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13</xdr:col>
      <xdr:colOff>158974</xdr:colOff>
      <xdr:row>37</xdr:row>
      <xdr:rowOff>138992</xdr:rowOff>
    </xdr:from>
    <xdr:to>
      <xdr:col>13</xdr:col>
      <xdr:colOff>453847</xdr:colOff>
      <xdr:row>40</xdr:row>
      <xdr:rowOff>92543</xdr:rowOff>
    </xdr:to>
    <xdr:sp macro="" textlink="">
      <xdr:nvSpPr>
        <xdr:cNvPr id="822" name="Freeform 601">
          <a:extLst>
            <a:ext uri="{FF2B5EF4-FFF2-40B4-BE49-F238E27FC236}">
              <a16:creationId xmlns:a16="http://schemas.microsoft.com/office/drawing/2014/main" id="{45CF521B-10A4-4E70-B7A3-1A4DE1F0DA4C}"/>
            </a:ext>
          </a:extLst>
        </xdr:cNvPr>
        <xdr:cNvSpPr>
          <a:spLocks/>
        </xdr:cNvSpPr>
      </xdr:nvSpPr>
      <xdr:spPr bwMode="auto">
        <a:xfrm rot="16200000">
          <a:off x="8269675" y="6384371"/>
          <a:ext cx="456471" cy="294873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9792 w 10000"/>
            <a:gd name="connsiteY0" fmla="*/ 6639 h 6639"/>
            <a:gd name="connsiteX1" fmla="*/ 10000 w 10000"/>
            <a:gd name="connsiteY1" fmla="*/ 0 h 6639"/>
            <a:gd name="connsiteX2" fmla="*/ 0 w 10000"/>
            <a:gd name="connsiteY2" fmla="*/ 110 h 6639"/>
            <a:gd name="connsiteX0" fmla="*/ 10005 w 10024"/>
            <a:gd name="connsiteY0" fmla="*/ 14017 h 14017"/>
            <a:gd name="connsiteX1" fmla="*/ 10000 w 10024"/>
            <a:gd name="connsiteY1" fmla="*/ 0 h 14017"/>
            <a:gd name="connsiteX2" fmla="*/ 0 w 10024"/>
            <a:gd name="connsiteY2" fmla="*/ 166 h 14017"/>
            <a:gd name="connsiteX0" fmla="*/ 10005 w 10024"/>
            <a:gd name="connsiteY0" fmla="*/ 14017 h 44274"/>
            <a:gd name="connsiteX1" fmla="*/ 10000 w 10024"/>
            <a:gd name="connsiteY1" fmla="*/ 0 h 44274"/>
            <a:gd name="connsiteX2" fmla="*/ 0 w 10024"/>
            <a:gd name="connsiteY2" fmla="*/ 44274 h 44274"/>
            <a:gd name="connsiteX0" fmla="*/ 10005 w 10024"/>
            <a:gd name="connsiteY0" fmla="*/ 16493 h 46750"/>
            <a:gd name="connsiteX1" fmla="*/ 10000 w 10024"/>
            <a:gd name="connsiteY1" fmla="*/ 2476 h 46750"/>
            <a:gd name="connsiteX2" fmla="*/ 1906 w 10024"/>
            <a:gd name="connsiteY2" fmla="*/ 3385 h 46750"/>
            <a:gd name="connsiteX3" fmla="*/ 0 w 10024"/>
            <a:gd name="connsiteY3" fmla="*/ 46750 h 46750"/>
            <a:gd name="connsiteX0" fmla="*/ 11775 w 11794"/>
            <a:gd name="connsiteY0" fmla="*/ 16493 h 98464"/>
            <a:gd name="connsiteX1" fmla="*/ 11770 w 11794"/>
            <a:gd name="connsiteY1" fmla="*/ 2476 h 98464"/>
            <a:gd name="connsiteX2" fmla="*/ 3676 w 11794"/>
            <a:gd name="connsiteY2" fmla="*/ 3385 h 98464"/>
            <a:gd name="connsiteX3" fmla="*/ 0 w 11794"/>
            <a:gd name="connsiteY3" fmla="*/ 98464 h 98464"/>
            <a:gd name="connsiteX0" fmla="*/ 11775 w 11794"/>
            <a:gd name="connsiteY0" fmla="*/ 16493 h 98464"/>
            <a:gd name="connsiteX1" fmla="*/ 11770 w 11794"/>
            <a:gd name="connsiteY1" fmla="*/ 2476 h 98464"/>
            <a:gd name="connsiteX2" fmla="*/ 3676 w 11794"/>
            <a:gd name="connsiteY2" fmla="*/ 3385 h 98464"/>
            <a:gd name="connsiteX3" fmla="*/ 0 w 11794"/>
            <a:gd name="connsiteY3" fmla="*/ 98464 h 98464"/>
            <a:gd name="connsiteX0" fmla="*/ 11775 w 11794"/>
            <a:gd name="connsiteY0" fmla="*/ 16493 h 98464"/>
            <a:gd name="connsiteX1" fmla="*/ 11770 w 11794"/>
            <a:gd name="connsiteY1" fmla="*/ 2476 h 98464"/>
            <a:gd name="connsiteX2" fmla="*/ 3268 w 11794"/>
            <a:gd name="connsiteY2" fmla="*/ 3386 h 98464"/>
            <a:gd name="connsiteX3" fmla="*/ 0 w 11794"/>
            <a:gd name="connsiteY3" fmla="*/ 98464 h 984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1794" h="98464">
              <a:moveTo>
                <a:pt x="11775" y="16493"/>
              </a:moveTo>
              <a:cubicBezTo>
                <a:pt x="11844" y="13160"/>
                <a:pt x="11701" y="5809"/>
                <a:pt x="11770" y="2476"/>
              </a:cubicBezTo>
              <a:cubicBezTo>
                <a:pt x="11146" y="3080"/>
                <a:pt x="4935" y="-3993"/>
                <a:pt x="3268" y="3386"/>
              </a:cubicBezTo>
              <a:cubicBezTo>
                <a:pt x="2418" y="53353"/>
                <a:pt x="1044" y="94025"/>
                <a:pt x="0" y="98464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13</xdr:col>
      <xdr:colOff>156479</xdr:colOff>
      <xdr:row>38</xdr:row>
      <xdr:rowOff>159715</xdr:rowOff>
    </xdr:from>
    <xdr:to>
      <xdr:col>13</xdr:col>
      <xdr:colOff>161440</xdr:colOff>
      <xdr:row>40</xdr:row>
      <xdr:rowOff>149793</xdr:rowOff>
    </xdr:to>
    <xdr:sp macro="" textlink="">
      <xdr:nvSpPr>
        <xdr:cNvPr id="823" name="Line 76">
          <a:extLst>
            <a:ext uri="{FF2B5EF4-FFF2-40B4-BE49-F238E27FC236}">
              <a16:creationId xmlns:a16="http://schemas.microsoft.com/office/drawing/2014/main" id="{87451354-CE0F-4B55-984A-BF51B41E853C}"/>
            </a:ext>
          </a:extLst>
        </xdr:cNvPr>
        <xdr:cNvSpPr>
          <a:spLocks noChangeShapeType="1"/>
        </xdr:cNvSpPr>
      </xdr:nvSpPr>
      <xdr:spPr bwMode="auto">
        <a:xfrm>
          <a:off x="8347979" y="6491935"/>
          <a:ext cx="4961" cy="32535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90260</xdr:colOff>
      <xdr:row>35</xdr:row>
      <xdr:rowOff>11650</xdr:rowOff>
    </xdr:from>
    <xdr:to>
      <xdr:col>13</xdr:col>
      <xdr:colOff>90260</xdr:colOff>
      <xdr:row>38</xdr:row>
      <xdr:rowOff>46377</xdr:rowOff>
    </xdr:to>
    <xdr:sp macro="" textlink="">
      <xdr:nvSpPr>
        <xdr:cNvPr id="824" name="Line 76">
          <a:extLst>
            <a:ext uri="{FF2B5EF4-FFF2-40B4-BE49-F238E27FC236}">
              <a16:creationId xmlns:a16="http://schemas.microsoft.com/office/drawing/2014/main" id="{CBD3A4DF-D964-49A5-9BFE-2ECC2EFFB335}"/>
            </a:ext>
          </a:extLst>
        </xdr:cNvPr>
        <xdr:cNvSpPr>
          <a:spLocks noChangeShapeType="1"/>
        </xdr:cNvSpPr>
      </xdr:nvSpPr>
      <xdr:spPr bwMode="auto">
        <a:xfrm>
          <a:off x="8281760" y="5840950"/>
          <a:ext cx="0" cy="53764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10629</xdr:colOff>
      <xdr:row>37</xdr:row>
      <xdr:rowOff>45965</xdr:rowOff>
    </xdr:from>
    <xdr:to>
      <xdr:col>13</xdr:col>
      <xdr:colOff>154878</xdr:colOff>
      <xdr:row>38</xdr:row>
      <xdr:rowOff>7743</xdr:rowOff>
    </xdr:to>
    <xdr:sp macro="" textlink="">
      <xdr:nvSpPr>
        <xdr:cNvPr id="825" name="AutoShape 605">
          <a:extLst>
            <a:ext uri="{FF2B5EF4-FFF2-40B4-BE49-F238E27FC236}">
              <a16:creationId xmlns:a16="http://schemas.microsoft.com/office/drawing/2014/main" id="{B78D68DC-3434-4438-92DA-0A32E48A5828}"/>
            </a:ext>
          </a:extLst>
        </xdr:cNvPr>
        <xdr:cNvSpPr>
          <a:spLocks noChangeArrowheads="1"/>
        </xdr:cNvSpPr>
      </xdr:nvSpPr>
      <xdr:spPr bwMode="auto">
        <a:xfrm>
          <a:off x="8202129" y="6210545"/>
          <a:ext cx="144249" cy="12941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13</xdr:col>
      <xdr:colOff>178734</xdr:colOff>
      <xdr:row>37</xdr:row>
      <xdr:rowOff>135731</xdr:rowOff>
    </xdr:from>
    <xdr:to>
      <xdr:col>13</xdr:col>
      <xdr:colOff>397015</xdr:colOff>
      <xdr:row>39</xdr:row>
      <xdr:rowOff>110927</xdr:rowOff>
    </xdr:to>
    <xdr:sp macro="" textlink="">
      <xdr:nvSpPr>
        <xdr:cNvPr id="826" name="AutoShape 1653">
          <a:extLst>
            <a:ext uri="{FF2B5EF4-FFF2-40B4-BE49-F238E27FC236}">
              <a16:creationId xmlns:a16="http://schemas.microsoft.com/office/drawing/2014/main" id="{D739549B-83AA-427D-AB2C-ACC90F7C58C9}"/>
            </a:ext>
          </a:extLst>
        </xdr:cNvPr>
        <xdr:cNvSpPr>
          <a:spLocks/>
        </xdr:cNvSpPr>
      </xdr:nvSpPr>
      <xdr:spPr bwMode="auto">
        <a:xfrm rot="10800000" flipH="1">
          <a:off x="8370234" y="6300311"/>
          <a:ext cx="218281" cy="310476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13</xdr:col>
      <xdr:colOff>381993</xdr:colOff>
      <xdr:row>38</xdr:row>
      <xdr:rowOff>90606</xdr:rowOff>
    </xdr:from>
    <xdr:ext cx="335798" cy="132793"/>
    <xdr:sp macro="" textlink="">
      <xdr:nvSpPr>
        <xdr:cNvPr id="827" name="Text Box 303">
          <a:extLst>
            <a:ext uri="{FF2B5EF4-FFF2-40B4-BE49-F238E27FC236}">
              <a16:creationId xmlns:a16="http://schemas.microsoft.com/office/drawing/2014/main" id="{E7E87983-05C8-4ED8-879E-596D9D311F32}"/>
            </a:ext>
          </a:extLst>
        </xdr:cNvPr>
        <xdr:cNvSpPr txBox="1">
          <a:spLocks noChangeArrowheads="1"/>
        </xdr:cNvSpPr>
      </xdr:nvSpPr>
      <xdr:spPr bwMode="auto">
        <a:xfrm>
          <a:off x="8573493" y="6422826"/>
          <a:ext cx="335798" cy="132793"/>
        </a:xfrm>
        <a:prstGeom prst="rect">
          <a:avLst/>
        </a:prstGeom>
        <a:solidFill>
          <a:schemeClr val="bg1">
            <a:alpha val="52000"/>
          </a:schemeClr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0" bIns="0" anchor="b" upright="1">
          <a:spAutoFit/>
        </a:bodyPr>
        <a:lstStyle/>
        <a:p>
          <a:pPr algn="l" rtl="0">
            <a:lnSpc>
              <a:spcPts val="800"/>
            </a:lnSpc>
            <a:defRPr sz="1000"/>
          </a:pPr>
          <a:r>
            <a:rPr lang="en-US" altLang="ja-JP" sz="10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0.1㎞</a:t>
          </a:r>
        </a:p>
      </xdr:txBody>
    </xdr:sp>
    <xdr:clientData/>
  </xdr:oneCellAnchor>
  <xdr:twoCellAnchor>
    <xdr:from>
      <xdr:col>15</xdr:col>
      <xdr:colOff>510368</xdr:colOff>
      <xdr:row>37</xdr:row>
      <xdr:rowOff>109216</xdr:rowOff>
    </xdr:from>
    <xdr:to>
      <xdr:col>16</xdr:col>
      <xdr:colOff>491018</xdr:colOff>
      <xdr:row>41</xdr:row>
      <xdr:rowOff>77133</xdr:rowOff>
    </xdr:to>
    <xdr:sp macro="" textlink="">
      <xdr:nvSpPr>
        <xdr:cNvPr id="828" name="Freeform 217">
          <a:extLst>
            <a:ext uri="{FF2B5EF4-FFF2-40B4-BE49-F238E27FC236}">
              <a16:creationId xmlns:a16="http://schemas.microsoft.com/office/drawing/2014/main" id="{58C29C41-3C69-433E-A07D-EC46EC8E6374}"/>
            </a:ext>
          </a:extLst>
        </xdr:cNvPr>
        <xdr:cNvSpPr>
          <a:spLocks/>
        </xdr:cNvSpPr>
      </xdr:nvSpPr>
      <xdr:spPr bwMode="auto">
        <a:xfrm rot="17332423">
          <a:off x="10068404" y="6263620"/>
          <a:ext cx="638477" cy="658830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9793 w 9793"/>
            <a:gd name="connsiteY0" fmla="*/ 9638 h 9953"/>
            <a:gd name="connsiteX1" fmla="*/ 5674 w 9793"/>
            <a:gd name="connsiteY1" fmla="*/ 9706 h 9953"/>
            <a:gd name="connsiteX2" fmla="*/ 3108 w 9793"/>
            <a:gd name="connsiteY2" fmla="*/ 9783 h 9953"/>
            <a:gd name="connsiteX3" fmla="*/ 1615 w 9793"/>
            <a:gd name="connsiteY3" fmla="*/ 4260 h 9953"/>
            <a:gd name="connsiteX4" fmla="*/ 0 w 9793"/>
            <a:gd name="connsiteY4" fmla="*/ 470 h 9953"/>
            <a:gd name="connsiteX0" fmla="*/ 10000 w 10000"/>
            <a:gd name="connsiteY0" fmla="*/ 9684 h 10000"/>
            <a:gd name="connsiteX1" fmla="*/ 5794 w 10000"/>
            <a:gd name="connsiteY1" fmla="*/ 9752 h 10000"/>
            <a:gd name="connsiteX2" fmla="*/ 3174 w 10000"/>
            <a:gd name="connsiteY2" fmla="*/ 9829 h 10000"/>
            <a:gd name="connsiteX3" fmla="*/ 1649 w 10000"/>
            <a:gd name="connsiteY3" fmla="*/ 4280 h 10000"/>
            <a:gd name="connsiteX4" fmla="*/ 0 w 10000"/>
            <a:gd name="connsiteY4" fmla="*/ 472 h 10000"/>
            <a:gd name="connsiteX0" fmla="*/ 10000 w 10000"/>
            <a:gd name="connsiteY0" fmla="*/ 9684 h 10000"/>
            <a:gd name="connsiteX1" fmla="*/ 5794 w 10000"/>
            <a:gd name="connsiteY1" fmla="*/ 9752 h 10000"/>
            <a:gd name="connsiteX2" fmla="*/ 3174 w 10000"/>
            <a:gd name="connsiteY2" fmla="*/ 9829 h 10000"/>
            <a:gd name="connsiteX3" fmla="*/ 1649 w 10000"/>
            <a:gd name="connsiteY3" fmla="*/ 4280 h 10000"/>
            <a:gd name="connsiteX4" fmla="*/ 0 w 10000"/>
            <a:gd name="connsiteY4" fmla="*/ 472 h 10000"/>
            <a:gd name="connsiteX0" fmla="*/ 5794 w 5794"/>
            <a:gd name="connsiteY0" fmla="*/ 9752 h 10000"/>
            <a:gd name="connsiteX1" fmla="*/ 3174 w 5794"/>
            <a:gd name="connsiteY1" fmla="*/ 9829 h 10000"/>
            <a:gd name="connsiteX2" fmla="*/ 1649 w 5794"/>
            <a:gd name="connsiteY2" fmla="*/ 4280 h 10000"/>
            <a:gd name="connsiteX3" fmla="*/ 0 w 5794"/>
            <a:gd name="connsiteY3" fmla="*/ 472 h 10000"/>
            <a:gd name="connsiteX0" fmla="*/ 7487 w 7487"/>
            <a:gd name="connsiteY0" fmla="*/ 13114 h 13114"/>
            <a:gd name="connsiteX1" fmla="*/ 5478 w 7487"/>
            <a:gd name="connsiteY1" fmla="*/ 9829 h 13114"/>
            <a:gd name="connsiteX2" fmla="*/ 2846 w 7487"/>
            <a:gd name="connsiteY2" fmla="*/ 4280 h 13114"/>
            <a:gd name="connsiteX3" fmla="*/ 0 w 7487"/>
            <a:gd name="connsiteY3" fmla="*/ 472 h 13114"/>
            <a:gd name="connsiteX0" fmla="*/ 10000 w 10000"/>
            <a:gd name="connsiteY0" fmla="*/ 10000 h 10000"/>
            <a:gd name="connsiteX1" fmla="*/ 7317 w 10000"/>
            <a:gd name="connsiteY1" fmla="*/ 7495 h 10000"/>
            <a:gd name="connsiteX2" fmla="*/ 3801 w 10000"/>
            <a:gd name="connsiteY2" fmla="*/ 3264 h 10000"/>
            <a:gd name="connsiteX3" fmla="*/ 0 w 10000"/>
            <a:gd name="connsiteY3" fmla="*/ 360 h 10000"/>
            <a:gd name="connsiteX0" fmla="*/ 9398 w 9398"/>
            <a:gd name="connsiteY0" fmla="*/ 10089 h 10089"/>
            <a:gd name="connsiteX1" fmla="*/ 7317 w 9398"/>
            <a:gd name="connsiteY1" fmla="*/ 7495 h 10089"/>
            <a:gd name="connsiteX2" fmla="*/ 3801 w 9398"/>
            <a:gd name="connsiteY2" fmla="*/ 3264 h 10089"/>
            <a:gd name="connsiteX3" fmla="*/ 0 w 9398"/>
            <a:gd name="connsiteY3" fmla="*/ 360 h 10089"/>
            <a:gd name="connsiteX0" fmla="*/ 10000 w 10000"/>
            <a:gd name="connsiteY0" fmla="*/ 9986 h 9986"/>
            <a:gd name="connsiteX1" fmla="*/ 7786 w 10000"/>
            <a:gd name="connsiteY1" fmla="*/ 7415 h 9986"/>
            <a:gd name="connsiteX2" fmla="*/ 4044 w 10000"/>
            <a:gd name="connsiteY2" fmla="*/ 3221 h 9986"/>
            <a:gd name="connsiteX3" fmla="*/ 0 w 10000"/>
            <a:gd name="connsiteY3" fmla="*/ 343 h 9986"/>
            <a:gd name="connsiteX0" fmla="*/ 9756 w 9756"/>
            <a:gd name="connsiteY0" fmla="*/ 11482 h 11482"/>
            <a:gd name="connsiteX1" fmla="*/ 7542 w 9756"/>
            <a:gd name="connsiteY1" fmla="*/ 8907 h 11482"/>
            <a:gd name="connsiteX2" fmla="*/ 3800 w 9756"/>
            <a:gd name="connsiteY2" fmla="*/ 4708 h 11482"/>
            <a:gd name="connsiteX3" fmla="*/ 0 w 9756"/>
            <a:gd name="connsiteY3" fmla="*/ 0 h 11482"/>
            <a:gd name="connsiteX0" fmla="*/ 10000 w 10000"/>
            <a:gd name="connsiteY0" fmla="*/ 10000 h 10000"/>
            <a:gd name="connsiteX1" fmla="*/ 7731 w 10000"/>
            <a:gd name="connsiteY1" fmla="*/ 7757 h 10000"/>
            <a:gd name="connsiteX2" fmla="*/ 4427 w 10000"/>
            <a:gd name="connsiteY2" fmla="*/ 4340 h 10000"/>
            <a:gd name="connsiteX3" fmla="*/ 0 w 10000"/>
            <a:gd name="connsiteY3" fmla="*/ 0 h 10000"/>
            <a:gd name="connsiteX0" fmla="*/ 10000 w 10000"/>
            <a:gd name="connsiteY0" fmla="*/ 10000 h 10000"/>
            <a:gd name="connsiteX1" fmla="*/ 7731 w 10000"/>
            <a:gd name="connsiteY1" fmla="*/ 7757 h 10000"/>
            <a:gd name="connsiteX2" fmla="*/ 4427 w 10000"/>
            <a:gd name="connsiteY2" fmla="*/ 4340 h 10000"/>
            <a:gd name="connsiteX3" fmla="*/ 0 w 10000"/>
            <a:gd name="connsiteY3" fmla="*/ 0 h 10000"/>
            <a:gd name="connsiteX0" fmla="*/ 21672 w 21672"/>
            <a:gd name="connsiteY0" fmla="*/ 7971 h 7971"/>
            <a:gd name="connsiteX1" fmla="*/ 19403 w 21672"/>
            <a:gd name="connsiteY1" fmla="*/ 5728 h 7971"/>
            <a:gd name="connsiteX2" fmla="*/ 16099 w 21672"/>
            <a:gd name="connsiteY2" fmla="*/ 2311 h 7971"/>
            <a:gd name="connsiteX3" fmla="*/ 0 w 21672"/>
            <a:gd name="connsiteY3" fmla="*/ 872 h 797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1672" h="7971">
              <a:moveTo>
                <a:pt x="21672" y="7971"/>
              </a:moveTo>
              <a:cubicBezTo>
                <a:pt x="20343" y="7757"/>
                <a:pt x="20332" y="6671"/>
                <a:pt x="19403" y="5728"/>
              </a:cubicBezTo>
              <a:cubicBezTo>
                <a:pt x="18474" y="4785"/>
                <a:pt x="15941" y="2258"/>
                <a:pt x="16099" y="2311"/>
              </a:cubicBezTo>
              <a:cubicBezTo>
                <a:pt x="12140" y="-1954"/>
                <a:pt x="121" y="1019"/>
                <a:pt x="0" y="872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15</xdr:col>
      <xdr:colOff>456298</xdr:colOff>
      <xdr:row>37</xdr:row>
      <xdr:rowOff>29094</xdr:rowOff>
    </xdr:from>
    <xdr:to>
      <xdr:col>17</xdr:col>
      <xdr:colOff>13415</xdr:colOff>
      <xdr:row>41</xdr:row>
      <xdr:rowOff>79463</xdr:rowOff>
    </xdr:to>
    <xdr:grpSp>
      <xdr:nvGrpSpPr>
        <xdr:cNvPr id="829" name="グループ化 828">
          <a:extLst>
            <a:ext uri="{FF2B5EF4-FFF2-40B4-BE49-F238E27FC236}">
              <a16:creationId xmlns:a16="http://schemas.microsoft.com/office/drawing/2014/main" id="{D7C87E8A-27A7-4219-9889-C08626832C6E}"/>
            </a:ext>
          </a:extLst>
        </xdr:cNvPr>
        <xdr:cNvGrpSpPr/>
      </xdr:nvGrpSpPr>
      <xdr:grpSpPr>
        <a:xfrm>
          <a:off x="9976536" y="6158432"/>
          <a:ext cx="909667" cy="717119"/>
          <a:chOff x="5244323" y="1938180"/>
          <a:chExt cx="921227" cy="675277"/>
        </a:xfrm>
      </xdr:grpSpPr>
      <xdr:sp macro="" textlink="">
        <xdr:nvSpPr>
          <xdr:cNvPr id="830" name="Freeform 217">
            <a:extLst>
              <a:ext uri="{FF2B5EF4-FFF2-40B4-BE49-F238E27FC236}">
                <a16:creationId xmlns:a16="http://schemas.microsoft.com/office/drawing/2014/main" id="{C60C44D2-4218-3FDD-4F48-F8404C5A5059}"/>
              </a:ext>
            </a:extLst>
          </xdr:cNvPr>
          <xdr:cNvSpPr>
            <a:spLocks/>
          </xdr:cNvSpPr>
        </xdr:nvSpPr>
        <xdr:spPr bwMode="auto">
          <a:xfrm rot="17332423">
            <a:off x="5260602" y="1921901"/>
            <a:ext cx="675277" cy="707835"/>
          </a:xfrm>
          <a:custGeom>
            <a:avLst/>
            <a:gdLst>
              <a:gd name="T0" fmla="*/ 2147483647 w 113"/>
              <a:gd name="T1" fmla="*/ 2147483647 h 6"/>
              <a:gd name="T2" fmla="*/ 2147483647 w 113"/>
              <a:gd name="T3" fmla="*/ 2147483647 h 6"/>
              <a:gd name="T4" fmla="*/ 2147483647 w 113"/>
              <a:gd name="T5" fmla="*/ 0 h 6"/>
              <a:gd name="T6" fmla="*/ 2147483647 w 113"/>
              <a:gd name="T7" fmla="*/ 2147483647 h 6"/>
              <a:gd name="T8" fmla="*/ 0 w 113"/>
              <a:gd name="T9" fmla="*/ 2147483647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connsiteX0" fmla="*/ 10000 w 10000"/>
              <a:gd name="connsiteY0" fmla="*/ 0 h 7356"/>
              <a:gd name="connsiteX1" fmla="*/ 7522 w 10000"/>
              <a:gd name="connsiteY1" fmla="*/ 3333 h 7356"/>
              <a:gd name="connsiteX2" fmla="*/ 2832 w 10000"/>
              <a:gd name="connsiteY2" fmla="*/ 6666 h 7356"/>
              <a:gd name="connsiteX3" fmla="*/ 0 w 10000"/>
              <a:gd name="connsiteY3" fmla="*/ 5000 h 7356"/>
              <a:gd name="connsiteX0" fmla="*/ 10000 w 10000"/>
              <a:gd name="connsiteY0" fmla="*/ 0 h 10000"/>
              <a:gd name="connsiteX1" fmla="*/ 2832 w 10000"/>
              <a:gd name="connsiteY1" fmla="*/ 9062 h 10000"/>
              <a:gd name="connsiteX2" fmla="*/ 0 w 10000"/>
              <a:gd name="connsiteY2" fmla="*/ 6797 h 10000"/>
              <a:gd name="connsiteX0" fmla="*/ 10000 w 10000"/>
              <a:gd name="connsiteY0" fmla="*/ 0 h 18438"/>
              <a:gd name="connsiteX1" fmla="*/ 5852 w 10000"/>
              <a:gd name="connsiteY1" fmla="*/ 18289 h 18438"/>
              <a:gd name="connsiteX2" fmla="*/ 2832 w 10000"/>
              <a:gd name="connsiteY2" fmla="*/ 9062 h 18438"/>
              <a:gd name="connsiteX3" fmla="*/ 0 w 10000"/>
              <a:gd name="connsiteY3" fmla="*/ 6797 h 18438"/>
              <a:gd name="connsiteX0" fmla="*/ 11498 w 11498"/>
              <a:gd name="connsiteY0" fmla="*/ 23635 h 42073"/>
              <a:gd name="connsiteX1" fmla="*/ 7350 w 11498"/>
              <a:gd name="connsiteY1" fmla="*/ 41924 h 42073"/>
              <a:gd name="connsiteX2" fmla="*/ 4330 w 11498"/>
              <a:gd name="connsiteY2" fmla="*/ 32697 h 42073"/>
              <a:gd name="connsiteX3" fmla="*/ 0 w 11498"/>
              <a:gd name="connsiteY3" fmla="*/ 0 h 42073"/>
              <a:gd name="connsiteX0" fmla="*/ 11498 w 11498"/>
              <a:gd name="connsiteY0" fmla="*/ 46916 h 65448"/>
              <a:gd name="connsiteX1" fmla="*/ 7350 w 11498"/>
              <a:gd name="connsiteY1" fmla="*/ 65205 h 65448"/>
              <a:gd name="connsiteX2" fmla="*/ 4330 w 11498"/>
              <a:gd name="connsiteY2" fmla="*/ 55978 h 65448"/>
              <a:gd name="connsiteX3" fmla="*/ 3503 w 11498"/>
              <a:gd name="connsiteY3" fmla="*/ 660 h 65448"/>
              <a:gd name="connsiteX4" fmla="*/ 0 w 11498"/>
              <a:gd name="connsiteY4" fmla="*/ 23281 h 65448"/>
              <a:gd name="connsiteX0" fmla="*/ 11826 w 11826"/>
              <a:gd name="connsiteY0" fmla="*/ 53003 h 71535"/>
              <a:gd name="connsiteX1" fmla="*/ 7678 w 11826"/>
              <a:gd name="connsiteY1" fmla="*/ 71292 h 71535"/>
              <a:gd name="connsiteX2" fmla="*/ 4658 w 11826"/>
              <a:gd name="connsiteY2" fmla="*/ 62065 h 71535"/>
              <a:gd name="connsiteX3" fmla="*/ 3831 w 11826"/>
              <a:gd name="connsiteY3" fmla="*/ 6747 h 71535"/>
              <a:gd name="connsiteX4" fmla="*/ 0 w 11826"/>
              <a:gd name="connsiteY4" fmla="*/ 0 h 71535"/>
              <a:gd name="connsiteX0" fmla="*/ 11826 w 11826"/>
              <a:gd name="connsiteY0" fmla="*/ 53003 h 74488"/>
              <a:gd name="connsiteX1" fmla="*/ 7678 w 11826"/>
              <a:gd name="connsiteY1" fmla="*/ 71292 h 74488"/>
              <a:gd name="connsiteX2" fmla="*/ 5246 w 11826"/>
              <a:gd name="connsiteY2" fmla="*/ 72193 h 74488"/>
              <a:gd name="connsiteX3" fmla="*/ 3831 w 11826"/>
              <a:gd name="connsiteY3" fmla="*/ 6747 h 74488"/>
              <a:gd name="connsiteX4" fmla="*/ 0 w 11826"/>
              <a:gd name="connsiteY4" fmla="*/ 0 h 74488"/>
              <a:gd name="connsiteX0" fmla="*/ 11826 w 11826"/>
              <a:gd name="connsiteY0" fmla="*/ 58668 h 80153"/>
              <a:gd name="connsiteX1" fmla="*/ 7678 w 11826"/>
              <a:gd name="connsiteY1" fmla="*/ 76957 h 80153"/>
              <a:gd name="connsiteX2" fmla="*/ 5246 w 11826"/>
              <a:gd name="connsiteY2" fmla="*/ 77858 h 80153"/>
              <a:gd name="connsiteX3" fmla="*/ 3831 w 11826"/>
              <a:gd name="connsiteY3" fmla="*/ 12412 h 80153"/>
              <a:gd name="connsiteX4" fmla="*/ 0 w 11826"/>
              <a:gd name="connsiteY4" fmla="*/ 5665 h 80153"/>
              <a:gd name="connsiteX0" fmla="*/ 11826 w 11826"/>
              <a:gd name="connsiteY0" fmla="*/ 81526 h 103011"/>
              <a:gd name="connsiteX1" fmla="*/ 7678 w 11826"/>
              <a:gd name="connsiteY1" fmla="*/ 99815 h 103011"/>
              <a:gd name="connsiteX2" fmla="*/ 5246 w 11826"/>
              <a:gd name="connsiteY2" fmla="*/ 100716 h 103011"/>
              <a:gd name="connsiteX3" fmla="*/ 3831 w 11826"/>
              <a:gd name="connsiteY3" fmla="*/ 35270 h 103011"/>
              <a:gd name="connsiteX4" fmla="*/ 0 w 11826"/>
              <a:gd name="connsiteY4" fmla="*/ 28523 h 103011"/>
              <a:gd name="connsiteX0" fmla="*/ 11987 w 11987"/>
              <a:gd name="connsiteY0" fmla="*/ 83014 h 104499"/>
              <a:gd name="connsiteX1" fmla="*/ 7839 w 11987"/>
              <a:gd name="connsiteY1" fmla="*/ 101303 h 104499"/>
              <a:gd name="connsiteX2" fmla="*/ 5407 w 11987"/>
              <a:gd name="connsiteY2" fmla="*/ 102204 h 104499"/>
              <a:gd name="connsiteX3" fmla="*/ 3992 w 11987"/>
              <a:gd name="connsiteY3" fmla="*/ 36758 h 104499"/>
              <a:gd name="connsiteX4" fmla="*/ 0 w 11987"/>
              <a:gd name="connsiteY4" fmla="*/ 24923 h 104499"/>
              <a:gd name="connsiteX0" fmla="*/ 12602 w 12602"/>
              <a:gd name="connsiteY0" fmla="*/ 87078 h 108563"/>
              <a:gd name="connsiteX1" fmla="*/ 8454 w 12602"/>
              <a:gd name="connsiteY1" fmla="*/ 105367 h 108563"/>
              <a:gd name="connsiteX2" fmla="*/ 6022 w 12602"/>
              <a:gd name="connsiteY2" fmla="*/ 106268 h 108563"/>
              <a:gd name="connsiteX3" fmla="*/ 4607 w 12602"/>
              <a:gd name="connsiteY3" fmla="*/ 40822 h 108563"/>
              <a:gd name="connsiteX4" fmla="*/ 0 w 12602"/>
              <a:gd name="connsiteY4" fmla="*/ 16945 h 108563"/>
              <a:gd name="connsiteX0" fmla="*/ 10533 w 10533"/>
              <a:gd name="connsiteY0" fmla="*/ 91461 h 112946"/>
              <a:gd name="connsiteX1" fmla="*/ 6385 w 10533"/>
              <a:gd name="connsiteY1" fmla="*/ 109750 h 112946"/>
              <a:gd name="connsiteX2" fmla="*/ 3953 w 10533"/>
              <a:gd name="connsiteY2" fmla="*/ 110651 h 112946"/>
              <a:gd name="connsiteX3" fmla="*/ 2538 w 10533"/>
              <a:gd name="connsiteY3" fmla="*/ 45205 h 112946"/>
              <a:gd name="connsiteX4" fmla="*/ 0 w 10533"/>
              <a:gd name="connsiteY4" fmla="*/ 10711 h 112946"/>
              <a:gd name="connsiteX0" fmla="*/ 9526 w 9526"/>
              <a:gd name="connsiteY0" fmla="*/ 96740 h 118225"/>
              <a:gd name="connsiteX1" fmla="*/ 5378 w 9526"/>
              <a:gd name="connsiteY1" fmla="*/ 115029 h 118225"/>
              <a:gd name="connsiteX2" fmla="*/ 2946 w 9526"/>
              <a:gd name="connsiteY2" fmla="*/ 115930 h 118225"/>
              <a:gd name="connsiteX3" fmla="*/ 1531 w 9526"/>
              <a:gd name="connsiteY3" fmla="*/ 50484 h 118225"/>
              <a:gd name="connsiteX4" fmla="*/ 0 w 9526"/>
              <a:gd name="connsiteY4" fmla="*/ 5568 h 118225"/>
              <a:gd name="connsiteX0" fmla="*/ 9951 w 9951"/>
              <a:gd name="connsiteY0" fmla="*/ 10024 h 10042"/>
              <a:gd name="connsiteX1" fmla="*/ 5646 w 9951"/>
              <a:gd name="connsiteY1" fmla="*/ 9730 h 10042"/>
              <a:gd name="connsiteX2" fmla="*/ 3093 w 9951"/>
              <a:gd name="connsiteY2" fmla="*/ 9806 h 10042"/>
              <a:gd name="connsiteX3" fmla="*/ 1607 w 9951"/>
              <a:gd name="connsiteY3" fmla="*/ 4270 h 10042"/>
              <a:gd name="connsiteX4" fmla="*/ 0 w 9951"/>
              <a:gd name="connsiteY4" fmla="*/ 471 h 10042"/>
              <a:gd name="connsiteX0" fmla="*/ 10000 w 10000"/>
              <a:gd name="connsiteY0" fmla="*/ 9982 h 9982"/>
              <a:gd name="connsiteX1" fmla="*/ 5674 w 10000"/>
              <a:gd name="connsiteY1" fmla="*/ 9689 h 9982"/>
              <a:gd name="connsiteX2" fmla="*/ 3108 w 10000"/>
              <a:gd name="connsiteY2" fmla="*/ 9765 h 9982"/>
              <a:gd name="connsiteX3" fmla="*/ 1615 w 10000"/>
              <a:gd name="connsiteY3" fmla="*/ 4252 h 9982"/>
              <a:gd name="connsiteX4" fmla="*/ 0 w 10000"/>
              <a:gd name="connsiteY4" fmla="*/ 469 h 9982"/>
              <a:gd name="connsiteX0" fmla="*/ 9793 w 9793"/>
              <a:gd name="connsiteY0" fmla="*/ 9638 h 9953"/>
              <a:gd name="connsiteX1" fmla="*/ 5674 w 9793"/>
              <a:gd name="connsiteY1" fmla="*/ 9706 h 9953"/>
              <a:gd name="connsiteX2" fmla="*/ 3108 w 9793"/>
              <a:gd name="connsiteY2" fmla="*/ 9783 h 9953"/>
              <a:gd name="connsiteX3" fmla="*/ 1615 w 9793"/>
              <a:gd name="connsiteY3" fmla="*/ 4260 h 9953"/>
              <a:gd name="connsiteX4" fmla="*/ 0 w 9793"/>
              <a:gd name="connsiteY4" fmla="*/ 470 h 9953"/>
              <a:gd name="connsiteX0" fmla="*/ 10000 w 10000"/>
              <a:gd name="connsiteY0" fmla="*/ 9684 h 10000"/>
              <a:gd name="connsiteX1" fmla="*/ 5794 w 10000"/>
              <a:gd name="connsiteY1" fmla="*/ 9752 h 10000"/>
              <a:gd name="connsiteX2" fmla="*/ 3174 w 10000"/>
              <a:gd name="connsiteY2" fmla="*/ 9829 h 10000"/>
              <a:gd name="connsiteX3" fmla="*/ 1649 w 10000"/>
              <a:gd name="connsiteY3" fmla="*/ 4280 h 10000"/>
              <a:gd name="connsiteX4" fmla="*/ 0 w 10000"/>
              <a:gd name="connsiteY4" fmla="*/ 472 h 10000"/>
              <a:gd name="connsiteX0" fmla="*/ 10000 w 10000"/>
              <a:gd name="connsiteY0" fmla="*/ 9684 h 10000"/>
              <a:gd name="connsiteX1" fmla="*/ 5794 w 10000"/>
              <a:gd name="connsiteY1" fmla="*/ 9752 h 10000"/>
              <a:gd name="connsiteX2" fmla="*/ 3174 w 10000"/>
              <a:gd name="connsiteY2" fmla="*/ 9829 h 10000"/>
              <a:gd name="connsiteX3" fmla="*/ 1649 w 10000"/>
              <a:gd name="connsiteY3" fmla="*/ 4280 h 10000"/>
              <a:gd name="connsiteX4" fmla="*/ 0 w 10000"/>
              <a:gd name="connsiteY4" fmla="*/ 472 h 10000"/>
              <a:gd name="connsiteX0" fmla="*/ 5794 w 5794"/>
              <a:gd name="connsiteY0" fmla="*/ 9752 h 10000"/>
              <a:gd name="connsiteX1" fmla="*/ 3174 w 5794"/>
              <a:gd name="connsiteY1" fmla="*/ 9829 h 10000"/>
              <a:gd name="connsiteX2" fmla="*/ 1649 w 5794"/>
              <a:gd name="connsiteY2" fmla="*/ 4280 h 10000"/>
              <a:gd name="connsiteX3" fmla="*/ 0 w 5794"/>
              <a:gd name="connsiteY3" fmla="*/ 472 h 10000"/>
              <a:gd name="connsiteX0" fmla="*/ 7487 w 7487"/>
              <a:gd name="connsiteY0" fmla="*/ 13114 h 13114"/>
              <a:gd name="connsiteX1" fmla="*/ 5478 w 7487"/>
              <a:gd name="connsiteY1" fmla="*/ 9829 h 13114"/>
              <a:gd name="connsiteX2" fmla="*/ 2846 w 7487"/>
              <a:gd name="connsiteY2" fmla="*/ 4280 h 13114"/>
              <a:gd name="connsiteX3" fmla="*/ 0 w 7487"/>
              <a:gd name="connsiteY3" fmla="*/ 472 h 13114"/>
              <a:gd name="connsiteX0" fmla="*/ 10000 w 10000"/>
              <a:gd name="connsiteY0" fmla="*/ 10000 h 10000"/>
              <a:gd name="connsiteX1" fmla="*/ 7317 w 10000"/>
              <a:gd name="connsiteY1" fmla="*/ 7495 h 10000"/>
              <a:gd name="connsiteX2" fmla="*/ 3801 w 10000"/>
              <a:gd name="connsiteY2" fmla="*/ 3264 h 10000"/>
              <a:gd name="connsiteX3" fmla="*/ 0 w 10000"/>
              <a:gd name="connsiteY3" fmla="*/ 360 h 10000"/>
              <a:gd name="connsiteX0" fmla="*/ 9398 w 9398"/>
              <a:gd name="connsiteY0" fmla="*/ 10089 h 10089"/>
              <a:gd name="connsiteX1" fmla="*/ 7317 w 9398"/>
              <a:gd name="connsiteY1" fmla="*/ 7495 h 10089"/>
              <a:gd name="connsiteX2" fmla="*/ 3801 w 9398"/>
              <a:gd name="connsiteY2" fmla="*/ 3264 h 10089"/>
              <a:gd name="connsiteX3" fmla="*/ 0 w 9398"/>
              <a:gd name="connsiteY3" fmla="*/ 360 h 10089"/>
              <a:gd name="connsiteX0" fmla="*/ 10000 w 10000"/>
              <a:gd name="connsiteY0" fmla="*/ 9986 h 9986"/>
              <a:gd name="connsiteX1" fmla="*/ 7786 w 10000"/>
              <a:gd name="connsiteY1" fmla="*/ 7415 h 9986"/>
              <a:gd name="connsiteX2" fmla="*/ 4044 w 10000"/>
              <a:gd name="connsiteY2" fmla="*/ 3221 h 9986"/>
              <a:gd name="connsiteX3" fmla="*/ 0 w 10000"/>
              <a:gd name="connsiteY3" fmla="*/ 343 h 9986"/>
              <a:gd name="connsiteX0" fmla="*/ 9756 w 9756"/>
              <a:gd name="connsiteY0" fmla="*/ 11482 h 11482"/>
              <a:gd name="connsiteX1" fmla="*/ 7542 w 9756"/>
              <a:gd name="connsiteY1" fmla="*/ 8907 h 11482"/>
              <a:gd name="connsiteX2" fmla="*/ 3800 w 9756"/>
              <a:gd name="connsiteY2" fmla="*/ 4708 h 11482"/>
              <a:gd name="connsiteX3" fmla="*/ 0 w 9756"/>
              <a:gd name="connsiteY3" fmla="*/ 0 h 11482"/>
              <a:gd name="connsiteX0" fmla="*/ 10000 w 10000"/>
              <a:gd name="connsiteY0" fmla="*/ 10000 h 10000"/>
              <a:gd name="connsiteX1" fmla="*/ 7731 w 10000"/>
              <a:gd name="connsiteY1" fmla="*/ 7757 h 10000"/>
              <a:gd name="connsiteX2" fmla="*/ 4427 w 10000"/>
              <a:gd name="connsiteY2" fmla="*/ 4340 h 10000"/>
              <a:gd name="connsiteX3" fmla="*/ 0 w 10000"/>
              <a:gd name="connsiteY3" fmla="*/ 0 h 10000"/>
              <a:gd name="connsiteX0" fmla="*/ 10000 w 10000"/>
              <a:gd name="connsiteY0" fmla="*/ 10000 h 10000"/>
              <a:gd name="connsiteX1" fmla="*/ 7731 w 10000"/>
              <a:gd name="connsiteY1" fmla="*/ 7757 h 10000"/>
              <a:gd name="connsiteX2" fmla="*/ 4427 w 10000"/>
              <a:gd name="connsiteY2" fmla="*/ 4340 h 10000"/>
              <a:gd name="connsiteX3" fmla="*/ 0 w 10000"/>
              <a:gd name="connsiteY3" fmla="*/ 0 h 10000"/>
              <a:gd name="connsiteX0" fmla="*/ 25550 w 25550"/>
              <a:gd name="connsiteY0" fmla="*/ 8517 h 8517"/>
              <a:gd name="connsiteX1" fmla="*/ 23281 w 25550"/>
              <a:gd name="connsiteY1" fmla="*/ 6274 h 8517"/>
              <a:gd name="connsiteX2" fmla="*/ 19977 w 25550"/>
              <a:gd name="connsiteY2" fmla="*/ 2857 h 8517"/>
              <a:gd name="connsiteX3" fmla="*/ 0 w 25550"/>
              <a:gd name="connsiteY3" fmla="*/ 262 h 8517"/>
              <a:gd name="connsiteX0" fmla="*/ 9590 w 9590"/>
              <a:gd name="connsiteY0" fmla="*/ 9692 h 9692"/>
              <a:gd name="connsiteX1" fmla="*/ 8702 w 9590"/>
              <a:gd name="connsiteY1" fmla="*/ 7058 h 9692"/>
              <a:gd name="connsiteX2" fmla="*/ 7409 w 9590"/>
              <a:gd name="connsiteY2" fmla="*/ 3046 h 9692"/>
              <a:gd name="connsiteX3" fmla="*/ 0 w 9590"/>
              <a:gd name="connsiteY3" fmla="*/ 584 h 9692"/>
              <a:gd name="connsiteX0" fmla="*/ 10000 w 10000"/>
              <a:gd name="connsiteY0" fmla="*/ 10403 h 10403"/>
              <a:gd name="connsiteX1" fmla="*/ 9074 w 10000"/>
              <a:gd name="connsiteY1" fmla="*/ 7685 h 10403"/>
              <a:gd name="connsiteX2" fmla="*/ 7409 w 10000"/>
              <a:gd name="connsiteY2" fmla="*/ 2830 h 10403"/>
              <a:gd name="connsiteX3" fmla="*/ 0 w 10000"/>
              <a:gd name="connsiteY3" fmla="*/ 1006 h 1040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0000" h="10403">
                <a:moveTo>
                  <a:pt x="10000" y="10403"/>
                </a:moveTo>
                <a:cubicBezTo>
                  <a:pt x="9458" y="10144"/>
                  <a:pt x="9506" y="8947"/>
                  <a:pt x="9074" y="7685"/>
                </a:cubicBezTo>
                <a:cubicBezTo>
                  <a:pt x="8642" y="6423"/>
                  <a:pt x="7344" y="2766"/>
                  <a:pt x="7409" y="2830"/>
                </a:cubicBezTo>
                <a:cubicBezTo>
                  <a:pt x="5792" y="-2336"/>
                  <a:pt x="49" y="1183"/>
                  <a:pt x="0" y="1006"/>
                </a:cubicBez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66CC" mc:Ignorable="a14" a14:legacySpreadsheetColorIndex="30"/>
            </a:solidFill>
            <a:prstDash val="solid"/>
            <a:round/>
            <a:headEnd type="none" w="med" len="med"/>
            <a:tailEnd type="none" w="med" len="med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831" name="Text Box 1620">
            <a:extLst>
              <a:ext uri="{FF2B5EF4-FFF2-40B4-BE49-F238E27FC236}">
                <a16:creationId xmlns:a16="http://schemas.microsoft.com/office/drawing/2014/main" id="{AD811C40-2B82-9F84-67C3-05E260B4A78F}"/>
              </a:ext>
            </a:extLst>
          </xdr:cNvPr>
          <xdr:cNvSpPr txBox="1">
            <a:spLocks noChangeArrowheads="1"/>
          </xdr:cNvSpPr>
        </xdr:nvSpPr>
        <xdr:spPr bwMode="auto">
          <a:xfrm>
            <a:off x="5539196" y="1999763"/>
            <a:ext cx="130225" cy="2309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vertOverflow="overflow" horzOverflow="overflow" vert="horz" wrap="square" lIns="27432" tIns="18288" rIns="27432" bIns="18288" anchor="b" upright="1">
            <a:spAutoFit/>
          </a:bodyPr>
          <a:lstStyle/>
          <a:p>
            <a:pPr algn="r" rtl="0">
              <a:lnSpc>
                <a:spcPts val="1000"/>
              </a:lnSpc>
              <a:defRPr sz="1000"/>
            </a:pPr>
            <a:endPara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  <xdr:grpSp>
        <xdr:nvGrpSpPr>
          <xdr:cNvPr id="832" name="Group 405">
            <a:extLst>
              <a:ext uri="{FF2B5EF4-FFF2-40B4-BE49-F238E27FC236}">
                <a16:creationId xmlns:a16="http://schemas.microsoft.com/office/drawing/2014/main" id="{E82E6606-2347-88E1-2F08-75760D21AB54}"/>
              </a:ext>
            </a:extLst>
          </xdr:cNvPr>
          <xdr:cNvGrpSpPr>
            <a:grpSpLocks/>
          </xdr:cNvGrpSpPr>
        </xdr:nvGrpSpPr>
        <xdr:grpSpPr bwMode="auto">
          <a:xfrm>
            <a:off x="5506802" y="2008545"/>
            <a:ext cx="193432" cy="219319"/>
            <a:chOff x="716" y="97"/>
            <a:chExt cx="24" cy="20"/>
          </a:xfrm>
        </xdr:grpSpPr>
        <xdr:sp macro="" textlink="">
          <xdr:nvSpPr>
            <xdr:cNvPr id="834" name="Freeform 406">
              <a:extLst>
                <a:ext uri="{FF2B5EF4-FFF2-40B4-BE49-F238E27FC236}">
                  <a16:creationId xmlns:a16="http://schemas.microsoft.com/office/drawing/2014/main" id="{A609999A-00E3-A4A7-8004-59AA7EC4C107}"/>
                </a:ext>
              </a:extLst>
            </xdr:cNvPr>
            <xdr:cNvSpPr>
              <a:spLocks/>
            </xdr:cNvSpPr>
          </xdr:nvSpPr>
          <xdr:spPr bwMode="auto">
            <a:xfrm>
              <a:off x="716" y="97"/>
              <a:ext cx="6" cy="20"/>
            </a:xfrm>
            <a:custGeom>
              <a:avLst/>
              <a:gdLst>
                <a:gd name="T0" fmla="*/ 0 w 5"/>
                <a:gd name="T1" fmla="*/ 0 h 46"/>
                <a:gd name="T2" fmla="*/ 2 w 5"/>
                <a:gd name="T3" fmla="*/ 0 h 46"/>
                <a:gd name="T4" fmla="*/ 2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35" name="Freeform 407">
              <a:extLst>
                <a:ext uri="{FF2B5EF4-FFF2-40B4-BE49-F238E27FC236}">
                  <a16:creationId xmlns:a16="http://schemas.microsoft.com/office/drawing/2014/main" id="{295F2EA5-2713-8FE7-E14A-999A51D19CBE}"/>
                </a:ext>
              </a:extLst>
            </xdr:cNvPr>
            <xdr:cNvSpPr>
              <a:spLocks/>
            </xdr:cNvSpPr>
          </xdr:nvSpPr>
          <xdr:spPr bwMode="auto">
            <a:xfrm flipH="1" flipV="1">
              <a:off x="734" y="97"/>
              <a:ext cx="6" cy="20"/>
            </a:xfrm>
            <a:custGeom>
              <a:avLst/>
              <a:gdLst>
                <a:gd name="T0" fmla="*/ 0 w 5"/>
                <a:gd name="T1" fmla="*/ 0 h 46"/>
                <a:gd name="T2" fmla="*/ 5 w 5"/>
                <a:gd name="T3" fmla="*/ 0 h 46"/>
                <a:gd name="T4" fmla="*/ 5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833" name="Text Box 1620">
            <a:extLst>
              <a:ext uri="{FF2B5EF4-FFF2-40B4-BE49-F238E27FC236}">
                <a16:creationId xmlns:a16="http://schemas.microsoft.com/office/drawing/2014/main" id="{F953BA0B-CC6F-DB12-C11A-2A96B29B82B5}"/>
              </a:ext>
            </a:extLst>
          </xdr:cNvPr>
          <xdr:cNvSpPr txBox="1">
            <a:spLocks noChangeArrowheads="1"/>
          </xdr:cNvSpPr>
        </xdr:nvSpPr>
        <xdr:spPr bwMode="auto">
          <a:xfrm>
            <a:off x="5730279" y="2131690"/>
            <a:ext cx="435271" cy="159575"/>
          </a:xfrm>
          <a:prstGeom prst="rect">
            <a:avLst/>
          </a:prstGeom>
          <a:noFill/>
          <a:ln>
            <a:noFill/>
          </a:ln>
        </xdr:spPr>
        <xdr:txBody>
          <a:bodyPr vertOverflow="overflow" horzOverflow="overflow" vert="horz" wrap="square" lIns="27432" tIns="18288" rIns="27432" bIns="18288" anchor="b" upright="1">
            <a:spAutoFit/>
          </a:bodyPr>
          <a:lstStyle/>
          <a:p>
            <a:pPr algn="ctr" rtl="0">
              <a:lnSpc>
                <a:spcPts val="1000"/>
              </a:lnSpc>
              <a:defRPr sz="1000"/>
            </a:pPr>
            <a:r>
              <a:rPr lang="ja-JP" altLang="en-US" sz="900" b="1" i="0" u="none" strike="noStrike" baseline="0">
                <a:solidFill>
                  <a:srgbClr val="0000FF"/>
                </a:solidFill>
                <a:latin typeface="ＭＳ Ｐ明朝" pitchFamily="18" charset="-128"/>
                <a:ea typeface="ＭＳ Ｐ明朝" pitchFamily="18" charset="-128"/>
              </a:rPr>
              <a:t>大堰川</a:t>
            </a:r>
            <a:endParaRPr lang="en-US" altLang="ja-JP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endParaRPr>
          </a:p>
        </xdr:txBody>
      </xdr:sp>
    </xdr:grpSp>
    <xdr:clientData/>
  </xdr:twoCellAnchor>
  <xdr:twoCellAnchor>
    <xdr:from>
      <xdr:col>16</xdr:col>
      <xdr:colOff>99218</xdr:colOff>
      <xdr:row>33</xdr:row>
      <xdr:rowOff>59532</xdr:rowOff>
    </xdr:from>
    <xdr:to>
      <xdr:col>16</xdr:col>
      <xdr:colOff>124023</xdr:colOff>
      <xdr:row>37</xdr:row>
      <xdr:rowOff>4962</xdr:rowOff>
    </xdr:to>
    <xdr:sp macro="" textlink="">
      <xdr:nvSpPr>
        <xdr:cNvPr id="836" name="Line 76">
          <a:extLst>
            <a:ext uri="{FF2B5EF4-FFF2-40B4-BE49-F238E27FC236}">
              <a16:creationId xmlns:a16="http://schemas.microsoft.com/office/drawing/2014/main" id="{3AD05795-A6DC-4507-AAFC-7F8EC818510F}"/>
            </a:ext>
          </a:extLst>
        </xdr:cNvPr>
        <xdr:cNvSpPr>
          <a:spLocks noChangeShapeType="1"/>
        </xdr:cNvSpPr>
      </xdr:nvSpPr>
      <xdr:spPr bwMode="auto">
        <a:xfrm>
          <a:off x="10325258" y="5553552"/>
          <a:ext cx="24805" cy="61599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46964</xdr:colOff>
      <xdr:row>36</xdr:row>
      <xdr:rowOff>72721</xdr:rowOff>
    </xdr:from>
    <xdr:to>
      <xdr:col>16</xdr:col>
      <xdr:colOff>203398</xdr:colOff>
      <xdr:row>37</xdr:row>
      <xdr:rowOff>64492</xdr:rowOff>
    </xdr:to>
    <xdr:sp macro="" textlink="">
      <xdr:nvSpPr>
        <xdr:cNvPr id="837" name="Oval 77">
          <a:extLst>
            <a:ext uri="{FF2B5EF4-FFF2-40B4-BE49-F238E27FC236}">
              <a16:creationId xmlns:a16="http://schemas.microsoft.com/office/drawing/2014/main" id="{F02AF1BE-C241-4021-83B6-47922699E393}"/>
            </a:ext>
          </a:extLst>
        </xdr:cNvPr>
        <xdr:cNvSpPr>
          <a:spLocks noChangeArrowheads="1"/>
        </xdr:cNvSpPr>
      </xdr:nvSpPr>
      <xdr:spPr bwMode="auto">
        <a:xfrm>
          <a:off x="10273004" y="6069661"/>
          <a:ext cx="156434" cy="15941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16</xdr:col>
      <xdr:colOff>148838</xdr:colOff>
      <xdr:row>39</xdr:row>
      <xdr:rowOff>4969</xdr:rowOff>
    </xdr:from>
    <xdr:ext cx="189091" cy="281779"/>
    <xdr:sp macro="" textlink="">
      <xdr:nvSpPr>
        <xdr:cNvPr id="838" name="Text Box 1620">
          <a:extLst>
            <a:ext uri="{FF2B5EF4-FFF2-40B4-BE49-F238E27FC236}">
              <a16:creationId xmlns:a16="http://schemas.microsoft.com/office/drawing/2014/main" id="{9C43AD30-2F5B-4F93-97FC-0D3FC8F7DF71}"/>
            </a:ext>
          </a:extLst>
        </xdr:cNvPr>
        <xdr:cNvSpPr txBox="1">
          <a:spLocks noChangeArrowheads="1"/>
        </xdr:cNvSpPr>
      </xdr:nvSpPr>
      <xdr:spPr bwMode="auto">
        <a:xfrm>
          <a:off x="10374878" y="6504829"/>
          <a:ext cx="189091" cy="281779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15</xdr:col>
      <xdr:colOff>153013</xdr:colOff>
      <xdr:row>37</xdr:row>
      <xdr:rowOff>47549</xdr:rowOff>
    </xdr:from>
    <xdr:to>
      <xdr:col>16</xdr:col>
      <xdr:colOff>338343</xdr:colOff>
      <xdr:row>41</xdr:row>
      <xdr:rowOff>66855</xdr:rowOff>
    </xdr:to>
    <xdr:sp macro="" textlink="">
      <xdr:nvSpPr>
        <xdr:cNvPr id="839" name="Freeform 601">
          <a:extLst>
            <a:ext uri="{FF2B5EF4-FFF2-40B4-BE49-F238E27FC236}">
              <a16:creationId xmlns:a16="http://schemas.microsoft.com/office/drawing/2014/main" id="{64189E7F-3AA3-4F61-99BB-47AC1E7FFC41}"/>
            </a:ext>
          </a:extLst>
        </xdr:cNvPr>
        <xdr:cNvSpPr>
          <a:spLocks/>
        </xdr:cNvSpPr>
      </xdr:nvSpPr>
      <xdr:spPr bwMode="auto">
        <a:xfrm rot="19182807" flipH="1">
          <a:off x="9700873" y="6212129"/>
          <a:ext cx="863510" cy="689866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594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285 h 10000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2679 w 3085"/>
            <a:gd name="connsiteY0" fmla="*/ 22388 h 22388"/>
            <a:gd name="connsiteX1" fmla="*/ 3085 w 3085"/>
            <a:gd name="connsiteY1" fmla="*/ 12388 h 22388"/>
            <a:gd name="connsiteX2" fmla="*/ 0 w 3085"/>
            <a:gd name="connsiteY2" fmla="*/ 0 h 22388"/>
            <a:gd name="connsiteX0" fmla="*/ 11063 w 12379"/>
            <a:gd name="connsiteY0" fmla="*/ 10000 h 10000"/>
            <a:gd name="connsiteX1" fmla="*/ 12379 w 12379"/>
            <a:gd name="connsiteY1" fmla="*/ 5533 h 10000"/>
            <a:gd name="connsiteX2" fmla="*/ 2379 w 12379"/>
            <a:gd name="connsiteY2" fmla="*/ 0 h 10000"/>
            <a:gd name="connsiteX0" fmla="*/ 12230 w 13546"/>
            <a:gd name="connsiteY0" fmla="*/ 10000 h 10000"/>
            <a:gd name="connsiteX1" fmla="*/ 13546 w 13546"/>
            <a:gd name="connsiteY1" fmla="*/ 5533 h 10000"/>
            <a:gd name="connsiteX2" fmla="*/ 3546 w 13546"/>
            <a:gd name="connsiteY2" fmla="*/ 0 h 10000"/>
            <a:gd name="connsiteX0" fmla="*/ 11207 w 12523"/>
            <a:gd name="connsiteY0" fmla="*/ 11059 h 11059"/>
            <a:gd name="connsiteX1" fmla="*/ 12523 w 12523"/>
            <a:gd name="connsiteY1" fmla="*/ 6592 h 11059"/>
            <a:gd name="connsiteX2" fmla="*/ 3851 w 12523"/>
            <a:gd name="connsiteY2" fmla="*/ 0 h 11059"/>
            <a:gd name="connsiteX0" fmla="*/ 22332 w 22337"/>
            <a:gd name="connsiteY0" fmla="*/ 11138 h 11138"/>
            <a:gd name="connsiteX1" fmla="*/ 12523 w 22337"/>
            <a:gd name="connsiteY1" fmla="*/ 6592 h 11138"/>
            <a:gd name="connsiteX2" fmla="*/ 3851 w 22337"/>
            <a:gd name="connsiteY2" fmla="*/ 0 h 11138"/>
            <a:gd name="connsiteX0" fmla="*/ 22332 w 22332"/>
            <a:gd name="connsiteY0" fmla="*/ 11138 h 11138"/>
            <a:gd name="connsiteX1" fmla="*/ 12523 w 22332"/>
            <a:gd name="connsiteY1" fmla="*/ 6592 h 11138"/>
            <a:gd name="connsiteX2" fmla="*/ 3851 w 22332"/>
            <a:gd name="connsiteY2" fmla="*/ 0 h 11138"/>
            <a:gd name="connsiteX0" fmla="*/ 22332 w 22332"/>
            <a:gd name="connsiteY0" fmla="*/ 11138 h 11138"/>
            <a:gd name="connsiteX1" fmla="*/ 12523 w 22332"/>
            <a:gd name="connsiteY1" fmla="*/ 6592 h 11138"/>
            <a:gd name="connsiteX2" fmla="*/ 3851 w 22332"/>
            <a:gd name="connsiteY2" fmla="*/ 0 h 11138"/>
            <a:gd name="connsiteX0" fmla="*/ 27978 w 27978"/>
            <a:gd name="connsiteY0" fmla="*/ 10582 h 10582"/>
            <a:gd name="connsiteX1" fmla="*/ 12523 w 27978"/>
            <a:gd name="connsiteY1" fmla="*/ 6592 h 10582"/>
            <a:gd name="connsiteX2" fmla="*/ 3851 w 27978"/>
            <a:gd name="connsiteY2" fmla="*/ 0 h 10582"/>
            <a:gd name="connsiteX0" fmla="*/ 27978 w 27978"/>
            <a:gd name="connsiteY0" fmla="*/ 10582 h 10582"/>
            <a:gd name="connsiteX1" fmla="*/ 12523 w 27978"/>
            <a:gd name="connsiteY1" fmla="*/ 6592 h 10582"/>
            <a:gd name="connsiteX2" fmla="*/ 3851 w 27978"/>
            <a:gd name="connsiteY2" fmla="*/ 0 h 10582"/>
            <a:gd name="connsiteX0" fmla="*/ 54008 w 54008"/>
            <a:gd name="connsiteY0" fmla="*/ 12270 h 12270"/>
            <a:gd name="connsiteX1" fmla="*/ 12523 w 54008"/>
            <a:gd name="connsiteY1" fmla="*/ 6592 h 12270"/>
            <a:gd name="connsiteX2" fmla="*/ 3851 w 54008"/>
            <a:gd name="connsiteY2" fmla="*/ 0 h 12270"/>
            <a:gd name="connsiteX0" fmla="*/ 53504 w 53504"/>
            <a:gd name="connsiteY0" fmla="*/ 12270 h 12270"/>
            <a:gd name="connsiteX1" fmla="*/ 14334 w 53504"/>
            <a:gd name="connsiteY1" fmla="*/ 6698 h 12270"/>
            <a:gd name="connsiteX2" fmla="*/ 3347 w 53504"/>
            <a:gd name="connsiteY2" fmla="*/ 0 h 12270"/>
            <a:gd name="connsiteX0" fmla="*/ 53504 w 53504"/>
            <a:gd name="connsiteY0" fmla="*/ 12270 h 12270"/>
            <a:gd name="connsiteX1" fmla="*/ 14334 w 53504"/>
            <a:gd name="connsiteY1" fmla="*/ 6698 h 12270"/>
            <a:gd name="connsiteX2" fmla="*/ 3347 w 53504"/>
            <a:gd name="connsiteY2" fmla="*/ 0 h 12270"/>
            <a:gd name="connsiteX0" fmla="*/ 50181 w 50181"/>
            <a:gd name="connsiteY0" fmla="*/ 12353 h 12353"/>
            <a:gd name="connsiteX1" fmla="*/ 14334 w 50181"/>
            <a:gd name="connsiteY1" fmla="*/ 6698 h 12353"/>
            <a:gd name="connsiteX2" fmla="*/ 3347 w 50181"/>
            <a:gd name="connsiteY2" fmla="*/ 0 h 12353"/>
            <a:gd name="connsiteX0" fmla="*/ 50181 w 50181"/>
            <a:gd name="connsiteY0" fmla="*/ 12353 h 12353"/>
            <a:gd name="connsiteX1" fmla="*/ 14334 w 50181"/>
            <a:gd name="connsiteY1" fmla="*/ 6698 h 12353"/>
            <a:gd name="connsiteX2" fmla="*/ 3347 w 50181"/>
            <a:gd name="connsiteY2" fmla="*/ 0 h 12353"/>
            <a:gd name="connsiteX0" fmla="*/ 37267 w 53079"/>
            <a:gd name="connsiteY0" fmla="*/ 8780 h 8780"/>
            <a:gd name="connsiteX1" fmla="*/ 1420 w 53079"/>
            <a:gd name="connsiteY1" fmla="*/ 3125 h 8780"/>
            <a:gd name="connsiteX2" fmla="*/ 53079 w 53079"/>
            <a:gd name="connsiteY2" fmla="*/ 0 h 8780"/>
            <a:gd name="connsiteX0" fmla="*/ 7147 w 10126"/>
            <a:gd name="connsiteY0" fmla="*/ 10000 h 10000"/>
            <a:gd name="connsiteX1" fmla="*/ 394 w 10126"/>
            <a:gd name="connsiteY1" fmla="*/ 3559 h 10000"/>
            <a:gd name="connsiteX2" fmla="*/ 10126 w 10126"/>
            <a:gd name="connsiteY2" fmla="*/ 0 h 10000"/>
            <a:gd name="connsiteX0" fmla="*/ 7100 w 11202"/>
            <a:gd name="connsiteY0" fmla="*/ 8923 h 8923"/>
            <a:gd name="connsiteX1" fmla="*/ 347 w 11202"/>
            <a:gd name="connsiteY1" fmla="*/ 2482 h 8923"/>
            <a:gd name="connsiteX2" fmla="*/ 11202 w 11202"/>
            <a:gd name="connsiteY2" fmla="*/ 0 h 8923"/>
            <a:gd name="connsiteX0" fmla="*/ 6028 w 9690"/>
            <a:gd name="connsiteY0" fmla="*/ 10000 h 10000"/>
            <a:gd name="connsiteX1" fmla="*/ 0 w 9690"/>
            <a:gd name="connsiteY1" fmla="*/ 2782 h 10000"/>
            <a:gd name="connsiteX2" fmla="*/ 9690 w 9690"/>
            <a:gd name="connsiteY2" fmla="*/ 0 h 10000"/>
            <a:gd name="connsiteX0" fmla="*/ 6221 w 12904"/>
            <a:gd name="connsiteY0" fmla="*/ 7901 h 7901"/>
            <a:gd name="connsiteX1" fmla="*/ 0 w 12904"/>
            <a:gd name="connsiteY1" fmla="*/ 683 h 7901"/>
            <a:gd name="connsiteX2" fmla="*/ 12904 w 12904"/>
            <a:gd name="connsiteY2" fmla="*/ 843 h 7901"/>
            <a:gd name="connsiteX0" fmla="*/ 4821 w 10000"/>
            <a:gd name="connsiteY0" fmla="*/ 12372 h 12372"/>
            <a:gd name="connsiteX1" fmla="*/ 0 w 10000"/>
            <a:gd name="connsiteY1" fmla="*/ 3236 h 12372"/>
            <a:gd name="connsiteX2" fmla="*/ 10000 w 10000"/>
            <a:gd name="connsiteY2" fmla="*/ 3439 h 1237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2372">
              <a:moveTo>
                <a:pt x="4821" y="12372"/>
              </a:moveTo>
              <a:cubicBezTo>
                <a:pt x="4653" y="12175"/>
                <a:pt x="1773" y="6555"/>
                <a:pt x="0" y="3236"/>
              </a:cubicBezTo>
              <a:cubicBezTo>
                <a:pt x="1757" y="1084"/>
                <a:pt x="4149" y="-2922"/>
                <a:pt x="10000" y="3439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16</xdr:col>
      <xdr:colOff>44648</xdr:colOff>
      <xdr:row>38</xdr:row>
      <xdr:rowOff>62825</xdr:rowOff>
    </xdr:from>
    <xdr:to>
      <xdr:col>16</xdr:col>
      <xdr:colOff>214135</xdr:colOff>
      <xdr:row>39</xdr:row>
      <xdr:rowOff>44647</xdr:rowOff>
    </xdr:to>
    <xdr:sp macro="" textlink="">
      <xdr:nvSpPr>
        <xdr:cNvPr id="840" name="AutoShape 4802">
          <a:extLst>
            <a:ext uri="{FF2B5EF4-FFF2-40B4-BE49-F238E27FC236}">
              <a16:creationId xmlns:a16="http://schemas.microsoft.com/office/drawing/2014/main" id="{985D5ABF-429C-4431-8380-3AAE9841E38C}"/>
            </a:ext>
          </a:extLst>
        </xdr:cNvPr>
        <xdr:cNvSpPr>
          <a:spLocks noChangeArrowheads="1"/>
        </xdr:cNvSpPr>
      </xdr:nvSpPr>
      <xdr:spPr bwMode="auto">
        <a:xfrm>
          <a:off x="10270688" y="6395045"/>
          <a:ext cx="169487" cy="14946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15</xdr:col>
      <xdr:colOff>74415</xdr:colOff>
      <xdr:row>37</xdr:row>
      <xdr:rowOff>117409</xdr:rowOff>
    </xdr:from>
    <xdr:ext cx="319277" cy="227535"/>
    <xdr:grpSp>
      <xdr:nvGrpSpPr>
        <xdr:cNvPr id="841" name="Group 6672">
          <a:extLst>
            <a:ext uri="{FF2B5EF4-FFF2-40B4-BE49-F238E27FC236}">
              <a16:creationId xmlns:a16="http://schemas.microsoft.com/office/drawing/2014/main" id="{3C14FAED-43AB-4E5D-8029-673990C026BD}"/>
            </a:ext>
          </a:extLst>
        </xdr:cNvPr>
        <xdr:cNvGrpSpPr>
          <a:grpSpLocks/>
        </xdr:cNvGrpSpPr>
      </xdr:nvGrpSpPr>
      <xdr:grpSpPr bwMode="auto">
        <a:xfrm>
          <a:off x="9594653" y="6246747"/>
          <a:ext cx="319277" cy="227535"/>
          <a:chOff x="536" y="109"/>
          <a:chExt cx="46" cy="44"/>
        </a:xfrm>
      </xdr:grpSpPr>
      <xdr:pic>
        <xdr:nvPicPr>
          <xdr:cNvPr id="842" name="Picture 6673" descr="route2">
            <a:extLst>
              <a:ext uri="{FF2B5EF4-FFF2-40B4-BE49-F238E27FC236}">
                <a16:creationId xmlns:a16="http://schemas.microsoft.com/office/drawing/2014/main" id="{02A254FD-F7C5-7170-7FBA-AFB3DA523B4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43" name="Text Box 6674">
            <a:extLst>
              <a:ext uri="{FF2B5EF4-FFF2-40B4-BE49-F238E27FC236}">
                <a16:creationId xmlns:a16="http://schemas.microsoft.com/office/drawing/2014/main" id="{F01DBB2A-5696-8789-DC7E-4D7A5AB8675D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477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15</xdr:col>
      <xdr:colOff>596361</xdr:colOff>
      <xdr:row>34</xdr:row>
      <xdr:rowOff>153785</xdr:rowOff>
    </xdr:from>
    <xdr:ext cx="319277" cy="227535"/>
    <xdr:grpSp>
      <xdr:nvGrpSpPr>
        <xdr:cNvPr id="844" name="Group 6672">
          <a:extLst>
            <a:ext uri="{FF2B5EF4-FFF2-40B4-BE49-F238E27FC236}">
              <a16:creationId xmlns:a16="http://schemas.microsoft.com/office/drawing/2014/main" id="{FE653AC7-D815-4280-A58B-DD48DA788447}"/>
            </a:ext>
          </a:extLst>
        </xdr:cNvPr>
        <xdr:cNvGrpSpPr>
          <a:grpSpLocks/>
        </xdr:cNvGrpSpPr>
      </xdr:nvGrpSpPr>
      <xdr:grpSpPr bwMode="auto">
        <a:xfrm>
          <a:off x="10116599" y="5783060"/>
          <a:ext cx="319277" cy="227535"/>
          <a:chOff x="536" y="109"/>
          <a:chExt cx="46" cy="44"/>
        </a:xfrm>
      </xdr:grpSpPr>
      <xdr:pic>
        <xdr:nvPicPr>
          <xdr:cNvPr id="845" name="Picture 6673" descr="route2">
            <a:extLst>
              <a:ext uri="{FF2B5EF4-FFF2-40B4-BE49-F238E27FC236}">
                <a16:creationId xmlns:a16="http://schemas.microsoft.com/office/drawing/2014/main" id="{99467DBA-8D73-E822-ED72-E663160C6BB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46" name="Text Box 6674">
            <a:extLst>
              <a:ext uri="{FF2B5EF4-FFF2-40B4-BE49-F238E27FC236}">
                <a16:creationId xmlns:a16="http://schemas.microsoft.com/office/drawing/2014/main" id="{3DA52A1E-E59C-BEFA-8D3A-A7D80917F03E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477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16</xdr:col>
      <xdr:colOff>223132</xdr:colOff>
      <xdr:row>34</xdr:row>
      <xdr:rowOff>26474</xdr:rowOff>
    </xdr:from>
    <xdr:to>
      <xdr:col>16</xdr:col>
      <xdr:colOff>256660</xdr:colOff>
      <xdr:row>38</xdr:row>
      <xdr:rowOff>16082</xdr:rowOff>
    </xdr:to>
    <xdr:sp macro="" textlink="">
      <xdr:nvSpPr>
        <xdr:cNvPr id="847" name="Freeform 1147">
          <a:extLst>
            <a:ext uri="{FF2B5EF4-FFF2-40B4-BE49-F238E27FC236}">
              <a16:creationId xmlns:a16="http://schemas.microsoft.com/office/drawing/2014/main" id="{76F072E3-F02B-4FE6-ABA1-78702DA0921D}"/>
            </a:ext>
          </a:extLst>
        </xdr:cNvPr>
        <xdr:cNvSpPr>
          <a:spLocks/>
        </xdr:cNvSpPr>
      </xdr:nvSpPr>
      <xdr:spPr bwMode="auto">
        <a:xfrm rot="16200000">
          <a:off x="10135852" y="6001454"/>
          <a:ext cx="660168" cy="33528"/>
        </a:xfrm>
        <a:custGeom>
          <a:avLst/>
          <a:gdLst>
            <a:gd name="T0" fmla="*/ 2147483647 w 10000"/>
            <a:gd name="T1" fmla="*/ 2147483647 h 10000"/>
            <a:gd name="T2" fmla="*/ 2147483647 w 10000"/>
            <a:gd name="T3" fmla="*/ 2147483647 h 10000"/>
            <a:gd name="T4" fmla="*/ 2147483647 w 10000"/>
            <a:gd name="T5" fmla="*/ 2147483647 h 10000"/>
            <a:gd name="T6" fmla="*/ 2147483647 w 10000"/>
            <a:gd name="T7" fmla="*/ 2147483647 h 10000"/>
            <a:gd name="T8" fmla="*/ 2147483647 w 10000"/>
            <a:gd name="T9" fmla="*/ 2147483647 h 10000"/>
            <a:gd name="T10" fmla="*/ 2147483647 w 10000"/>
            <a:gd name="T11" fmla="*/ 2147483647 h 10000"/>
            <a:gd name="T12" fmla="*/ 2147483647 w 10000"/>
            <a:gd name="T13" fmla="*/ 2147483647 h 10000"/>
            <a:gd name="T14" fmla="*/ 2147483647 w 10000"/>
            <a:gd name="T15" fmla="*/ 2147483647 h 10000"/>
            <a:gd name="T16" fmla="*/ 0 w 10000"/>
            <a:gd name="T17" fmla="*/ 0 h 10000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connsiteX0" fmla="*/ 10295 w 10295"/>
            <a:gd name="connsiteY0" fmla="*/ 9311 h 10000"/>
            <a:gd name="connsiteX1" fmla="*/ 9046 w 10295"/>
            <a:gd name="connsiteY1" fmla="*/ 9775 h 10000"/>
            <a:gd name="connsiteX2" fmla="*/ 8245 w 10295"/>
            <a:gd name="connsiteY2" fmla="*/ 9775 h 10000"/>
            <a:gd name="connsiteX3" fmla="*/ 6996 w 10295"/>
            <a:gd name="connsiteY3" fmla="*/ 9324 h 10000"/>
            <a:gd name="connsiteX4" fmla="*/ 6103 w 10295"/>
            <a:gd name="connsiteY4" fmla="*/ 10000 h 10000"/>
            <a:gd name="connsiteX5" fmla="*/ 4410 w 10295"/>
            <a:gd name="connsiteY5" fmla="*/ 9324 h 10000"/>
            <a:gd name="connsiteX6" fmla="*/ 2271 w 10295"/>
            <a:gd name="connsiteY6" fmla="*/ 8196 h 10000"/>
            <a:gd name="connsiteX7" fmla="*/ 61 w 10295"/>
            <a:gd name="connsiteY7" fmla="*/ 7618 h 10000"/>
            <a:gd name="connsiteX8" fmla="*/ 295 w 10295"/>
            <a:gd name="connsiteY8" fmla="*/ 0 h 10000"/>
            <a:gd name="connsiteX0" fmla="*/ 12242 w 12242"/>
            <a:gd name="connsiteY0" fmla="*/ 2749 h 3438"/>
            <a:gd name="connsiteX1" fmla="*/ 10993 w 12242"/>
            <a:gd name="connsiteY1" fmla="*/ 3213 h 3438"/>
            <a:gd name="connsiteX2" fmla="*/ 10192 w 12242"/>
            <a:gd name="connsiteY2" fmla="*/ 3213 h 3438"/>
            <a:gd name="connsiteX3" fmla="*/ 8943 w 12242"/>
            <a:gd name="connsiteY3" fmla="*/ 2762 h 3438"/>
            <a:gd name="connsiteX4" fmla="*/ 8050 w 12242"/>
            <a:gd name="connsiteY4" fmla="*/ 3438 h 3438"/>
            <a:gd name="connsiteX5" fmla="*/ 6357 w 12242"/>
            <a:gd name="connsiteY5" fmla="*/ 2762 h 3438"/>
            <a:gd name="connsiteX6" fmla="*/ 4218 w 12242"/>
            <a:gd name="connsiteY6" fmla="*/ 1634 h 3438"/>
            <a:gd name="connsiteX7" fmla="*/ 2008 w 12242"/>
            <a:gd name="connsiteY7" fmla="*/ 1056 h 3438"/>
            <a:gd name="connsiteX8" fmla="*/ 0 w 12242"/>
            <a:gd name="connsiteY8" fmla="*/ 851 h 3438"/>
            <a:gd name="connsiteX0" fmla="*/ 10437 w 10437"/>
            <a:gd name="connsiteY0" fmla="*/ 11640 h 13644"/>
            <a:gd name="connsiteX1" fmla="*/ 9417 w 10437"/>
            <a:gd name="connsiteY1" fmla="*/ 12990 h 13644"/>
            <a:gd name="connsiteX2" fmla="*/ 8762 w 10437"/>
            <a:gd name="connsiteY2" fmla="*/ 12990 h 13644"/>
            <a:gd name="connsiteX3" fmla="*/ 7742 w 10437"/>
            <a:gd name="connsiteY3" fmla="*/ 11678 h 13644"/>
            <a:gd name="connsiteX4" fmla="*/ 7013 w 10437"/>
            <a:gd name="connsiteY4" fmla="*/ 13644 h 13644"/>
            <a:gd name="connsiteX5" fmla="*/ 5630 w 10437"/>
            <a:gd name="connsiteY5" fmla="*/ 11678 h 13644"/>
            <a:gd name="connsiteX6" fmla="*/ 3883 w 10437"/>
            <a:gd name="connsiteY6" fmla="*/ 8397 h 13644"/>
            <a:gd name="connsiteX7" fmla="*/ 2077 w 10437"/>
            <a:gd name="connsiteY7" fmla="*/ 6716 h 13644"/>
            <a:gd name="connsiteX8" fmla="*/ 0 w 10437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61 w 11161"/>
            <a:gd name="connsiteY0" fmla="*/ 16122 h 16122"/>
            <a:gd name="connsiteX1" fmla="*/ 9417 w 11161"/>
            <a:gd name="connsiteY1" fmla="*/ 12990 h 16122"/>
            <a:gd name="connsiteX2" fmla="*/ 8762 w 11161"/>
            <a:gd name="connsiteY2" fmla="*/ 12990 h 16122"/>
            <a:gd name="connsiteX3" fmla="*/ 7742 w 11161"/>
            <a:gd name="connsiteY3" fmla="*/ 11678 h 16122"/>
            <a:gd name="connsiteX4" fmla="*/ 7013 w 11161"/>
            <a:gd name="connsiteY4" fmla="*/ 13644 h 16122"/>
            <a:gd name="connsiteX5" fmla="*/ 5630 w 11161"/>
            <a:gd name="connsiteY5" fmla="*/ 11678 h 16122"/>
            <a:gd name="connsiteX6" fmla="*/ 3883 w 11161"/>
            <a:gd name="connsiteY6" fmla="*/ 8397 h 16122"/>
            <a:gd name="connsiteX7" fmla="*/ 2077 w 11161"/>
            <a:gd name="connsiteY7" fmla="*/ 6716 h 16122"/>
            <a:gd name="connsiteX8" fmla="*/ 0 w 11161"/>
            <a:gd name="connsiteY8" fmla="*/ 0 h 16122"/>
            <a:gd name="connsiteX0" fmla="*/ 11371 w 11371"/>
            <a:gd name="connsiteY0" fmla="*/ 12883 h 12883"/>
            <a:gd name="connsiteX1" fmla="*/ 9627 w 11371"/>
            <a:gd name="connsiteY1" fmla="*/ 9751 h 12883"/>
            <a:gd name="connsiteX2" fmla="*/ 8972 w 11371"/>
            <a:gd name="connsiteY2" fmla="*/ 9751 h 12883"/>
            <a:gd name="connsiteX3" fmla="*/ 7952 w 11371"/>
            <a:gd name="connsiteY3" fmla="*/ 8439 h 12883"/>
            <a:gd name="connsiteX4" fmla="*/ 7223 w 11371"/>
            <a:gd name="connsiteY4" fmla="*/ 10405 h 12883"/>
            <a:gd name="connsiteX5" fmla="*/ 5840 w 11371"/>
            <a:gd name="connsiteY5" fmla="*/ 8439 h 12883"/>
            <a:gd name="connsiteX6" fmla="*/ 4093 w 11371"/>
            <a:gd name="connsiteY6" fmla="*/ 5158 h 12883"/>
            <a:gd name="connsiteX7" fmla="*/ 2287 w 11371"/>
            <a:gd name="connsiteY7" fmla="*/ 3477 h 12883"/>
            <a:gd name="connsiteX8" fmla="*/ 0 w 11371"/>
            <a:gd name="connsiteY8" fmla="*/ 0 h 12883"/>
            <a:gd name="connsiteX0" fmla="*/ 11351 w 11351"/>
            <a:gd name="connsiteY0" fmla="*/ 19153 h 19153"/>
            <a:gd name="connsiteX1" fmla="*/ 9627 w 11351"/>
            <a:gd name="connsiteY1" fmla="*/ 9751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952 w 11351"/>
            <a:gd name="connsiteY4" fmla="*/ 8439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536 w 11536"/>
            <a:gd name="connsiteY0" fmla="*/ 15086 h 16556"/>
            <a:gd name="connsiteX1" fmla="*/ 9763 w 11536"/>
            <a:gd name="connsiteY1" fmla="*/ 16212 h 16556"/>
            <a:gd name="connsiteX2" fmla="*/ 9264 w 11536"/>
            <a:gd name="connsiteY2" fmla="*/ 16403 h 16556"/>
            <a:gd name="connsiteX3" fmla="*/ 8127 w 11536"/>
            <a:gd name="connsiteY3" fmla="*/ 14130 h 16556"/>
            <a:gd name="connsiteX4" fmla="*/ 7308 w 11536"/>
            <a:gd name="connsiteY4" fmla="*/ 13944 h 16556"/>
            <a:gd name="connsiteX5" fmla="*/ 5840 w 11536"/>
            <a:gd name="connsiteY5" fmla="*/ 8439 h 16556"/>
            <a:gd name="connsiteX6" fmla="*/ 4093 w 11536"/>
            <a:gd name="connsiteY6" fmla="*/ 5158 h 16556"/>
            <a:gd name="connsiteX7" fmla="*/ 2287 w 11536"/>
            <a:gd name="connsiteY7" fmla="*/ 3477 h 16556"/>
            <a:gd name="connsiteX8" fmla="*/ 0 w 11536"/>
            <a:gd name="connsiteY8" fmla="*/ 0 h 16556"/>
            <a:gd name="connsiteX0" fmla="*/ 11536 w 11536"/>
            <a:gd name="connsiteY0" fmla="*/ 15086 h 16556"/>
            <a:gd name="connsiteX1" fmla="*/ 9763 w 11536"/>
            <a:gd name="connsiteY1" fmla="*/ 16212 h 16556"/>
            <a:gd name="connsiteX2" fmla="*/ 9264 w 11536"/>
            <a:gd name="connsiteY2" fmla="*/ 16403 h 16556"/>
            <a:gd name="connsiteX3" fmla="*/ 8127 w 11536"/>
            <a:gd name="connsiteY3" fmla="*/ 14130 h 16556"/>
            <a:gd name="connsiteX4" fmla="*/ 7308 w 11536"/>
            <a:gd name="connsiteY4" fmla="*/ 13944 h 16556"/>
            <a:gd name="connsiteX5" fmla="*/ 5840 w 11536"/>
            <a:gd name="connsiteY5" fmla="*/ 8439 h 16556"/>
            <a:gd name="connsiteX6" fmla="*/ 4093 w 11536"/>
            <a:gd name="connsiteY6" fmla="*/ 5158 h 16556"/>
            <a:gd name="connsiteX7" fmla="*/ 2287 w 11536"/>
            <a:gd name="connsiteY7" fmla="*/ 3477 h 16556"/>
            <a:gd name="connsiteX8" fmla="*/ 0 w 11536"/>
            <a:gd name="connsiteY8" fmla="*/ 0 h 16556"/>
            <a:gd name="connsiteX0" fmla="*/ 9249 w 9249"/>
            <a:gd name="connsiteY0" fmla="*/ 11609 h 13079"/>
            <a:gd name="connsiteX1" fmla="*/ 7476 w 9249"/>
            <a:gd name="connsiteY1" fmla="*/ 12735 h 13079"/>
            <a:gd name="connsiteX2" fmla="*/ 6977 w 9249"/>
            <a:gd name="connsiteY2" fmla="*/ 12926 h 13079"/>
            <a:gd name="connsiteX3" fmla="*/ 5840 w 9249"/>
            <a:gd name="connsiteY3" fmla="*/ 10653 h 13079"/>
            <a:gd name="connsiteX4" fmla="*/ 5021 w 9249"/>
            <a:gd name="connsiteY4" fmla="*/ 10467 h 13079"/>
            <a:gd name="connsiteX5" fmla="*/ 3553 w 9249"/>
            <a:gd name="connsiteY5" fmla="*/ 4962 h 13079"/>
            <a:gd name="connsiteX6" fmla="*/ 1806 w 9249"/>
            <a:gd name="connsiteY6" fmla="*/ 1681 h 13079"/>
            <a:gd name="connsiteX7" fmla="*/ 0 w 9249"/>
            <a:gd name="connsiteY7" fmla="*/ 0 h 13079"/>
            <a:gd name="connsiteX0" fmla="*/ 11095 w 11095"/>
            <a:gd name="connsiteY0" fmla="*/ 7721 h 8845"/>
            <a:gd name="connsiteX1" fmla="*/ 9178 w 11095"/>
            <a:gd name="connsiteY1" fmla="*/ 8582 h 8845"/>
            <a:gd name="connsiteX2" fmla="*/ 8639 w 11095"/>
            <a:gd name="connsiteY2" fmla="*/ 8728 h 8845"/>
            <a:gd name="connsiteX3" fmla="*/ 7409 w 11095"/>
            <a:gd name="connsiteY3" fmla="*/ 6990 h 8845"/>
            <a:gd name="connsiteX4" fmla="*/ 6524 w 11095"/>
            <a:gd name="connsiteY4" fmla="*/ 6848 h 8845"/>
            <a:gd name="connsiteX5" fmla="*/ 4936 w 11095"/>
            <a:gd name="connsiteY5" fmla="*/ 2639 h 8845"/>
            <a:gd name="connsiteX6" fmla="*/ 3048 w 11095"/>
            <a:gd name="connsiteY6" fmla="*/ 130 h 8845"/>
            <a:gd name="connsiteX7" fmla="*/ 0 w 11095"/>
            <a:gd name="connsiteY7" fmla="*/ 6615 h 8845"/>
            <a:gd name="connsiteX0" fmla="*/ 10000 w 10000"/>
            <a:gd name="connsiteY0" fmla="*/ 8583 h 9854"/>
            <a:gd name="connsiteX1" fmla="*/ 8272 w 10000"/>
            <a:gd name="connsiteY1" fmla="*/ 9557 h 9854"/>
            <a:gd name="connsiteX2" fmla="*/ 7786 w 10000"/>
            <a:gd name="connsiteY2" fmla="*/ 9722 h 9854"/>
            <a:gd name="connsiteX3" fmla="*/ 6678 w 10000"/>
            <a:gd name="connsiteY3" fmla="*/ 7757 h 9854"/>
            <a:gd name="connsiteX4" fmla="*/ 5880 w 10000"/>
            <a:gd name="connsiteY4" fmla="*/ 7596 h 9854"/>
            <a:gd name="connsiteX5" fmla="*/ 4091 w 10000"/>
            <a:gd name="connsiteY5" fmla="*/ 7778 h 9854"/>
            <a:gd name="connsiteX6" fmla="*/ 2747 w 10000"/>
            <a:gd name="connsiteY6" fmla="*/ 1 h 9854"/>
            <a:gd name="connsiteX7" fmla="*/ 0 w 10000"/>
            <a:gd name="connsiteY7" fmla="*/ 7333 h 9854"/>
            <a:gd name="connsiteX0" fmla="*/ 10000 w 10000"/>
            <a:gd name="connsiteY0" fmla="*/ 8710 h 10000"/>
            <a:gd name="connsiteX1" fmla="*/ 8272 w 10000"/>
            <a:gd name="connsiteY1" fmla="*/ 9699 h 10000"/>
            <a:gd name="connsiteX2" fmla="*/ 7786 w 10000"/>
            <a:gd name="connsiteY2" fmla="*/ 9866 h 10000"/>
            <a:gd name="connsiteX3" fmla="*/ 6678 w 10000"/>
            <a:gd name="connsiteY3" fmla="*/ 7872 h 10000"/>
            <a:gd name="connsiteX4" fmla="*/ 5842 w 10000"/>
            <a:gd name="connsiteY4" fmla="*/ 9561 h 10000"/>
            <a:gd name="connsiteX5" fmla="*/ 4091 w 10000"/>
            <a:gd name="connsiteY5" fmla="*/ 7893 h 10000"/>
            <a:gd name="connsiteX6" fmla="*/ 2747 w 10000"/>
            <a:gd name="connsiteY6" fmla="*/ 1 h 10000"/>
            <a:gd name="connsiteX7" fmla="*/ 0 w 10000"/>
            <a:gd name="connsiteY7" fmla="*/ 7442 h 10000"/>
            <a:gd name="connsiteX0" fmla="*/ 10000 w 10000"/>
            <a:gd name="connsiteY0" fmla="*/ 1268 h 2558"/>
            <a:gd name="connsiteX1" fmla="*/ 8272 w 10000"/>
            <a:gd name="connsiteY1" fmla="*/ 2257 h 2558"/>
            <a:gd name="connsiteX2" fmla="*/ 7786 w 10000"/>
            <a:gd name="connsiteY2" fmla="*/ 2424 h 2558"/>
            <a:gd name="connsiteX3" fmla="*/ 6678 w 10000"/>
            <a:gd name="connsiteY3" fmla="*/ 430 h 2558"/>
            <a:gd name="connsiteX4" fmla="*/ 5842 w 10000"/>
            <a:gd name="connsiteY4" fmla="*/ 2119 h 2558"/>
            <a:gd name="connsiteX5" fmla="*/ 4091 w 10000"/>
            <a:gd name="connsiteY5" fmla="*/ 451 h 2558"/>
            <a:gd name="connsiteX6" fmla="*/ 2462 w 10000"/>
            <a:gd name="connsiteY6" fmla="*/ 1171 h 2558"/>
            <a:gd name="connsiteX7" fmla="*/ 0 w 10000"/>
            <a:gd name="connsiteY7" fmla="*/ 0 h 2558"/>
            <a:gd name="connsiteX0" fmla="*/ 10000 w 10000"/>
            <a:gd name="connsiteY0" fmla="*/ 4958 h 10001"/>
            <a:gd name="connsiteX1" fmla="*/ 8272 w 10000"/>
            <a:gd name="connsiteY1" fmla="*/ 8823 h 10001"/>
            <a:gd name="connsiteX2" fmla="*/ 7786 w 10000"/>
            <a:gd name="connsiteY2" fmla="*/ 9476 h 10001"/>
            <a:gd name="connsiteX3" fmla="*/ 6678 w 10000"/>
            <a:gd name="connsiteY3" fmla="*/ 1681 h 10001"/>
            <a:gd name="connsiteX4" fmla="*/ 5842 w 10000"/>
            <a:gd name="connsiteY4" fmla="*/ 8284 h 10001"/>
            <a:gd name="connsiteX5" fmla="*/ 4091 w 10000"/>
            <a:gd name="connsiteY5" fmla="*/ 1763 h 10001"/>
            <a:gd name="connsiteX6" fmla="*/ 2462 w 10000"/>
            <a:gd name="connsiteY6" fmla="*/ 4578 h 10001"/>
            <a:gd name="connsiteX7" fmla="*/ 0 w 10000"/>
            <a:gd name="connsiteY7" fmla="*/ 0 h 10001"/>
            <a:gd name="connsiteX0" fmla="*/ 8272 w 8272"/>
            <a:gd name="connsiteY0" fmla="*/ 8823 h 10001"/>
            <a:gd name="connsiteX1" fmla="*/ 7786 w 8272"/>
            <a:gd name="connsiteY1" fmla="*/ 9476 h 10001"/>
            <a:gd name="connsiteX2" fmla="*/ 6678 w 8272"/>
            <a:gd name="connsiteY2" fmla="*/ 1681 h 10001"/>
            <a:gd name="connsiteX3" fmla="*/ 5842 w 8272"/>
            <a:gd name="connsiteY3" fmla="*/ 8284 h 10001"/>
            <a:gd name="connsiteX4" fmla="*/ 4091 w 8272"/>
            <a:gd name="connsiteY4" fmla="*/ 1763 h 10001"/>
            <a:gd name="connsiteX5" fmla="*/ 2462 w 8272"/>
            <a:gd name="connsiteY5" fmla="*/ 4578 h 10001"/>
            <a:gd name="connsiteX6" fmla="*/ 0 w 8272"/>
            <a:gd name="connsiteY6" fmla="*/ 0 h 10001"/>
            <a:gd name="connsiteX0" fmla="*/ 9412 w 9412"/>
            <a:gd name="connsiteY0" fmla="*/ 9475 h 9475"/>
            <a:gd name="connsiteX1" fmla="*/ 8073 w 9412"/>
            <a:gd name="connsiteY1" fmla="*/ 1681 h 9475"/>
            <a:gd name="connsiteX2" fmla="*/ 7062 w 9412"/>
            <a:gd name="connsiteY2" fmla="*/ 8283 h 9475"/>
            <a:gd name="connsiteX3" fmla="*/ 4946 w 9412"/>
            <a:gd name="connsiteY3" fmla="*/ 1763 h 9475"/>
            <a:gd name="connsiteX4" fmla="*/ 2976 w 9412"/>
            <a:gd name="connsiteY4" fmla="*/ 4578 h 9475"/>
            <a:gd name="connsiteX5" fmla="*/ 0 w 9412"/>
            <a:gd name="connsiteY5" fmla="*/ 0 h 9475"/>
            <a:gd name="connsiteX0" fmla="*/ 8577 w 8577"/>
            <a:gd name="connsiteY0" fmla="*/ 1774 h 8742"/>
            <a:gd name="connsiteX1" fmla="*/ 7503 w 8577"/>
            <a:gd name="connsiteY1" fmla="*/ 8742 h 8742"/>
            <a:gd name="connsiteX2" fmla="*/ 5255 w 8577"/>
            <a:gd name="connsiteY2" fmla="*/ 1861 h 8742"/>
            <a:gd name="connsiteX3" fmla="*/ 3162 w 8577"/>
            <a:gd name="connsiteY3" fmla="*/ 4832 h 8742"/>
            <a:gd name="connsiteX4" fmla="*/ 0 w 8577"/>
            <a:gd name="connsiteY4" fmla="*/ 0 h 8742"/>
            <a:gd name="connsiteX0" fmla="*/ 8748 w 8748"/>
            <a:gd name="connsiteY0" fmla="*/ 10000 h 10000"/>
            <a:gd name="connsiteX1" fmla="*/ 6127 w 8748"/>
            <a:gd name="connsiteY1" fmla="*/ 2129 h 10000"/>
            <a:gd name="connsiteX2" fmla="*/ 3687 w 8748"/>
            <a:gd name="connsiteY2" fmla="*/ 5527 h 10000"/>
            <a:gd name="connsiteX3" fmla="*/ 0 w 8748"/>
            <a:gd name="connsiteY3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8748" h="10000">
              <a:moveTo>
                <a:pt x="8748" y="10000"/>
              </a:moveTo>
              <a:cubicBezTo>
                <a:pt x="8103" y="10015"/>
                <a:pt x="6969" y="2875"/>
                <a:pt x="6127" y="2129"/>
              </a:cubicBezTo>
              <a:cubicBezTo>
                <a:pt x="5283" y="1382"/>
                <a:pt x="4708" y="5881"/>
                <a:pt x="3687" y="5527"/>
              </a:cubicBezTo>
              <a:cubicBezTo>
                <a:pt x="2665" y="5173"/>
                <a:pt x="723" y="11505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13</xdr:col>
      <xdr:colOff>458719</xdr:colOff>
      <xdr:row>40</xdr:row>
      <xdr:rowOff>60697</xdr:rowOff>
    </xdr:from>
    <xdr:ext cx="251846" cy="74708"/>
    <xdr:sp macro="" textlink="">
      <xdr:nvSpPr>
        <xdr:cNvPr id="848" name="Text Box 1620">
          <a:extLst>
            <a:ext uri="{FF2B5EF4-FFF2-40B4-BE49-F238E27FC236}">
              <a16:creationId xmlns:a16="http://schemas.microsoft.com/office/drawing/2014/main" id="{5507E6BE-05DD-4AA0-9F51-5CFBDC8F4EE3}"/>
            </a:ext>
          </a:extLst>
        </xdr:cNvPr>
        <xdr:cNvSpPr txBox="1">
          <a:spLocks noChangeArrowheads="1"/>
        </xdr:cNvSpPr>
      </xdr:nvSpPr>
      <xdr:spPr bwMode="auto">
        <a:xfrm>
          <a:off x="8650219" y="6728197"/>
          <a:ext cx="251846" cy="7470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0" rIns="0" bIns="0" anchor="t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15</xdr:col>
      <xdr:colOff>50127</xdr:colOff>
      <xdr:row>36</xdr:row>
      <xdr:rowOff>45848</xdr:rowOff>
    </xdr:from>
    <xdr:ext cx="541003" cy="146322"/>
    <xdr:sp macro="" textlink="">
      <xdr:nvSpPr>
        <xdr:cNvPr id="849" name="Text Box 1620">
          <a:extLst>
            <a:ext uri="{FF2B5EF4-FFF2-40B4-BE49-F238E27FC236}">
              <a16:creationId xmlns:a16="http://schemas.microsoft.com/office/drawing/2014/main" id="{EF0A790C-1A83-47C6-ACE6-CF8A583ACF9B}"/>
            </a:ext>
          </a:extLst>
        </xdr:cNvPr>
        <xdr:cNvSpPr txBox="1">
          <a:spLocks noChangeArrowheads="1"/>
        </xdr:cNvSpPr>
      </xdr:nvSpPr>
      <xdr:spPr bwMode="auto">
        <a:xfrm>
          <a:off x="9597987" y="6042788"/>
          <a:ext cx="541003" cy="146322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13㎞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道なりに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15</xdr:col>
      <xdr:colOff>64493</xdr:colOff>
      <xdr:row>34</xdr:row>
      <xdr:rowOff>138906</xdr:rowOff>
    </xdr:from>
    <xdr:ext cx="333117" cy="101600"/>
    <xdr:sp macro="" textlink="">
      <xdr:nvSpPr>
        <xdr:cNvPr id="850" name="Text Box 1194">
          <a:extLst>
            <a:ext uri="{FF2B5EF4-FFF2-40B4-BE49-F238E27FC236}">
              <a16:creationId xmlns:a16="http://schemas.microsoft.com/office/drawing/2014/main" id="{DA1C62AC-530F-4A8E-8B94-1643EDB11E57}"/>
            </a:ext>
          </a:extLst>
        </xdr:cNvPr>
        <xdr:cNvSpPr txBox="1">
          <a:spLocks noChangeArrowheads="1"/>
        </xdr:cNvSpPr>
      </xdr:nvSpPr>
      <xdr:spPr bwMode="auto">
        <a:xfrm>
          <a:off x="9612353" y="5800566"/>
          <a:ext cx="333117" cy="10160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0.1+0.4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15</xdr:col>
      <xdr:colOff>81425</xdr:colOff>
      <xdr:row>35</xdr:row>
      <xdr:rowOff>65418</xdr:rowOff>
    </xdr:from>
    <xdr:to>
      <xdr:col>15</xdr:col>
      <xdr:colOff>228557</xdr:colOff>
      <xdr:row>36</xdr:row>
      <xdr:rowOff>30808</xdr:rowOff>
    </xdr:to>
    <xdr:sp macro="" textlink="">
      <xdr:nvSpPr>
        <xdr:cNvPr id="851" name="六角形 850">
          <a:extLst>
            <a:ext uri="{FF2B5EF4-FFF2-40B4-BE49-F238E27FC236}">
              <a16:creationId xmlns:a16="http://schemas.microsoft.com/office/drawing/2014/main" id="{7D6A10F8-23E4-491C-98FC-85988FDD9707}"/>
            </a:ext>
          </a:extLst>
        </xdr:cNvPr>
        <xdr:cNvSpPr/>
      </xdr:nvSpPr>
      <xdr:spPr bwMode="auto">
        <a:xfrm>
          <a:off x="9629285" y="5894718"/>
          <a:ext cx="147132" cy="133030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56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259226</xdr:colOff>
      <xdr:row>35</xdr:row>
      <xdr:rowOff>69652</xdr:rowOff>
    </xdr:from>
    <xdr:to>
      <xdr:col>15</xdr:col>
      <xdr:colOff>406358</xdr:colOff>
      <xdr:row>36</xdr:row>
      <xdr:rowOff>35042</xdr:rowOff>
    </xdr:to>
    <xdr:sp macro="" textlink="">
      <xdr:nvSpPr>
        <xdr:cNvPr id="852" name="六角形 851">
          <a:extLst>
            <a:ext uri="{FF2B5EF4-FFF2-40B4-BE49-F238E27FC236}">
              <a16:creationId xmlns:a16="http://schemas.microsoft.com/office/drawing/2014/main" id="{39CE7C41-2EBF-49AC-A60B-CB159874AD8F}"/>
            </a:ext>
          </a:extLst>
        </xdr:cNvPr>
        <xdr:cNvSpPr/>
      </xdr:nvSpPr>
      <xdr:spPr bwMode="auto">
        <a:xfrm>
          <a:off x="9807086" y="5898952"/>
          <a:ext cx="147132" cy="133030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57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510367</xdr:colOff>
      <xdr:row>38</xdr:row>
      <xdr:rowOff>74415</xdr:rowOff>
    </xdr:from>
    <xdr:to>
      <xdr:col>16</xdr:col>
      <xdr:colOff>39686</xdr:colOff>
      <xdr:row>40</xdr:row>
      <xdr:rowOff>79375</xdr:rowOff>
    </xdr:to>
    <xdr:sp macro="" textlink="">
      <xdr:nvSpPr>
        <xdr:cNvPr id="853" name="Text Box 1620">
          <a:extLst>
            <a:ext uri="{FF2B5EF4-FFF2-40B4-BE49-F238E27FC236}">
              <a16:creationId xmlns:a16="http://schemas.microsoft.com/office/drawing/2014/main" id="{98597C23-328D-40DA-A7CE-6EAFFF19B4B0}"/>
            </a:ext>
          </a:extLst>
        </xdr:cNvPr>
        <xdr:cNvSpPr txBox="1">
          <a:spLocks noChangeArrowheads="1"/>
        </xdr:cNvSpPr>
      </xdr:nvSpPr>
      <xdr:spPr bwMode="auto">
        <a:xfrm>
          <a:off x="10058227" y="6406635"/>
          <a:ext cx="207499" cy="340240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桂川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17</xdr:col>
      <xdr:colOff>317698</xdr:colOff>
      <xdr:row>36</xdr:row>
      <xdr:rowOff>144796</xdr:rowOff>
    </xdr:from>
    <xdr:to>
      <xdr:col>18</xdr:col>
      <xdr:colOff>424866</xdr:colOff>
      <xdr:row>41</xdr:row>
      <xdr:rowOff>48302</xdr:rowOff>
    </xdr:to>
    <xdr:sp macro="" textlink="">
      <xdr:nvSpPr>
        <xdr:cNvPr id="854" name="Freeform 601">
          <a:extLst>
            <a:ext uri="{FF2B5EF4-FFF2-40B4-BE49-F238E27FC236}">
              <a16:creationId xmlns:a16="http://schemas.microsoft.com/office/drawing/2014/main" id="{DDA218CD-7627-44D3-9492-FBA81767539C}"/>
            </a:ext>
          </a:extLst>
        </xdr:cNvPr>
        <xdr:cNvSpPr>
          <a:spLocks/>
        </xdr:cNvSpPr>
      </xdr:nvSpPr>
      <xdr:spPr bwMode="auto">
        <a:xfrm rot="19182807" flipH="1">
          <a:off x="11221918" y="6141736"/>
          <a:ext cx="785348" cy="741706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594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285 h 10000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2679 w 3085"/>
            <a:gd name="connsiteY0" fmla="*/ 22388 h 22388"/>
            <a:gd name="connsiteX1" fmla="*/ 3085 w 3085"/>
            <a:gd name="connsiteY1" fmla="*/ 12388 h 22388"/>
            <a:gd name="connsiteX2" fmla="*/ 0 w 3085"/>
            <a:gd name="connsiteY2" fmla="*/ 0 h 22388"/>
            <a:gd name="connsiteX0" fmla="*/ 11063 w 12379"/>
            <a:gd name="connsiteY0" fmla="*/ 10000 h 10000"/>
            <a:gd name="connsiteX1" fmla="*/ 12379 w 12379"/>
            <a:gd name="connsiteY1" fmla="*/ 5533 h 10000"/>
            <a:gd name="connsiteX2" fmla="*/ 2379 w 12379"/>
            <a:gd name="connsiteY2" fmla="*/ 0 h 10000"/>
            <a:gd name="connsiteX0" fmla="*/ 12230 w 13546"/>
            <a:gd name="connsiteY0" fmla="*/ 10000 h 10000"/>
            <a:gd name="connsiteX1" fmla="*/ 13546 w 13546"/>
            <a:gd name="connsiteY1" fmla="*/ 5533 h 10000"/>
            <a:gd name="connsiteX2" fmla="*/ 3546 w 13546"/>
            <a:gd name="connsiteY2" fmla="*/ 0 h 10000"/>
            <a:gd name="connsiteX0" fmla="*/ 11207 w 12523"/>
            <a:gd name="connsiteY0" fmla="*/ 11059 h 11059"/>
            <a:gd name="connsiteX1" fmla="*/ 12523 w 12523"/>
            <a:gd name="connsiteY1" fmla="*/ 6592 h 11059"/>
            <a:gd name="connsiteX2" fmla="*/ 3851 w 12523"/>
            <a:gd name="connsiteY2" fmla="*/ 0 h 11059"/>
            <a:gd name="connsiteX0" fmla="*/ 22332 w 22337"/>
            <a:gd name="connsiteY0" fmla="*/ 11138 h 11138"/>
            <a:gd name="connsiteX1" fmla="*/ 12523 w 22337"/>
            <a:gd name="connsiteY1" fmla="*/ 6592 h 11138"/>
            <a:gd name="connsiteX2" fmla="*/ 3851 w 22337"/>
            <a:gd name="connsiteY2" fmla="*/ 0 h 11138"/>
            <a:gd name="connsiteX0" fmla="*/ 22332 w 22332"/>
            <a:gd name="connsiteY0" fmla="*/ 11138 h 11138"/>
            <a:gd name="connsiteX1" fmla="*/ 12523 w 22332"/>
            <a:gd name="connsiteY1" fmla="*/ 6592 h 11138"/>
            <a:gd name="connsiteX2" fmla="*/ 3851 w 22332"/>
            <a:gd name="connsiteY2" fmla="*/ 0 h 11138"/>
            <a:gd name="connsiteX0" fmla="*/ 22332 w 22332"/>
            <a:gd name="connsiteY0" fmla="*/ 11138 h 11138"/>
            <a:gd name="connsiteX1" fmla="*/ 12523 w 22332"/>
            <a:gd name="connsiteY1" fmla="*/ 6592 h 11138"/>
            <a:gd name="connsiteX2" fmla="*/ 3851 w 22332"/>
            <a:gd name="connsiteY2" fmla="*/ 0 h 11138"/>
            <a:gd name="connsiteX0" fmla="*/ 27978 w 27978"/>
            <a:gd name="connsiteY0" fmla="*/ 10582 h 10582"/>
            <a:gd name="connsiteX1" fmla="*/ 12523 w 27978"/>
            <a:gd name="connsiteY1" fmla="*/ 6592 h 10582"/>
            <a:gd name="connsiteX2" fmla="*/ 3851 w 27978"/>
            <a:gd name="connsiteY2" fmla="*/ 0 h 10582"/>
            <a:gd name="connsiteX0" fmla="*/ 27978 w 27978"/>
            <a:gd name="connsiteY0" fmla="*/ 10582 h 10582"/>
            <a:gd name="connsiteX1" fmla="*/ 12523 w 27978"/>
            <a:gd name="connsiteY1" fmla="*/ 6592 h 10582"/>
            <a:gd name="connsiteX2" fmla="*/ 3851 w 27978"/>
            <a:gd name="connsiteY2" fmla="*/ 0 h 10582"/>
            <a:gd name="connsiteX0" fmla="*/ 54008 w 54008"/>
            <a:gd name="connsiteY0" fmla="*/ 12270 h 12270"/>
            <a:gd name="connsiteX1" fmla="*/ 12523 w 54008"/>
            <a:gd name="connsiteY1" fmla="*/ 6592 h 12270"/>
            <a:gd name="connsiteX2" fmla="*/ 3851 w 54008"/>
            <a:gd name="connsiteY2" fmla="*/ 0 h 12270"/>
            <a:gd name="connsiteX0" fmla="*/ 53504 w 53504"/>
            <a:gd name="connsiteY0" fmla="*/ 12270 h 12270"/>
            <a:gd name="connsiteX1" fmla="*/ 14334 w 53504"/>
            <a:gd name="connsiteY1" fmla="*/ 6698 h 12270"/>
            <a:gd name="connsiteX2" fmla="*/ 3347 w 53504"/>
            <a:gd name="connsiteY2" fmla="*/ 0 h 12270"/>
            <a:gd name="connsiteX0" fmla="*/ 53504 w 53504"/>
            <a:gd name="connsiteY0" fmla="*/ 12270 h 12270"/>
            <a:gd name="connsiteX1" fmla="*/ 14334 w 53504"/>
            <a:gd name="connsiteY1" fmla="*/ 6698 h 12270"/>
            <a:gd name="connsiteX2" fmla="*/ 3347 w 53504"/>
            <a:gd name="connsiteY2" fmla="*/ 0 h 12270"/>
            <a:gd name="connsiteX0" fmla="*/ 50181 w 50181"/>
            <a:gd name="connsiteY0" fmla="*/ 12353 h 12353"/>
            <a:gd name="connsiteX1" fmla="*/ 14334 w 50181"/>
            <a:gd name="connsiteY1" fmla="*/ 6698 h 12353"/>
            <a:gd name="connsiteX2" fmla="*/ 3347 w 50181"/>
            <a:gd name="connsiteY2" fmla="*/ 0 h 12353"/>
            <a:gd name="connsiteX0" fmla="*/ 50181 w 50181"/>
            <a:gd name="connsiteY0" fmla="*/ 12353 h 12353"/>
            <a:gd name="connsiteX1" fmla="*/ 14334 w 50181"/>
            <a:gd name="connsiteY1" fmla="*/ 6698 h 12353"/>
            <a:gd name="connsiteX2" fmla="*/ 3347 w 50181"/>
            <a:gd name="connsiteY2" fmla="*/ 0 h 12353"/>
            <a:gd name="connsiteX0" fmla="*/ 37267 w 53079"/>
            <a:gd name="connsiteY0" fmla="*/ 8780 h 8780"/>
            <a:gd name="connsiteX1" fmla="*/ 1420 w 53079"/>
            <a:gd name="connsiteY1" fmla="*/ 3125 h 8780"/>
            <a:gd name="connsiteX2" fmla="*/ 53079 w 53079"/>
            <a:gd name="connsiteY2" fmla="*/ 0 h 8780"/>
            <a:gd name="connsiteX0" fmla="*/ 7147 w 10126"/>
            <a:gd name="connsiteY0" fmla="*/ 10000 h 10000"/>
            <a:gd name="connsiteX1" fmla="*/ 394 w 10126"/>
            <a:gd name="connsiteY1" fmla="*/ 3559 h 10000"/>
            <a:gd name="connsiteX2" fmla="*/ 10126 w 10126"/>
            <a:gd name="connsiteY2" fmla="*/ 0 h 10000"/>
            <a:gd name="connsiteX0" fmla="*/ 7100 w 11202"/>
            <a:gd name="connsiteY0" fmla="*/ 8923 h 8923"/>
            <a:gd name="connsiteX1" fmla="*/ 347 w 11202"/>
            <a:gd name="connsiteY1" fmla="*/ 2482 h 8923"/>
            <a:gd name="connsiteX2" fmla="*/ 11202 w 11202"/>
            <a:gd name="connsiteY2" fmla="*/ 0 h 8923"/>
            <a:gd name="connsiteX0" fmla="*/ 6028 w 9690"/>
            <a:gd name="connsiteY0" fmla="*/ 10000 h 10000"/>
            <a:gd name="connsiteX1" fmla="*/ 0 w 9690"/>
            <a:gd name="connsiteY1" fmla="*/ 2782 h 10000"/>
            <a:gd name="connsiteX2" fmla="*/ 9690 w 9690"/>
            <a:gd name="connsiteY2" fmla="*/ 0 h 10000"/>
            <a:gd name="connsiteX0" fmla="*/ 6221 w 12904"/>
            <a:gd name="connsiteY0" fmla="*/ 7901 h 7901"/>
            <a:gd name="connsiteX1" fmla="*/ 0 w 12904"/>
            <a:gd name="connsiteY1" fmla="*/ 683 h 7901"/>
            <a:gd name="connsiteX2" fmla="*/ 12904 w 12904"/>
            <a:gd name="connsiteY2" fmla="*/ 843 h 7901"/>
            <a:gd name="connsiteX0" fmla="*/ 4821 w 10000"/>
            <a:gd name="connsiteY0" fmla="*/ 12372 h 12372"/>
            <a:gd name="connsiteX1" fmla="*/ 0 w 10000"/>
            <a:gd name="connsiteY1" fmla="*/ 3236 h 12372"/>
            <a:gd name="connsiteX2" fmla="*/ 10000 w 10000"/>
            <a:gd name="connsiteY2" fmla="*/ 3439 h 12372"/>
            <a:gd name="connsiteX0" fmla="*/ 5846 w 5846"/>
            <a:gd name="connsiteY0" fmla="*/ 9467 h 13349"/>
            <a:gd name="connsiteX1" fmla="*/ 1025 w 5846"/>
            <a:gd name="connsiteY1" fmla="*/ 331 h 13349"/>
            <a:gd name="connsiteX2" fmla="*/ 2627 w 5846"/>
            <a:gd name="connsiteY2" fmla="*/ 13349 h 13349"/>
            <a:gd name="connsiteX0" fmla="*/ 8363 w 8363"/>
            <a:gd name="connsiteY0" fmla="*/ 7096 h 10004"/>
            <a:gd name="connsiteX1" fmla="*/ 116 w 8363"/>
            <a:gd name="connsiteY1" fmla="*/ 252 h 10004"/>
            <a:gd name="connsiteX2" fmla="*/ 2857 w 8363"/>
            <a:gd name="connsiteY2" fmla="*/ 10004 h 10004"/>
            <a:gd name="connsiteX0" fmla="*/ 10901 w 10901"/>
            <a:gd name="connsiteY0" fmla="*/ 6841 h 9748"/>
            <a:gd name="connsiteX1" fmla="*/ 1040 w 10901"/>
            <a:gd name="connsiteY1" fmla="*/ 0 h 9748"/>
            <a:gd name="connsiteX2" fmla="*/ 4317 w 10901"/>
            <a:gd name="connsiteY2" fmla="*/ 9748 h 9748"/>
            <a:gd name="connsiteX0" fmla="*/ 9508 w 9508"/>
            <a:gd name="connsiteY0" fmla="*/ 7018 h 10000"/>
            <a:gd name="connsiteX1" fmla="*/ 462 w 9508"/>
            <a:gd name="connsiteY1" fmla="*/ 0 h 10000"/>
            <a:gd name="connsiteX2" fmla="*/ 1542 w 9508"/>
            <a:gd name="connsiteY2" fmla="*/ 8129 h 10000"/>
            <a:gd name="connsiteX3" fmla="*/ 3468 w 9508"/>
            <a:gd name="connsiteY3" fmla="*/ 10000 h 10000"/>
            <a:gd name="connsiteX0" fmla="*/ 10000 w 10000"/>
            <a:gd name="connsiteY0" fmla="*/ 7018 h 11320"/>
            <a:gd name="connsiteX1" fmla="*/ 486 w 10000"/>
            <a:gd name="connsiteY1" fmla="*/ 0 h 11320"/>
            <a:gd name="connsiteX2" fmla="*/ 1622 w 10000"/>
            <a:gd name="connsiteY2" fmla="*/ 8129 h 11320"/>
            <a:gd name="connsiteX3" fmla="*/ 2516 w 10000"/>
            <a:gd name="connsiteY3" fmla="*/ 11320 h 11320"/>
            <a:gd name="connsiteX0" fmla="*/ 11639 w 11639"/>
            <a:gd name="connsiteY0" fmla="*/ 7018 h 11320"/>
            <a:gd name="connsiteX1" fmla="*/ 2125 w 11639"/>
            <a:gd name="connsiteY1" fmla="*/ 0 h 11320"/>
            <a:gd name="connsiteX2" fmla="*/ 132 w 11639"/>
            <a:gd name="connsiteY2" fmla="*/ 6957 h 11320"/>
            <a:gd name="connsiteX3" fmla="*/ 4155 w 11639"/>
            <a:gd name="connsiteY3" fmla="*/ 11320 h 11320"/>
            <a:gd name="connsiteX0" fmla="*/ 10266 w 10266"/>
            <a:gd name="connsiteY0" fmla="*/ 7018 h 11320"/>
            <a:gd name="connsiteX1" fmla="*/ 752 w 10266"/>
            <a:gd name="connsiteY1" fmla="*/ 0 h 11320"/>
            <a:gd name="connsiteX2" fmla="*/ 762 w 10266"/>
            <a:gd name="connsiteY2" fmla="*/ 7127 h 11320"/>
            <a:gd name="connsiteX3" fmla="*/ 2782 w 10266"/>
            <a:gd name="connsiteY3" fmla="*/ 11320 h 11320"/>
            <a:gd name="connsiteX0" fmla="*/ 10512 w 10512"/>
            <a:gd name="connsiteY0" fmla="*/ 7018 h 11320"/>
            <a:gd name="connsiteX1" fmla="*/ 998 w 10512"/>
            <a:gd name="connsiteY1" fmla="*/ 0 h 11320"/>
            <a:gd name="connsiteX2" fmla="*/ 1008 w 10512"/>
            <a:gd name="connsiteY2" fmla="*/ 7127 h 11320"/>
            <a:gd name="connsiteX3" fmla="*/ 3028 w 10512"/>
            <a:gd name="connsiteY3" fmla="*/ 11320 h 11320"/>
            <a:gd name="connsiteX0" fmla="*/ 10512 w 10512"/>
            <a:gd name="connsiteY0" fmla="*/ 7018 h 11606"/>
            <a:gd name="connsiteX1" fmla="*/ 998 w 10512"/>
            <a:gd name="connsiteY1" fmla="*/ 0 h 11606"/>
            <a:gd name="connsiteX2" fmla="*/ 1008 w 10512"/>
            <a:gd name="connsiteY2" fmla="*/ 7127 h 11606"/>
            <a:gd name="connsiteX3" fmla="*/ 2510 w 10512"/>
            <a:gd name="connsiteY3" fmla="*/ 11606 h 11606"/>
            <a:gd name="connsiteX0" fmla="*/ 10512 w 10512"/>
            <a:gd name="connsiteY0" fmla="*/ 7018 h 12111"/>
            <a:gd name="connsiteX1" fmla="*/ 998 w 10512"/>
            <a:gd name="connsiteY1" fmla="*/ 0 h 12111"/>
            <a:gd name="connsiteX2" fmla="*/ 1008 w 10512"/>
            <a:gd name="connsiteY2" fmla="*/ 7127 h 12111"/>
            <a:gd name="connsiteX3" fmla="*/ 1386 w 10512"/>
            <a:gd name="connsiteY3" fmla="*/ 12111 h 12111"/>
            <a:gd name="connsiteX0" fmla="*/ 10512 w 10512"/>
            <a:gd name="connsiteY0" fmla="*/ 7018 h 12111"/>
            <a:gd name="connsiteX1" fmla="*/ 998 w 10512"/>
            <a:gd name="connsiteY1" fmla="*/ 0 h 12111"/>
            <a:gd name="connsiteX2" fmla="*/ 1008 w 10512"/>
            <a:gd name="connsiteY2" fmla="*/ 7127 h 12111"/>
            <a:gd name="connsiteX3" fmla="*/ 1386 w 10512"/>
            <a:gd name="connsiteY3" fmla="*/ 12111 h 12111"/>
            <a:gd name="connsiteX0" fmla="*/ 10512 w 10512"/>
            <a:gd name="connsiteY0" fmla="*/ 7018 h 13197"/>
            <a:gd name="connsiteX1" fmla="*/ 998 w 10512"/>
            <a:gd name="connsiteY1" fmla="*/ 0 h 13197"/>
            <a:gd name="connsiteX2" fmla="*/ 1008 w 10512"/>
            <a:gd name="connsiteY2" fmla="*/ 7127 h 13197"/>
            <a:gd name="connsiteX3" fmla="*/ 1731 w 10512"/>
            <a:gd name="connsiteY3" fmla="*/ 13197 h 13197"/>
            <a:gd name="connsiteX0" fmla="*/ 10018 w 10018"/>
            <a:gd name="connsiteY0" fmla="*/ 7018 h 13197"/>
            <a:gd name="connsiteX1" fmla="*/ 504 w 10018"/>
            <a:gd name="connsiteY1" fmla="*/ 0 h 13197"/>
            <a:gd name="connsiteX2" fmla="*/ 514 w 10018"/>
            <a:gd name="connsiteY2" fmla="*/ 7127 h 13197"/>
            <a:gd name="connsiteX3" fmla="*/ 1237 w 10018"/>
            <a:gd name="connsiteY3" fmla="*/ 13197 h 13197"/>
            <a:gd name="connsiteX0" fmla="*/ 10015 w 10015"/>
            <a:gd name="connsiteY0" fmla="*/ 7018 h 13197"/>
            <a:gd name="connsiteX1" fmla="*/ 501 w 10015"/>
            <a:gd name="connsiteY1" fmla="*/ 0 h 13197"/>
            <a:gd name="connsiteX2" fmla="*/ 511 w 10015"/>
            <a:gd name="connsiteY2" fmla="*/ 7127 h 13197"/>
            <a:gd name="connsiteX3" fmla="*/ 1234 w 10015"/>
            <a:gd name="connsiteY3" fmla="*/ 13197 h 13197"/>
            <a:gd name="connsiteX0" fmla="*/ 13110 w 13110"/>
            <a:gd name="connsiteY0" fmla="*/ 6933 h 13197"/>
            <a:gd name="connsiteX1" fmla="*/ 501 w 13110"/>
            <a:gd name="connsiteY1" fmla="*/ 0 h 13197"/>
            <a:gd name="connsiteX2" fmla="*/ 511 w 13110"/>
            <a:gd name="connsiteY2" fmla="*/ 7127 h 13197"/>
            <a:gd name="connsiteX3" fmla="*/ 1234 w 13110"/>
            <a:gd name="connsiteY3" fmla="*/ 13197 h 13197"/>
            <a:gd name="connsiteX0" fmla="*/ 13110 w 13110"/>
            <a:gd name="connsiteY0" fmla="*/ 6933 h 13197"/>
            <a:gd name="connsiteX1" fmla="*/ 501 w 13110"/>
            <a:gd name="connsiteY1" fmla="*/ 0 h 13197"/>
            <a:gd name="connsiteX2" fmla="*/ 511 w 13110"/>
            <a:gd name="connsiteY2" fmla="*/ 7127 h 13197"/>
            <a:gd name="connsiteX3" fmla="*/ 1234 w 13110"/>
            <a:gd name="connsiteY3" fmla="*/ 13197 h 13197"/>
            <a:gd name="connsiteX0" fmla="*/ 9161 w 9161"/>
            <a:gd name="connsiteY0" fmla="*/ 6909 h 13197"/>
            <a:gd name="connsiteX1" fmla="*/ 501 w 9161"/>
            <a:gd name="connsiteY1" fmla="*/ 0 h 13197"/>
            <a:gd name="connsiteX2" fmla="*/ 511 w 9161"/>
            <a:gd name="connsiteY2" fmla="*/ 7127 h 13197"/>
            <a:gd name="connsiteX3" fmla="*/ 1234 w 9161"/>
            <a:gd name="connsiteY3" fmla="*/ 13197 h 13197"/>
            <a:gd name="connsiteX0" fmla="*/ 14505 w 14505"/>
            <a:gd name="connsiteY0" fmla="*/ 6497 h 10000"/>
            <a:gd name="connsiteX1" fmla="*/ 547 w 14505"/>
            <a:gd name="connsiteY1" fmla="*/ 0 h 10000"/>
            <a:gd name="connsiteX2" fmla="*/ 558 w 14505"/>
            <a:gd name="connsiteY2" fmla="*/ 5400 h 10000"/>
            <a:gd name="connsiteX3" fmla="*/ 1347 w 14505"/>
            <a:gd name="connsiteY3" fmla="*/ 10000 h 10000"/>
            <a:gd name="connsiteX0" fmla="*/ 12282 w 12282"/>
            <a:gd name="connsiteY0" fmla="*/ 5415 h 10000"/>
            <a:gd name="connsiteX1" fmla="*/ 547 w 12282"/>
            <a:gd name="connsiteY1" fmla="*/ 0 h 10000"/>
            <a:gd name="connsiteX2" fmla="*/ 558 w 12282"/>
            <a:gd name="connsiteY2" fmla="*/ 5400 h 10000"/>
            <a:gd name="connsiteX3" fmla="*/ 1347 w 12282"/>
            <a:gd name="connsiteY3" fmla="*/ 10000 h 10000"/>
            <a:gd name="connsiteX0" fmla="*/ 12282 w 12282"/>
            <a:gd name="connsiteY0" fmla="*/ 5415 h 10000"/>
            <a:gd name="connsiteX1" fmla="*/ 547 w 12282"/>
            <a:gd name="connsiteY1" fmla="*/ 0 h 10000"/>
            <a:gd name="connsiteX2" fmla="*/ 558 w 12282"/>
            <a:gd name="connsiteY2" fmla="*/ 5400 h 10000"/>
            <a:gd name="connsiteX3" fmla="*/ 1347 w 12282"/>
            <a:gd name="connsiteY3" fmla="*/ 10000 h 10000"/>
            <a:gd name="connsiteX0" fmla="*/ 13711 w 13711"/>
            <a:gd name="connsiteY0" fmla="*/ 5659 h 10000"/>
            <a:gd name="connsiteX1" fmla="*/ 547 w 13711"/>
            <a:gd name="connsiteY1" fmla="*/ 0 h 10000"/>
            <a:gd name="connsiteX2" fmla="*/ 558 w 13711"/>
            <a:gd name="connsiteY2" fmla="*/ 5400 h 10000"/>
            <a:gd name="connsiteX3" fmla="*/ 1347 w 13711"/>
            <a:gd name="connsiteY3" fmla="*/ 10000 h 10000"/>
            <a:gd name="connsiteX0" fmla="*/ 13711 w 13711"/>
            <a:gd name="connsiteY0" fmla="*/ 5659 h 10000"/>
            <a:gd name="connsiteX1" fmla="*/ 547 w 13711"/>
            <a:gd name="connsiteY1" fmla="*/ 0 h 10000"/>
            <a:gd name="connsiteX2" fmla="*/ 558 w 13711"/>
            <a:gd name="connsiteY2" fmla="*/ 5400 h 10000"/>
            <a:gd name="connsiteX3" fmla="*/ 1347 w 13711"/>
            <a:gd name="connsiteY3" fmla="*/ 10000 h 10000"/>
            <a:gd name="connsiteX0" fmla="*/ 20585 w 20585"/>
            <a:gd name="connsiteY0" fmla="*/ 6286 h 10000"/>
            <a:gd name="connsiteX1" fmla="*/ 547 w 20585"/>
            <a:gd name="connsiteY1" fmla="*/ 0 h 10000"/>
            <a:gd name="connsiteX2" fmla="*/ 558 w 20585"/>
            <a:gd name="connsiteY2" fmla="*/ 5400 h 10000"/>
            <a:gd name="connsiteX3" fmla="*/ 1347 w 20585"/>
            <a:gd name="connsiteY3" fmla="*/ 10000 h 10000"/>
            <a:gd name="connsiteX0" fmla="*/ 20585 w 20585"/>
            <a:gd name="connsiteY0" fmla="*/ 6286 h 10000"/>
            <a:gd name="connsiteX1" fmla="*/ 8590 w 20585"/>
            <a:gd name="connsiteY1" fmla="*/ 4885 h 10000"/>
            <a:gd name="connsiteX2" fmla="*/ 547 w 20585"/>
            <a:gd name="connsiteY2" fmla="*/ 0 h 10000"/>
            <a:gd name="connsiteX3" fmla="*/ 558 w 20585"/>
            <a:gd name="connsiteY3" fmla="*/ 5400 h 10000"/>
            <a:gd name="connsiteX4" fmla="*/ 1347 w 20585"/>
            <a:gd name="connsiteY4" fmla="*/ 10000 h 10000"/>
            <a:gd name="connsiteX0" fmla="*/ 20585 w 20585"/>
            <a:gd name="connsiteY0" fmla="*/ 6286 h 10000"/>
            <a:gd name="connsiteX1" fmla="*/ 9806 w 20585"/>
            <a:gd name="connsiteY1" fmla="*/ 4634 h 10000"/>
            <a:gd name="connsiteX2" fmla="*/ 547 w 20585"/>
            <a:gd name="connsiteY2" fmla="*/ 0 h 10000"/>
            <a:gd name="connsiteX3" fmla="*/ 558 w 20585"/>
            <a:gd name="connsiteY3" fmla="*/ 5400 h 10000"/>
            <a:gd name="connsiteX4" fmla="*/ 1347 w 20585"/>
            <a:gd name="connsiteY4" fmla="*/ 10000 h 10000"/>
            <a:gd name="connsiteX0" fmla="*/ 20585 w 20585"/>
            <a:gd name="connsiteY0" fmla="*/ 6286 h 10000"/>
            <a:gd name="connsiteX1" fmla="*/ 9806 w 20585"/>
            <a:gd name="connsiteY1" fmla="*/ 4634 h 10000"/>
            <a:gd name="connsiteX2" fmla="*/ 547 w 20585"/>
            <a:gd name="connsiteY2" fmla="*/ 0 h 10000"/>
            <a:gd name="connsiteX3" fmla="*/ 558 w 20585"/>
            <a:gd name="connsiteY3" fmla="*/ 5400 h 10000"/>
            <a:gd name="connsiteX4" fmla="*/ 1347 w 20585"/>
            <a:gd name="connsiteY4" fmla="*/ 10000 h 10000"/>
            <a:gd name="connsiteX0" fmla="*/ 20585 w 20585"/>
            <a:gd name="connsiteY0" fmla="*/ 6286 h 10000"/>
            <a:gd name="connsiteX1" fmla="*/ 9806 w 20585"/>
            <a:gd name="connsiteY1" fmla="*/ 4634 h 10000"/>
            <a:gd name="connsiteX2" fmla="*/ 547 w 20585"/>
            <a:gd name="connsiteY2" fmla="*/ 0 h 10000"/>
            <a:gd name="connsiteX3" fmla="*/ 558 w 20585"/>
            <a:gd name="connsiteY3" fmla="*/ 5400 h 10000"/>
            <a:gd name="connsiteX4" fmla="*/ 1347 w 20585"/>
            <a:gd name="connsiteY4" fmla="*/ 10000 h 10000"/>
            <a:gd name="connsiteX0" fmla="*/ 23990 w 23990"/>
            <a:gd name="connsiteY0" fmla="*/ 4990 h 10000"/>
            <a:gd name="connsiteX1" fmla="*/ 9806 w 23990"/>
            <a:gd name="connsiteY1" fmla="*/ 4634 h 10000"/>
            <a:gd name="connsiteX2" fmla="*/ 547 w 23990"/>
            <a:gd name="connsiteY2" fmla="*/ 0 h 10000"/>
            <a:gd name="connsiteX3" fmla="*/ 558 w 23990"/>
            <a:gd name="connsiteY3" fmla="*/ 5400 h 10000"/>
            <a:gd name="connsiteX4" fmla="*/ 1347 w 23990"/>
            <a:gd name="connsiteY4" fmla="*/ 10000 h 10000"/>
            <a:gd name="connsiteX0" fmla="*/ 25159 w 25159"/>
            <a:gd name="connsiteY0" fmla="*/ 5567 h 10000"/>
            <a:gd name="connsiteX1" fmla="*/ 9806 w 25159"/>
            <a:gd name="connsiteY1" fmla="*/ 4634 h 10000"/>
            <a:gd name="connsiteX2" fmla="*/ 547 w 25159"/>
            <a:gd name="connsiteY2" fmla="*/ 0 h 10000"/>
            <a:gd name="connsiteX3" fmla="*/ 558 w 25159"/>
            <a:gd name="connsiteY3" fmla="*/ 5400 h 10000"/>
            <a:gd name="connsiteX4" fmla="*/ 1347 w 25159"/>
            <a:gd name="connsiteY4" fmla="*/ 10000 h 10000"/>
            <a:gd name="connsiteX0" fmla="*/ 25159 w 25159"/>
            <a:gd name="connsiteY0" fmla="*/ 5567 h 10000"/>
            <a:gd name="connsiteX1" fmla="*/ 22155 w 25159"/>
            <a:gd name="connsiteY1" fmla="*/ 6474 h 10000"/>
            <a:gd name="connsiteX2" fmla="*/ 9806 w 25159"/>
            <a:gd name="connsiteY2" fmla="*/ 4634 h 10000"/>
            <a:gd name="connsiteX3" fmla="*/ 547 w 25159"/>
            <a:gd name="connsiteY3" fmla="*/ 0 h 10000"/>
            <a:gd name="connsiteX4" fmla="*/ 558 w 25159"/>
            <a:gd name="connsiteY4" fmla="*/ 5400 h 10000"/>
            <a:gd name="connsiteX5" fmla="*/ 1347 w 25159"/>
            <a:gd name="connsiteY5" fmla="*/ 10000 h 10000"/>
            <a:gd name="connsiteX0" fmla="*/ 26086 w 26086"/>
            <a:gd name="connsiteY0" fmla="*/ 5599 h 10000"/>
            <a:gd name="connsiteX1" fmla="*/ 22155 w 26086"/>
            <a:gd name="connsiteY1" fmla="*/ 6474 h 10000"/>
            <a:gd name="connsiteX2" fmla="*/ 9806 w 26086"/>
            <a:gd name="connsiteY2" fmla="*/ 4634 h 10000"/>
            <a:gd name="connsiteX3" fmla="*/ 547 w 26086"/>
            <a:gd name="connsiteY3" fmla="*/ 0 h 10000"/>
            <a:gd name="connsiteX4" fmla="*/ 558 w 26086"/>
            <a:gd name="connsiteY4" fmla="*/ 5400 h 10000"/>
            <a:gd name="connsiteX5" fmla="*/ 1347 w 26086"/>
            <a:gd name="connsiteY5" fmla="*/ 10000 h 10000"/>
            <a:gd name="connsiteX0" fmla="*/ 26086 w 26086"/>
            <a:gd name="connsiteY0" fmla="*/ 5599 h 10000"/>
            <a:gd name="connsiteX1" fmla="*/ 20659 w 26086"/>
            <a:gd name="connsiteY1" fmla="*/ 6374 h 10000"/>
            <a:gd name="connsiteX2" fmla="*/ 9806 w 26086"/>
            <a:gd name="connsiteY2" fmla="*/ 4634 h 10000"/>
            <a:gd name="connsiteX3" fmla="*/ 547 w 26086"/>
            <a:gd name="connsiteY3" fmla="*/ 0 h 10000"/>
            <a:gd name="connsiteX4" fmla="*/ 558 w 26086"/>
            <a:gd name="connsiteY4" fmla="*/ 5400 h 10000"/>
            <a:gd name="connsiteX5" fmla="*/ 1347 w 26086"/>
            <a:gd name="connsiteY5" fmla="*/ 10000 h 10000"/>
            <a:gd name="connsiteX0" fmla="*/ 26086 w 26086"/>
            <a:gd name="connsiteY0" fmla="*/ 5599 h 10000"/>
            <a:gd name="connsiteX1" fmla="*/ 20659 w 26086"/>
            <a:gd name="connsiteY1" fmla="*/ 6374 h 10000"/>
            <a:gd name="connsiteX2" fmla="*/ 9806 w 26086"/>
            <a:gd name="connsiteY2" fmla="*/ 4634 h 10000"/>
            <a:gd name="connsiteX3" fmla="*/ 547 w 26086"/>
            <a:gd name="connsiteY3" fmla="*/ 0 h 10000"/>
            <a:gd name="connsiteX4" fmla="*/ 558 w 26086"/>
            <a:gd name="connsiteY4" fmla="*/ 5400 h 10000"/>
            <a:gd name="connsiteX5" fmla="*/ 1347 w 26086"/>
            <a:gd name="connsiteY5" fmla="*/ 10000 h 10000"/>
            <a:gd name="connsiteX0" fmla="*/ 26086 w 26086"/>
            <a:gd name="connsiteY0" fmla="*/ 5599 h 10000"/>
            <a:gd name="connsiteX1" fmla="*/ 20659 w 26086"/>
            <a:gd name="connsiteY1" fmla="*/ 6374 h 10000"/>
            <a:gd name="connsiteX2" fmla="*/ 8937 w 26086"/>
            <a:gd name="connsiteY2" fmla="*/ 4312 h 10000"/>
            <a:gd name="connsiteX3" fmla="*/ 547 w 26086"/>
            <a:gd name="connsiteY3" fmla="*/ 0 h 10000"/>
            <a:gd name="connsiteX4" fmla="*/ 558 w 26086"/>
            <a:gd name="connsiteY4" fmla="*/ 5400 h 10000"/>
            <a:gd name="connsiteX5" fmla="*/ 1347 w 26086"/>
            <a:gd name="connsiteY5" fmla="*/ 10000 h 10000"/>
            <a:gd name="connsiteX0" fmla="*/ 26086 w 26086"/>
            <a:gd name="connsiteY0" fmla="*/ 5599 h 10000"/>
            <a:gd name="connsiteX1" fmla="*/ 20659 w 26086"/>
            <a:gd name="connsiteY1" fmla="*/ 6374 h 10000"/>
            <a:gd name="connsiteX2" fmla="*/ 8276 w 26086"/>
            <a:gd name="connsiteY2" fmla="*/ 4167 h 10000"/>
            <a:gd name="connsiteX3" fmla="*/ 547 w 26086"/>
            <a:gd name="connsiteY3" fmla="*/ 0 h 10000"/>
            <a:gd name="connsiteX4" fmla="*/ 558 w 26086"/>
            <a:gd name="connsiteY4" fmla="*/ 5400 h 10000"/>
            <a:gd name="connsiteX5" fmla="*/ 1347 w 26086"/>
            <a:gd name="connsiteY5" fmla="*/ 10000 h 10000"/>
            <a:gd name="connsiteX0" fmla="*/ 26086 w 26086"/>
            <a:gd name="connsiteY0" fmla="*/ 5599 h 10000"/>
            <a:gd name="connsiteX1" fmla="*/ 20659 w 26086"/>
            <a:gd name="connsiteY1" fmla="*/ 6374 h 10000"/>
            <a:gd name="connsiteX2" fmla="*/ 8276 w 26086"/>
            <a:gd name="connsiteY2" fmla="*/ 4167 h 10000"/>
            <a:gd name="connsiteX3" fmla="*/ 547 w 26086"/>
            <a:gd name="connsiteY3" fmla="*/ 0 h 10000"/>
            <a:gd name="connsiteX4" fmla="*/ 558 w 26086"/>
            <a:gd name="connsiteY4" fmla="*/ 5400 h 10000"/>
            <a:gd name="connsiteX5" fmla="*/ 1347 w 26086"/>
            <a:gd name="connsiteY5" fmla="*/ 10000 h 10000"/>
            <a:gd name="connsiteX0" fmla="*/ 26086 w 26086"/>
            <a:gd name="connsiteY0" fmla="*/ 5599 h 10000"/>
            <a:gd name="connsiteX1" fmla="*/ 20659 w 26086"/>
            <a:gd name="connsiteY1" fmla="*/ 6374 h 10000"/>
            <a:gd name="connsiteX2" fmla="*/ 8276 w 26086"/>
            <a:gd name="connsiteY2" fmla="*/ 4167 h 10000"/>
            <a:gd name="connsiteX3" fmla="*/ 547 w 26086"/>
            <a:gd name="connsiteY3" fmla="*/ 0 h 10000"/>
            <a:gd name="connsiteX4" fmla="*/ 558 w 26086"/>
            <a:gd name="connsiteY4" fmla="*/ 5400 h 10000"/>
            <a:gd name="connsiteX5" fmla="*/ 1347 w 26086"/>
            <a:gd name="connsiteY5" fmla="*/ 10000 h 10000"/>
            <a:gd name="connsiteX0" fmla="*/ 26086 w 26086"/>
            <a:gd name="connsiteY0" fmla="*/ 5599 h 10000"/>
            <a:gd name="connsiteX1" fmla="*/ 20659 w 26086"/>
            <a:gd name="connsiteY1" fmla="*/ 6374 h 10000"/>
            <a:gd name="connsiteX2" fmla="*/ 8276 w 26086"/>
            <a:gd name="connsiteY2" fmla="*/ 4167 h 10000"/>
            <a:gd name="connsiteX3" fmla="*/ 547 w 26086"/>
            <a:gd name="connsiteY3" fmla="*/ 0 h 10000"/>
            <a:gd name="connsiteX4" fmla="*/ 558 w 26086"/>
            <a:gd name="connsiteY4" fmla="*/ 5400 h 10000"/>
            <a:gd name="connsiteX5" fmla="*/ 1347 w 26086"/>
            <a:gd name="connsiteY5" fmla="*/ 10000 h 10000"/>
            <a:gd name="connsiteX0" fmla="*/ 25539 w 25539"/>
            <a:gd name="connsiteY0" fmla="*/ 5599 h 10000"/>
            <a:gd name="connsiteX1" fmla="*/ 20112 w 25539"/>
            <a:gd name="connsiteY1" fmla="*/ 6374 h 10000"/>
            <a:gd name="connsiteX2" fmla="*/ 7729 w 25539"/>
            <a:gd name="connsiteY2" fmla="*/ 4167 h 10000"/>
            <a:gd name="connsiteX3" fmla="*/ 0 w 25539"/>
            <a:gd name="connsiteY3" fmla="*/ 0 h 10000"/>
            <a:gd name="connsiteX4" fmla="*/ 954 w 25539"/>
            <a:gd name="connsiteY4" fmla="*/ 5371 h 10000"/>
            <a:gd name="connsiteX5" fmla="*/ 800 w 25539"/>
            <a:gd name="connsiteY5" fmla="*/ 10000 h 10000"/>
            <a:gd name="connsiteX0" fmla="*/ 25539 w 25539"/>
            <a:gd name="connsiteY0" fmla="*/ 5599 h 10000"/>
            <a:gd name="connsiteX1" fmla="*/ 20112 w 25539"/>
            <a:gd name="connsiteY1" fmla="*/ 6374 h 10000"/>
            <a:gd name="connsiteX2" fmla="*/ 7729 w 25539"/>
            <a:gd name="connsiteY2" fmla="*/ 4167 h 10000"/>
            <a:gd name="connsiteX3" fmla="*/ 0 w 25539"/>
            <a:gd name="connsiteY3" fmla="*/ 0 h 10000"/>
            <a:gd name="connsiteX4" fmla="*/ 2455 w 25539"/>
            <a:gd name="connsiteY4" fmla="*/ 5259 h 10000"/>
            <a:gd name="connsiteX5" fmla="*/ 800 w 25539"/>
            <a:gd name="connsiteY5" fmla="*/ 10000 h 10000"/>
            <a:gd name="connsiteX0" fmla="*/ 25539 w 25539"/>
            <a:gd name="connsiteY0" fmla="*/ 5599 h 10000"/>
            <a:gd name="connsiteX1" fmla="*/ 20112 w 25539"/>
            <a:gd name="connsiteY1" fmla="*/ 6374 h 10000"/>
            <a:gd name="connsiteX2" fmla="*/ 7729 w 25539"/>
            <a:gd name="connsiteY2" fmla="*/ 4167 h 10000"/>
            <a:gd name="connsiteX3" fmla="*/ 0 w 25539"/>
            <a:gd name="connsiteY3" fmla="*/ 0 h 10000"/>
            <a:gd name="connsiteX4" fmla="*/ 2455 w 25539"/>
            <a:gd name="connsiteY4" fmla="*/ 5259 h 10000"/>
            <a:gd name="connsiteX5" fmla="*/ 800 w 25539"/>
            <a:gd name="connsiteY5" fmla="*/ 10000 h 10000"/>
            <a:gd name="connsiteX0" fmla="*/ 25539 w 25539"/>
            <a:gd name="connsiteY0" fmla="*/ 5599 h 10000"/>
            <a:gd name="connsiteX1" fmla="*/ 20112 w 25539"/>
            <a:gd name="connsiteY1" fmla="*/ 6374 h 10000"/>
            <a:gd name="connsiteX2" fmla="*/ 7729 w 25539"/>
            <a:gd name="connsiteY2" fmla="*/ 4167 h 10000"/>
            <a:gd name="connsiteX3" fmla="*/ 0 w 25539"/>
            <a:gd name="connsiteY3" fmla="*/ 0 h 10000"/>
            <a:gd name="connsiteX4" fmla="*/ 2455 w 25539"/>
            <a:gd name="connsiteY4" fmla="*/ 5259 h 10000"/>
            <a:gd name="connsiteX5" fmla="*/ 800 w 25539"/>
            <a:gd name="connsiteY5" fmla="*/ 10000 h 10000"/>
            <a:gd name="connsiteX0" fmla="*/ 25539 w 25539"/>
            <a:gd name="connsiteY0" fmla="*/ 5599 h 10000"/>
            <a:gd name="connsiteX1" fmla="*/ 20112 w 25539"/>
            <a:gd name="connsiteY1" fmla="*/ 6374 h 10000"/>
            <a:gd name="connsiteX2" fmla="*/ 7729 w 25539"/>
            <a:gd name="connsiteY2" fmla="*/ 4167 h 10000"/>
            <a:gd name="connsiteX3" fmla="*/ 0 w 25539"/>
            <a:gd name="connsiteY3" fmla="*/ 0 h 10000"/>
            <a:gd name="connsiteX4" fmla="*/ 2455 w 25539"/>
            <a:gd name="connsiteY4" fmla="*/ 5259 h 10000"/>
            <a:gd name="connsiteX5" fmla="*/ 800 w 25539"/>
            <a:gd name="connsiteY5" fmla="*/ 10000 h 10000"/>
            <a:gd name="connsiteX0" fmla="*/ 25539 w 25539"/>
            <a:gd name="connsiteY0" fmla="*/ 5599 h 10000"/>
            <a:gd name="connsiteX1" fmla="*/ 20112 w 25539"/>
            <a:gd name="connsiteY1" fmla="*/ 6374 h 10000"/>
            <a:gd name="connsiteX2" fmla="*/ 7729 w 25539"/>
            <a:gd name="connsiteY2" fmla="*/ 4167 h 10000"/>
            <a:gd name="connsiteX3" fmla="*/ 0 w 25539"/>
            <a:gd name="connsiteY3" fmla="*/ 0 h 10000"/>
            <a:gd name="connsiteX4" fmla="*/ 2455 w 25539"/>
            <a:gd name="connsiteY4" fmla="*/ 5259 h 10000"/>
            <a:gd name="connsiteX5" fmla="*/ 800 w 25539"/>
            <a:gd name="connsiteY5" fmla="*/ 10000 h 10000"/>
            <a:gd name="connsiteX0" fmla="*/ 24333 w 24333"/>
            <a:gd name="connsiteY0" fmla="*/ 5057 h 10000"/>
            <a:gd name="connsiteX1" fmla="*/ 20112 w 24333"/>
            <a:gd name="connsiteY1" fmla="*/ 6374 h 10000"/>
            <a:gd name="connsiteX2" fmla="*/ 7729 w 24333"/>
            <a:gd name="connsiteY2" fmla="*/ 4167 h 10000"/>
            <a:gd name="connsiteX3" fmla="*/ 0 w 24333"/>
            <a:gd name="connsiteY3" fmla="*/ 0 h 10000"/>
            <a:gd name="connsiteX4" fmla="*/ 2455 w 24333"/>
            <a:gd name="connsiteY4" fmla="*/ 5259 h 10000"/>
            <a:gd name="connsiteX5" fmla="*/ 800 w 24333"/>
            <a:gd name="connsiteY5" fmla="*/ 10000 h 10000"/>
            <a:gd name="connsiteX0" fmla="*/ 25718 w 25718"/>
            <a:gd name="connsiteY0" fmla="*/ 5459 h 10000"/>
            <a:gd name="connsiteX1" fmla="*/ 20112 w 25718"/>
            <a:gd name="connsiteY1" fmla="*/ 6374 h 10000"/>
            <a:gd name="connsiteX2" fmla="*/ 7729 w 25718"/>
            <a:gd name="connsiteY2" fmla="*/ 4167 h 10000"/>
            <a:gd name="connsiteX3" fmla="*/ 0 w 25718"/>
            <a:gd name="connsiteY3" fmla="*/ 0 h 10000"/>
            <a:gd name="connsiteX4" fmla="*/ 2455 w 25718"/>
            <a:gd name="connsiteY4" fmla="*/ 5259 h 10000"/>
            <a:gd name="connsiteX5" fmla="*/ 800 w 25718"/>
            <a:gd name="connsiteY5" fmla="*/ 10000 h 10000"/>
            <a:gd name="connsiteX0" fmla="*/ 25718 w 25718"/>
            <a:gd name="connsiteY0" fmla="*/ 5459 h 10000"/>
            <a:gd name="connsiteX1" fmla="*/ 20112 w 25718"/>
            <a:gd name="connsiteY1" fmla="*/ 6374 h 10000"/>
            <a:gd name="connsiteX2" fmla="*/ 7729 w 25718"/>
            <a:gd name="connsiteY2" fmla="*/ 4167 h 10000"/>
            <a:gd name="connsiteX3" fmla="*/ 0 w 25718"/>
            <a:gd name="connsiteY3" fmla="*/ 0 h 10000"/>
            <a:gd name="connsiteX4" fmla="*/ 2455 w 25718"/>
            <a:gd name="connsiteY4" fmla="*/ 5259 h 10000"/>
            <a:gd name="connsiteX5" fmla="*/ 800 w 25718"/>
            <a:gd name="connsiteY5" fmla="*/ 10000 h 10000"/>
            <a:gd name="connsiteX0" fmla="*/ 25718 w 25718"/>
            <a:gd name="connsiteY0" fmla="*/ 5459 h 10000"/>
            <a:gd name="connsiteX1" fmla="*/ 20112 w 25718"/>
            <a:gd name="connsiteY1" fmla="*/ 6374 h 10000"/>
            <a:gd name="connsiteX2" fmla="*/ 7729 w 25718"/>
            <a:gd name="connsiteY2" fmla="*/ 4167 h 10000"/>
            <a:gd name="connsiteX3" fmla="*/ 0 w 25718"/>
            <a:gd name="connsiteY3" fmla="*/ 0 h 10000"/>
            <a:gd name="connsiteX4" fmla="*/ 2455 w 25718"/>
            <a:gd name="connsiteY4" fmla="*/ 5259 h 10000"/>
            <a:gd name="connsiteX5" fmla="*/ 800 w 25718"/>
            <a:gd name="connsiteY5" fmla="*/ 10000 h 10000"/>
            <a:gd name="connsiteX0" fmla="*/ 26564 w 26564"/>
            <a:gd name="connsiteY0" fmla="*/ 5780 h 10000"/>
            <a:gd name="connsiteX1" fmla="*/ 20112 w 26564"/>
            <a:gd name="connsiteY1" fmla="*/ 6374 h 10000"/>
            <a:gd name="connsiteX2" fmla="*/ 7729 w 26564"/>
            <a:gd name="connsiteY2" fmla="*/ 4167 h 10000"/>
            <a:gd name="connsiteX3" fmla="*/ 0 w 26564"/>
            <a:gd name="connsiteY3" fmla="*/ 0 h 10000"/>
            <a:gd name="connsiteX4" fmla="*/ 2455 w 26564"/>
            <a:gd name="connsiteY4" fmla="*/ 5259 h 10000"/>
            <a:gd name="connsiteX5" fmla="*/ 800 w 26564"/>
            <a:gd name="connsiteY5" fmla="*/ 10000 h 10000"/>
            <a:gd name="connsiteX0" fmla="*/ 26564 w 26564"/>
            <a:gd name="connsiteY0" fmla="*/ 5780 h 10000"/>
            <a:gd name="connsiteX1" fmla="*/ 20112 w 26564"/>
            <a:gd name="connsiteY1" fmla="*/ 6374 h 10000"/>
            <a:gd name="connsiteX2" fmla="*/ 7729 w 26564"/>
            <a:gd name="connsiteY2" fmla="*/ 4167 h 10000"/>
            <a:gd name="connsiteX3" fmla="*/ 0 w 26564"/>
            <a:gd name="connsiteY3" fmla="*/ 0 h 10000"/>
            <a:gd name="connsiteX4" fmla="*/ 2455 w 26564"/>
            <a:gd name="connsiteY4" fmla="*/ 5259 h 10000"/>
            <a:gd name="connsiteX5" fmla="*/ 800 w 26564"/>
            <a:gd name="connsiteY5" fmla="*/ 10000 h 10000"/>
            <a:gd name="connsiteX0" fmla="*/ 26564 w 26564"/>
            <a:gd name="connsiteY0" fmla="*/ 5780 h 10000"/>
            <a:gd name="connsiteX1" fmla="*/ 20112 w 26564"/>
            <a:gd name="connsiteY1" fmla="*/ 6374 h 10000"/>
            <a:gd name="connsiteX2" fmla="*/ 7729 w 26564"/>
            <a:gd name="connsiteY2" fmla="*/ 4167 h 10000"/>
            <a:gd name="connsiteX3" fmla="*/ 0 w 26564"/>
            <a:gd name="connsiteY3" fmla="*/ 0 h 10000"/>
            <a:gd name="connsiteX4" fmla="*/ 2455 w 26564"/>
            <a:gd name="connsiteY4" fmla="*/ 5259 h 10000"/>
            <a:gd name="connsiteX5" fmla="*/ 800 w 26564"/>
            <a:gd name="connsiteY5" fmla="*/ 10000 h 10000"/>
            <a:gd name="connsiteX0" fmla="*/ 26564 w 26564"/>
            <a:gd name="connsiteY0" fmla="*/ 5780 h 10000"/>
            <a:gd name="connsiteX1" fmla="*/ 20112 w 26564"/>
            <a:gd name="connsiteY1" fmla="*/ 6374 h 10000"/>
            <a:gd name="connsiteX2" fmla="*/ 7729 w 26564"/>
            <a:gd name="connsiteY2" fmla="*/ 4167 h 10000"/>
            <a:gd name="connsiteX3" fmla="*/ 0 w 26564"/>
            <a:gd name="connsiteY3" fmla="*/ 0 h 10000"/>
            <a:gd name="connsiteX4" fmla="*/ 2455 w 26564"/>
            <a:gd name="connsiteY4" fmla="*/ 5259 h 10000"/>
            <a:gd name="connsiteX5" fmla="*/ 800 w 26564"/>
            <a:gd name="connsiteY5" fmla="*/ 10000 h 10000"/>
            <a:gd name="connsiteX0" fmla="*/ 26564 w 26564"/>
            <a:gd name="connsiteY0" fmla="*/ 5780 h 10000"/>
            <a:gd name="connsiteX1" fmla="*/ 20112 w 26564"/>
            <a:gd name="connsiteY1" fmla="*/ 6374 h 10000"/>
            <a:gd name="connsiteX2" fmla="*/ 7729 w 26564"/>
            <a:gd name="connsiteY2" fmla="*/ 4167 h 10000"/>
            <a:gd name="connsiteX3" fmla="*/ 0 w 26564"/>
            <a:gd name="connsiteY3" fmla="*/ 0 h 10000"/>
            <a:gd name="connsiteX4" fmla="*/ 2455 w 26564"/>
            <a:gd name="connsiteY4" fmla="*/ 5259 h 10000"/>
            <a:gd name="connsiteX5" fmla="*/ 800 w 26564"/>
            <a:gd name="connsiteY5" fmla="*/ 10000 h 10000"/>
            <a:gd name="connsiteX0" fmla="*/ 26564 w 26564"/>
            <a:gd name="connsiteY0" fmla="*/ 5780 h 10000"/>
            <a:gd name="connsiteX1" fmla="*/ 20112 w 26564"/>
            <a:gd name="connsiteY1" fmla="*/ 6374 h 10000"/>
            <a:gd name="connsiteX2" fmla="*/ 7729 w 26564"/>
            <a:gd name="connsiteY2" fmla="*/ 4167 h 10000"/>
            <a:gd name="connsiteX3" fmla="*/ 0 w 26564"/>
            <a:gd name="connsiteY3" fmla="*/ 0 h 10000"/>
            <a:gd name="connsiteX4" fmla="*/ 2455 w 26564"/>
            <a:gd name="connsiteY4" fmla="*/ 5259 h 10000"/>
            <a:gd name="connsiteX5" fmla="*/ 800 w 26564"/>
            <a:gd name="connsiteY5" fmla="*/ 1000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26564" h="10000">
              <a:moveTo>
                <a:pt x="26564" y="5780"/>
              </a:moveTo>
              <a:cubicBezTo>
                <a:pt x="23820" y="4725"/>
                <a:pt x="22213" y="5941"/>
                <a:pt x="20112" y="6374"/>
              </a:cubicBezTo>
              <a:cubicBezTo>
                <a:pt x="18762" y="6629"/>
                <a:pt x="11306" y="5074"/>
                <a:pt x="7729" y="4167"/>
              </a:cubicBezTo>
              <a:cubicBezTo>
                <a:pt x="4906" y="3450"/>
                <a:pt x="4918" y="1942"/>
                <a:pt x="0" y="0"/>
              </a:cubicBezTo>
              <a:cubicBezTo>
                <a:pt x="316" y="2159"/>
                <a:pt x="1061" y="3871"/>
                <a:pt x="2455" y="5259"/>
              </a:cubicBezTo>
              <a:cubicBezTo>
                <a:pt x="3030" y="6523"/>
                <a:pt x="4185" y="9380"/>
                <a:pt x="800" y="1000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18</xdr:col>
      <xdr:colOff>18175</xdr:colOff>
      <xdr:row>36</xdr:row>
      <xdr:rowOff>43369</xdr:rowOff>
    </xdr:from>
    <xdr:to>
      <xdr:col>18</xdr:col>
      <xdr:colOff>159820</xdr:colOff>
      <xdr:row>36</xdr:row>
      <xdr:rowOff>160457</xdr:rowOff>
    </xdr:to>
    <xdr:sp macro="" textlink="">
      <xdr:nvSpPr>
        <xdr:cNvPr id="855" name="AutoShape 4802">
          <a:extLst>
            <a:ext uri="{FF2B5EF4-FFF2-40B4-BE49-F238E27FC236}">
              <a16:creationId xmlns:a16="http://schemas.microsoft.com/office/drawing/2014/main" id="{FA522E11-A3A1-4A6C-A2EB-C9177B36A40F}"/>
            </a:ext>
          </a:extLst>
        </xdr:cNvPr>
        <xdr:cNvSpPr>
          <a:spLocks noChangeArrowheads="1"/>
        </xdr:cNvSpPr>
      </xdr:nvSpPr>
      <xdr:spPr bwMode="auto">
        <a:xfrm>
          <a:off x="11600575" y="6040309"/>
          <a:ext cx="141645" cy="11708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17</xdr:col>
      <xdr:colOff>481617</xdr:colOff>
      <xdr:row>36</xdr:row>
      <xdr:rowOff>160571</xdr:rowOff>
    </xdr:from>
    <xdr:ext cx="319277" cy="227535"/>
    <xdr:grpSp>
      <xdr:nvGrpSpPr>
        <xdr:cNvPr id="856" name="Group 6672">
          <a:extLst>
            <a:ext uri="{FF2B5EF4-FFF2-40B4-BE49-F238E27FC236}">
              <a16:creationId xmlns:a16="http://schemas.microsoft.com/office/drawing/2014/main" id="{E45B9649-4D5D-48F8-AFAB-839F8C5BF9C4}"/>
            </a:ext>
          </a:extLst>
        </xdr:cNvPr>
        <xdr:cNvGrpSpPr>
          <a:grpSpLocks/>
        </xdr:cNvGrpSpPr>
      </xdr:nvGrpSpPr>
      <xdr:grpSpPr bwMode="auto">
        <a:xfrm>
          <a:off x="11354405" y="6123221"/>
          <a:ext cx="319277" cy="227535"/>
          <a:chOff x="536" y="109"/>
          <a:chExt cx="46" cy="44"/>
        </a:xfrm>
      </xdr:grpSpPr>
      <xdr:pic>
        <xdr:nvPicPr>
          <xdr:cNvPr id="857" name="Picture 6673" descr="route2">
            <a:extLst>
              <a:ext uri="{FF2B5EF4-FFF2-40B4-BE49-F238E27FC236}">
                <a16:creationId xmlns:a16="http://schemas.microsoft.com/office/drawing/2014/main" id="{19497EBB-BADA-FC0C-7BAF-78B651F4FD8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58" name="Text Box 6674">
            <a:extLst>
              <a:ext uri="{FF2B5EF4-FFF2-40B4-BE49-F238E27FC236}">
                <a16:creationId xmlns:a16="http://schemas.microsoft.com/office/drawing/2014/main" id="{05DFEFD1-F783-B6A6-40D5-48446A012591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477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18</xdr:col>
      <xdr:colOff>10981</xdr:colOff>
      <xdr:row>32</xdr:row>
      <xdr:rowOff>158965</xdr:rowOff>
    </xdr:from>
    <xdr:ext cx="342331" cy="205817"/>
    <xdr:grpSp>
      <xdr:nvGrpSpPr>
        <xdr:cNvPr id="859" name="Group 6672">
          <a:extLst>
            <a:ext uri="{FF2B5EF4-FFF2-40B4-BE49-F238E27FC236}">
              <a16:creationId xmlns:a16="http://schemas.microsoft.com/office/drawing/2014/main" id="{08228169-DE2F-4AD1-B9F8-84764F0FB124}"/>
            </a:ext>
          </a:extLst>
        </xdr:cNvPr>
        <xdr:cNvGrpSpPr>
          <a:grpSpLocks/>
        </xdr:cNvGrpSpPr>
      </xdr:nvGrpSpPr>
      <xdr:grpSpPr bwMode="auto">
        <a:xfrm>
          <a:off x="11560044" y="5454865"/>
          <a:ext cx="342331" cy="205817"/>
          <a:chOff x="536" y="109"/>
          <a:chExt cx="46" cy="44"/>
        </a:xfrm>
      </xdr:grpSpPr>
      <xdr:pic>
        <xdr:nvPicPr>
          <xdr:cNvPr id="860" name="Picture 6673" descr="route2">
            <a:extLst>
              <a:ext uri="{FF2B5EF4-FFF2-40B4-BE49-F238E27FC236}">
                <a16:creationId xmlns:a16="http://schemas.microsoft.com/office/drawing/2014/main" id="{B393C9F9-6AB8-E370-FDE2-256CF88D0B7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61" name="Text Box 6674">
            <a:extLst>
              <a:ext uri="{FF2B5EF4-FFF2-40B4-BE49-F238E27FC236}">
                <a16:creationId xmlns:a16="http://schemas.microsoft.com/office/drawing/2014/main" id="{8ECDCD11-FA65-5124-C4B5-F5529E9B8CD5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477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18</xdr:col>
      <xdr:colOff>153080</xdr:colOff>
      <xdr:row>36</xdr:row>
      <xdr:rowOff>119059</xdr:rowOff>
    </xdr:from>
    <xdr:ext cx="342307" cy="166649"/>
    <xdr:sp macro="" textlink="">
      <xdr:nvSpPr>
        <xdr:cNvPr id="862" name="Text Box 1620">
          <a:extLst>
            <a:ext uri="{FF2B5EF4-FFF2-40B4-BE49-F238E27FC236}">
              <a16:creationId xmlns:a16="http://schemas.microsoft.com/office/drawing/2014/main" id="{B4BF2109-8EDC-4B7E-8B20-C8B026533CAF}"/>
            </a:ext>
          </a:extLst>
        </xdr:cNvPr>
        <xdr:cNvSpPr txBox="1">
          <a:spLocks noChangeArrowheads="1"/>
        </xdr:cNvSpPr>
      </xdr:nvSpPr>
      <xdr:spPr bwMode="auto">
        <a:xfrm>
          <a:off x="11735480" y="6115999"/>
          <a:ext cx="342307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17</xdr:col>
      <xdr:colOff>91159</xdr:colOff>
      <xdr:row>35</xdr:row>
      <xdr:rowOff>43704</xdr:rowOff>
    </xdr:from>
    <xdr:ext cx="768814" cy="304641"/>
    <xdr:sp macro="" textlink="">
      <xdr:nvSpPr>
        <xdr:cNvPr id="863" name="Text Box 1620">
          <a:extLst>
            <a:ext uri="{FF2B5EF4-FFF2-40B4-BE49-F238E27FC236}">
              <a16:creationId xmlns:a16="http://schemas.microsoft.com/office/drawing/2014/main" id="{4D70F05B-CC75-4A76-AF8E-B5B31258CC8F}"/>
            </a:ext>
          </a:extLst>
        </xdr:cNvPr>
        <xdr:cNvSpPr txBox="1">
          <a:spLocks noChangeArrowheads="1"/>
        </xdr:cNvSpPr>
      </xdr:nvSpPr>
      <xdr:spPr bwMode="auto">
        <a:xfrm>
          <a:off x="10995379" y="5873004"/>
          <a:ext cx="768814" cy="304641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森を抜け切り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鋭角ﾀｰﾝ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19</xdr:col>
      <xdr:colOff>94326</xdr:colOff>
      <xdr:row>35</xdr:row>
      <xdr:rowOff>159422</xdr:rowOff>
    </xdr:from>
    <xdr:to>
      <xdr:col>20</xdr:col>
      <xdr:colOff>276481</xdr:colOff>
      <xdr:row>40</xdr:row>
      <xdr:rowOff>68384</xdr:rowOff>
    </xdr:to>
    <xdr:sp macro="" textlink="">
      <xdr:nvSpPr>
        <xdr:cNvPr id="864" name="Freeform 601">
          <a:extLst>
            <a:ext uri="{FF2B5EF4-FFF2-40B4-BE49-F238E27FC236}">
              <a16:creationId xmlns:a16="http://schemas.microsoft.com/office/drawing/2014/main" id="{0DDDF8AC-2740-421D-AA43-47B8DC9D1A7E}"/>
            </a:ext>
          </a:extLst>
        </xdr:cNvPr>
        <xdr:cNvSpPr>
          <a:spLocks/>
        </xdr:cNvSpPr>
      </xdr:nvSpPr>
      <xdr:spPr bwMode="auto">
        <a:xfrm rot="304016" flipH="1">
          <a:off x="12354906" y="5988722"/>
          <a:ext cx="860335" cy="747162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594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285 h 10000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12644 w 12645"/>
            <a:gd name="connsiteY0" fmla="*/ 10809 h 10809"/>
            <a:gd name="connsiteX1" fmla="*/ 10000 w 12645"/>
            <a:gd name="connsiteY1" fmla="*/ 1596 h 10809"/>
            <a:gd name="connsiteX2" fmla="*/ 0 w 12645"/>
            <a:gd name="connsiteY2" fmla="*/ 0 h 10809"/>
            <a:gd name="connsiteX0" fmla="*/ 12644 w 12644"/>
            <a:gd name="connsiteY0" fmla="*/ 10809 h 10809"/>
            <a:gd name="connsiteX1" fmla="*/ 10000 w 12644"/>
            <a:gd name="connsiteY1" fmla="*/ 1596 h 10809"/>
            <a:gd name="connsiteX2" fmla="*/ 0 w 12644"/>
            <a:gd name="connsiteY2" fmla="*/ 0 h 10809"/>
            <a:gd name="connsiteX0" fmla="*/ 13510 w 13510"/>
            <a:gd name="connsiteY0" fmla="*/ 9693 h 9693"/>
            <a:gd name="connsiteX1" fmla="*/ 10000 w 13510"/>
            <a:gd name="connsiteY1" fmla="*/ 1596 h 9693"/>
            <a:gd name="connsiteX2" fmla="*/ 0 w 13510"/>
            <a:gd name="connsiteY2" fmla="*/ 0 h 9693"/>
            <a:gd name="connsiteX0" fmla="*/ 9990 w 9990"/>
            <a:gd name="connsiteY0" fmla="*/ 14626 h 14626"/>
            <a:gd name="connsiteX1" fmla="*/ 7392 w 9990"/>
            <a:gd name="connsiteY1" fmla="*/ 6273 h 14626"/>
            <a:gd name="connsiteX2" fmla="*/ 0 w 9990"/>
            <a:gd name="connsiteY2" fmla="*/ 0 h 14626"/>
            <a:gd name="connsiteX0" fmla="*/ 10000 w 10000"/>
            <a:gd name="connsiteY0" fmla="*/ 10000 h 10000"/>
            <a:gd name="connsiteX1" fmla="*/ 7399 w 10000"/>
            <a:gd name="connsiteY1" fmla="*/ 4289 h 10000"/>
            <a:gd name="connsiteX2" fmla="*/ 1287 w 10000"/>
            <a:gd name="connsiteY2" fmla="*/ 2187 h 10000"/>
            <a:gd name="connsiteX3" fmla="*/ 0 w 10000"/>
            <a:gd name="connsiteY3" fmla="*/ 0 h 10000"/>
            <a:gd name="connsiteX0" fmla="*/ 9230 w 9230"/>
            <a:gd name="connsiteY0" fmla="*/ 13428 h 13428"/>
            <a:gd name="connsiteX1" fmla="*/ 6629 w 9230"/>
            <a:gd name="connsiteY1" fmla="*/ 7717 h 13428"/>
            <a:gd name="connsiteX2" fmla="*/ 517 w 9230"/>
            <a:gd name="connsiteY2" fmla="*/ 5615 h 13428"/>
            <a:gd name="connsiteX3" fmla="*/ 451 w 9230"/>
            <a:gd name="connsiteY3" fmla="*/ 0 h 13428"/>
            <a:gd name="connsiteX0" fmla="*/ 9511 w 9511"/>
            <a:gd name="connsiteY0" fmla="*/ 10000 h 10000"/>
            <a:gd name="connsiteX1" fmla="*/ 6693 w 9511"/>
            <a:gd name="connsiteY1" fmla="*/ 5747 h 10000"/>
            <a:gd name="connsiteX2" fmla="*/ 71 w 9511"/>
            <a:gd name="connsiteY2" fmla="*/ 4182 h 10000"/>
            <a:gd name="connsiteX3" fmla="*/ 0 w 9511"/>
            <a:gd name="connsiteY3" fmla="*/ 0 h 10000"/>
            <a:gd name="connsiteX0" fmla="*/ 10904 w 10904"/>
            <a:gd name="connsiteY0" fmla="*/ 9561 h 9561"/>
            <a:gd name="connsiteX1" fmla="*/ 7941 w 10904"/>
            <a:gd name="connsiteY1" fmla="*/ 5308 h 9561"/>
            <a:gd name="connsiteX2" fmla="*/ 979 w 10904"/>
            <a:gd name="connsiteY2" fmla="*/ 3743 h 9561"/>
            <a:gd name="connsiteX3" fmla="*/ 0 w 10904"/>
            <a:gd name="connsiteY3" fmla="*/ 0 h 9561"/>
            <a:gd name="connsiteX0" fmla="*/ 10000 w 10000"/>
            <a:gd name="connsiteY0" fmla="*/ 10000 h 10000"/>
            <a:gd name="connsiteX1" fmla="*/ 7283 w 10000"/>
            <a:gd name="connsiteY1" fmla="*/ 5552 h 10000"/>
            <a:gd name="connsiteX2" fmla="*/ 468 w 10000"/>
            <a:gd name="connsiteY2" fmla="*/ 4348 h 10000"/>
            <a:gd name="connsiteX3" fmla="*/ 0 w 10000"/>
            <a:gd name="connsiteY3" fmla="*/ 0 h 10000"/>
            <a:gd name="connsiteX0" fmla="*/ 10000 w 10000"/>
            <a:gd name="connsiteY0" fmla="*/ 10000 h 10000"/>
            <a:gd name="connsiteX1" fmla="*/ 7283 w 10000"/>
            <a:gd name="connsiteY1" fmla="*/ 5552 h 10000"/>
            <a:gd name="connsiteX2" fmla="*/ 468 w 10000"/>
            <a:gd name="connsiteY2" fmla="*/ 4348 h 10000"/>
            <a:gd name="connsiteX3" fmla="*/ 0 w 10000"/>
            <a:gd name="connsiteY3" fmla="*/ 0 h 10000"/>
            <a:gd name="connsiteX0" fmla="*/ 10000 w 10000"/>
            <a:gd name="connsiteY0" fmla="*/ 10000 h 10000"/>
            <a:gd name="connsiteX1" fmla="*/ 7283 w 10000"/>
            <a:gd name="connsiteY1" fmla="*/ 5552 h 10000"/>
            <a:gd name="connsiteX2" fmla="*/ 468 w 10000"/>
            <a:gd name="connsiteY2" fmla="*/ 4348 h 10000"/>
            <a:gd name="connsiteX3" fmla="*/ 0 w 10000"/>
            <a:gd name="connsiteY3" fmla="*/ 0 h 10000"/>
            <a:gd name="connsiteX0" fmla="*/ 10000 w 10000"/>
            <a:gd name="connsiteY0" fmla="*/ 10000 h 10000"/>
            <a:gd name="connsiteX1" fmla="*/ 7283 w 10000"/>
            <a:gd name="connsiteY1" fmla="*/ 5552 h 10000"/>
            <a:gd name="connsiteX2" fmla="*/ 468 w 10000"/>
            <a:gd name="connsiteY2" fmla="*/ 4348 h 10000"/>
            <a:gd name="connsiteX3" fmla="*/ 0 w 10000"/>
            <a:gd name="connsiteY3" fmla="*/ 0 h 10000"/>
            <a:gd name="connsiteX0" fmla="*/ 10000 w 10000"/>
            <a:gd name="connsiteY0" fmla="*/ 10000 h 10000"/>
            <a:gd name="connsiteX1" fmla="*/ 7283 w 10000"/>
            <a:gd name="connsiteY1" fmla="*/ 5552 h 10000"/>
            <a:gd name="connsiteX2" fmla="*/ 468 w 10000"/>
            <a:gd name="connsiteY2" fmla="*/ 4348 h 10000"/>
            <a:gd name="connsiteX3" fmla="*/ 0 w 10000"/>
            <a:gd name="connsiteY3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000" h="10000">
              <a:moveTo>
                <a:pt x="10000" y="10000"/>
              </a:moveTo>
              <a:cubicBezTo>
                <a:pt x="7174" y="7769"/>
                <a:pt x="7178" y="7583"/>
                <a:pt x="7283" y="5552"/>
              </a:cubicBezTo>
              <a:cubicBezTo>
                <a:pt x="5416" y="4592"/>
                <a:pt x="2748" y="4531"/>
                <a:pt x="468" y="4348"/>
              </a:cubicBezTo>
              <a:cubicBezTo>
                <a:pt x="468" y="2490"/>
                <a:pt x="232" y="33"/>
                <a:pt x="0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9922</xdr:colOff>
      <xdr:row>38</xdr:row>
      <xdr:rowOff>29765</xdr:rowOff>
    </xdr:from>
    <xdr:to>
      <xdr:col>19</xdr:col>
      <xdr:colOff>466328</xdr:colOff>
      <xdr:row>38</xdr:row>
      <xdr:rowOff>89296</xdr:rowOff>
    </xdr:to>
    <xdr:sp macro="" textlink="">
      <xdr:nvSpPr>
        <xdr:cNvPr id="865" name="Line 76">
          <a:extLst>
            <a:ext uri="{FF2B5EF4-FFF2-40B4-BE49-F238E27FC236}">
              <a16:creationId xmlns:a16="http://schemas.microsoft.com/office/drawing/2014/main" id="{02BF6181-B3FC-4173-BF45-809DB968356F}"/>
            </a:ext>
          </a:extLst>
        </xdr:cNvPr>
        <xdr:cNvSpPr>
          <a:spLocks noChangeShapeType="1"/>
        </xdr:cNvSpPr>
      </xdr:nvSpPr>
      <xdr:spPr bwMode="auto">
        <a:xfrm flipH="1">
          <a:off x="12270502" y="6361985"/>
          <a:ext cx="456406" cy="5953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461373</xdr:colOff>
      <xdr:row>37</xdr:row>
      <xdr:rowOff>54569</xdr:rowOff>
    </xdr:from>
    <xdr:to>
      <xdr:col>19</xdr:col>
      <xdr:colOff>625203</xdr:colOff>
      <xdr:row>38</xdr:row>
      <xdr:rowOff>43139</xdr:rowOff>
    </xdr:to>
    <xdr:sp macro="" textlink="">
      <xdr:nvSpPr>
        <xdr:cNvPr id="866" name="六角形 865">
          <a:extLst>
            <a:ext uri="{FF2B5EF4-FFF2-40B4-BE49-F238E27FC236}">
              <a16:creationId xmlns:a16="http://schemas.microsoft.com/office/drawing/2014/main" id="{BF5440A4-6EA5-4501-B7CE-9EED5C9A6693}"/>
            </a:ext>
          </a:extLst>
        </xdr:cNvPr>
        <xdr:cNvSpPr/>
      </xdr:nvSpPr>
      <xdr:spPr bwMode="auto">
        <a:xfrm>
          <a:off x="12721953" y="6219149"/>
          <a:ext cx="163830" cy="15621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50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20</xdr:col>
      <xdr:colOff>213615</xdr:colOff>
      <xdr:row>38</xdr:row>
      <xdr:rowOff>10213</xdr:rowOff>
    </xdr:from>
    <xdr:to>
      <xdr:col>20</xdr:col>
      <xdr:colOff>684901</xdr:colOff>
      <xdr:row>38</xdr:row>
      <xdr:rowOff>104472</xdr:rowOff>
    </xdr:to>
    <xdr:sp macro="" textlink="">
      <xdr:nvSpPr>
        <xdr:cNvPr id="867" name="Line 76">
          <a:extLst>
            <a:ext uri="{FF2B5EF4-FFF2-40B4-BE49-F238E27FC236}">
              <a16:creationId xmlns:a16="http://schemas.microsoft.com/office/drawing/2014/main" id="{092A84CD-0E6B-4BF9-B0E9-94BC54921BE3}"/>
            </a:ext>
          </a:extLst>
        </xdr:cNvPr>
        <xdr:cNvSpPr>
          <a:spLocks noChangeShapeType="1"/>
        </xdr:cNvSpPr>
      </xdr:nvSpPr>
      <xdr:spPr bwMode="auto">
        <a:xfrm flipH="1" flipV="1">
          <a:off x="13152375" y="6342433"/>
          <a:ext cx="463666" cy="9425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19</xdr:col>
      <xdr:colOff>444783</xdr:colOff>
      <xdr:row>39</xdr:row>
      <xdr:rowOff>79375</xdr:rowOff>
    </xdr:from>
    <xdr:ext cx="339036" cy="233166"/>
    <xdr:sp macro="" textlink="">
      <xdr:nvSpPr>
        <xdr:cNvPr id="868" name="Text Box 303">
          <a:extLst>
            <a:ext uri="{FF2B5EF4-FFF2-40B4-BE49-F238E27FC236}">
              <a16:creationId xmlns:a16="http://schemas.microsoft.com/office/drawing/2014/main" id="{6DFE121A-D9D0-434B-AE7B-B3D6EAC30A15}"/>
            </a:ext>
          </a:extLst>
        </xdr:cNvPr>
        <xdr:cNvSpPr txBox="1">
          <a:spLocks noChangeArrowheads="1"/>
        </xdr:cNvSpPr>
      </xdr:nvSpPr>
      <xdr:spPr bwMode="auto">
        <a:xfrm flipV="1">
          <a:off x="12705363" y="6579235"/>
          <a:ext cx="339036" cy="233166"/>
        </a:xfrm>
        <a:prstGeom prst="rect">
          <a:avLst/>
        </a:prstGeom>
        <a:solidFill>
          <a:schemeClr val="bg1">
            <a:alpha val="52000"/>
          </a:schemeClr>
        </a:solidFill>
        <a:ln w="9525">
          <a:noFill/>
          <a:miter lim="800000"/>
          <a:headEnd/>
          <a:tailEnd/>
        </a:ln>
      </xdr:spPr>
      <xdr:txBody>
        <a:bodyPr vertOverflow="overflow" horzOverflow="overflow" wrap="square" lIns="27432" tIns="18288" rIns="0" bIns="0" anchor="b" upright="1">
          <a:noAutofit/>
        </a:bodyPr>
        <a:lstStyle/>
        <a:p>
          <a:pPr algn="r" rtl="0">
            <a:lnSpc>
              <a:spcPts val="800"/>
            </a:lnSpc>
            <a:defRPr sz="1000"/>
          </a:pPr>
          <a:r>
            <a:rPr lang="en-US" altLang="ja-JP" sz="10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0.2㎞</a:t>
          </a:r>
        </a:p>
      </xdr:txBody>
    </xdr:sp>
    <xdr:clientData/>
  </xdr:oneCellAnchor>
  <xdr:twoCellAnchor>
    <xdr:from>
      <xdr:col>19</xdr:col>
      <xdr:colOff>346271</xdr:colOff>
      <xdr:row>38</xdr:row>
      <xdr:rowOff>1960</xdr:rowOff>
    </xdr:from>
    <xdr:to>
      <xdr:col>20</xdr:col>
      <xdr:colOff>263060</xdr:colOff>
      <xdr:row>40</xdr:row>
      <xdr:rowOff>22191</xdr:rowOff>
    </xdr:to>
    <xdr:sp macro="" textlink="">
      <xdr:nvSpPr>
        <xdr:cNvPr id="869" name="AutoShape 1653">
          <a:extLst>
            <a:ext uri="{FF2B5EF4-FFF2-40B4-BE49-F238E27FC236}">
              <a16:creationId xmlns:a16="http://schemas.microsoft.com/office/drawing/2014/main" id="{A2ADF343-1A8A-4913-B134-21D95F6DFCFB}"/>
            </a:ext>
          </a:extLst>
        </xdr:cNvPr>
        <xdr:cNvSpPr>
          <a:spLocks/>
        </xdr:cNvSpPr>
      </xdr:nvSpPr>
      <xdr:spPr bwMode="auto">
        <a:xfrm rot="15823359" flipH="1">
          <a:off x="12726580" y="6214451"/>
          <a:ext cx="355511" cy="594969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20</xdr:col>
      <xdr:colOff>456412</xdr:colOff>
      <xdr:row>37</xdr:row>
      <xdr:rowOff>81418</xdr:rowOff>
    </xdr:from>
    <xdr:to>
      <xdr:col>20</xdr:col>
      <xdr:colOff>620242</xdr:colOff>
      <xdr:row>38</xdr:row>
      <xdr:rowOff>69988</xdr:rowOff>
    </xdr:to>
    <xdr:sp macro="" textlink="">
      <xdr:nvSpPr>
        <xdr:cNvPr id="870" name="六角形 869">
          <a:extLst>
            <a:ext uri="{FF2B5EF4-FFF2-40B4-BE49-F238E27FC236}">
              <a16:creationId xmlns:a16="http://schemas.microsoft.com/office/drawing/2014/main" id="{41EBBBEE-E08F-47FB-B459-480416741F57}"/>
            </a:ext>
          </a:extLst>
        </xdr:cNvPr>
        <xdr:cNvSpPr/>
      </xdr:nvSpPr>
      <xdr:spPr bwMode="auto">
        <a:xfrm>
          <a:off x="13395172" y="6245998"/>
          <a:ext cx="163830" cy="15621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50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19</xdr:col>
      <xdr:colOff>119056</xdr:colOff>
      <xdr:row>35</xdr:row>
      <xdr:rowOff>77922</xdr:rowOff>
    </xdr:from>
    <xdr:ext cx="813593" cy="423129"/>
    <xdr:sp macro="" textlink="">
      <xdr:nvSpPr>
        <xdr:cNvPr id="871" name="Text Box 1620">
          <a:extLst>
            <a:ext uri="{FF2B5EF4-FFF2-40B4-BE49-F238E27FC236}">
              <a16:creationId xmlns:a16="http://schemas.microsoft.com/office/drawing/2014/main" id="{C5BD9A83-BA7A-4EC2-8CDD-14C550773D88}"/>
            </a:ext>
          </a:extLst>
        </xdr:cNvPr>
        <xdr:cNvSpPr txBox="1">
          <a:spLocks noChangeArrowheads="1"/>
        </xdr:cNvSpPr>
      </xdr:nvSpPr>
      <xdr:spPr bwMode="auto">
        <a:xfrm>
          <a:off x="12379636" y="5907222"/>
          <a:ext cx="813593" cy="42312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紅葉山ﾄﾝﾈﾙ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梅の木谷ﾄﾝﾈﾙ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へ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11</xdr:col>
      <xdr:colOff>417331</xdr:colOff>
      <xdr:row>41</xdr:row>
      <xdr:rowOff>28163</xdr:rowOff>
    </xdr:from>
    <xdr:to>
      <xdr:col>12</xdr:col>
      <xdr:colOff>149579</xdr:colOff>
      <xdr:row>49</xdr:row>
      <xdr:rowOff>65576</xdr:rowOff>
    </xdr:to>
    <xdr:sp macro="" textlink="">
      <xdr:nvSpPr>
        <xdr:cNvPr id="872" name="Freeform 601">
          <a:extLst>
            <a:ext uri="{FF2B5EF4-FFF2-40B4-BE49-F238E27FC236}">
              <a16:creationId xmlns:a16="http://schemas.microsoft.com/office/drawing/2014/main" id="{A197F889-4BFA-49EE-86C6-7720260754FD}"/>
            </a:ext>
          </a:extLst>
        </xdr:cNvPr>
        <xdr:cNvSpPr>
          <a:spLocks/>
        </xdr:cNvSpPr>
      </xdr:nvSpPr>
      <xdr:spPr bwMode="auto">
        <a:xfrm rot="19182807" flipH="1">
          <a:off x="7252471" y="6863303"/>
          <a:ext cx="410428" cy="1378533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594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285 h 10000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2679 w 3085"/>
            <a:gd name="connsiteY0" fmla="*/ 22388 h 22388"/>
            <a:gd name="connsiteX1" fmla="*/ 3085 w 3085"/>
            <a:gd name="connsiteY1" fmla="*/ 12388 h 22388"/>
            <a:gd name="connsiteX2" fmla="*/ 0 w 3085"/>
            <a:gd name="connsiteY2" fmla="*/ 0 h 22388"/>
            <a:gd name="connsiteX0" fmla="*/ 11063 w 12379"/>
            <a:gd name="connsiteY0" fmla="*/ 10000 h 10000"/>
            <a:gd name="connsiteX1" fmla="*/ 12379 w 12379"/>
            <a:gd name="connsiteY1" fmla="*/ 5533 h 10000"/>
            <a:gd name="connsiteX2" fmla="*/ 2379 w 12379"/>
            <a:gd name="connsiteY2" fmla="*/ 0 h 10000"/>
            <a:gd name="connsiteX0" fmla="*/ 12230 w 13546"/>
            <a:gd name="connsiteY0" fmla="*/ 10000 h 10000"/>
            <a:gd name="connsiteX1" fmla="*/ 13546 w 13546"/>
            <a:gd name="connsiteY1" fmla="*/ 5533 h 10000"/>
            <a:gd name="connsiteX2" fmla="*/ 3546 w 13546"/>
            <a:gd name="connsiteY2" fmla="*/ 0 h 10000"/>
            <a:gd name="connsiteX0" fmla="*/ 11207 w 12523"/>
            <a:gd name="connsiteY0" fmla="*/ 11059 h 11059"/>
            <a:gd name="connsiteX1" fmla="*/ 12523 w 12523"/>
            <a:gd name="connsiteY1" fmla="*/ 6592 h 11059"/>
            <a:gd name="connsiteX2" fmla="*/ 3851 w 12523"/>
            <a:gd name="connsiteY2" fmla="*/ 0 h 11059"/>
            <a:gd name="connsiteX0" fmla="*/ 22332 w 22337"/>
            <a:gd name="connsiteY0" fmla="*/ 11138 h 11138"/>
            <a:gd name="connsiteX1" fmla="*/ 12523 w 22337"/>
            <a:gd name="connsiteY1" fmla="*/ 6592 h 11138"/>
            <a:gd name="connsiteX2" fmla="*/ 3851 w 22337"/>
            <a:gd name="connsiteY2" fmla="*/ 0 h 11138"/>
            <a:gd name="connsiteX0" fmla="*/ 22332 w 22332"/>
            <a:gd name="connsiteY0" fmla="*/ 11138 h 11138"/>
            <a:gd name="connsiteX1" fmla="*/ 12523 w 22332"/>
            <a:gd name="connsiteY1" fmla="*/ 6592 h 11138"/>
            <a:gd name="connsiteX2" fmla="*/ 3851 w 22332"/>
            <a:gd name="connsiteY2" fmla="*/ 0 h 11138"/>
            <a:gd name="connsiteX0" fmla="*/ 22332 w 22332"/>
            <a:gd name="connsiteY0" fmla="*/ 11138 h 11138"/>
            <a:gd name="connsiteX1" fmla="*/ 12523 w 22332"/>
            <a:gd name="connsiteY1" fmla="*/ 6592 h 11138"/>
            <a:gd name="connsiteX2" fmla="*/ 3851 w 22332"/>
            <a:gd name="connsiteY2" fmla="*/ 0 h 11138"/>
            <a:gd name="connsiteX0" fmla="*/ 27978 w 27978"/>
            <a:gd name="connsiteY0" fmla="*/ 10582 h 10582"/>
            <a:gd name="connsiteX1" fmla="*/ 12523 w 27978"/>
            <a:gd name="connsiteY1" fmla="*/ 6592 h 10582"/>
            <a:gd name="connsiteX2" fmla="*/ 3851 w 27978"/>
            <a:gd name="connsiteY2" fmla="*/ 0 h 10582"/>
            <a:gd name="connsiteX0" fmla="*/ 27978 w 27978"/>
            <a:gd name="connsiteY0" fmla="*/ 10582 h 10582"/>
            <a:gd name="connsiteX1" fmla="*/ 12523 w 27978"/>
            <a:gd name="connsiteY1" fmla="*/ 6592 h 10582"/>
            <a:gd name="connsiteX2" fmla="*/ 3851 w 27978"/>
            <a:gd name="connsiteY2" fmla="*/ 0 h 10582"/>
            <a:gd name="connsiteX0" fmla="*/ 54008 w 54008"/>
            <a:gd name="connsiteY0" fmla="*/ 12270 h 12270"/>
            <a:gd name="connsiteX1" fmla="*/ 12523 w 54008"/>
            <a:gd name="connsiteY1" fmla="*/ 6592 h 12270"/>
            <a:gd name="connsiteX2" fmla="*/ 3851 w 54008"/>
            <a:gd name="connsiteY2" fmla="*/ 0 h 12270"/>
            <a:gd name="connsiteX0" fmla="*/ 53504 w 53504"/>
            <a:gd name="connsiteY0" fmla="*/ 12270 h 12270"/>
            <a:gd name="connsiteX1" fmla="*/ 14334 w 53504"/>
            <a:gd name="connsiteY1" fmla="*/ 6698 h 12270"/>
            <a:gd name="connsiteX2" fmla="*/ 3347 w 53504"/>
            <a:gd name="connsiteY2" fmla="*/ 0 h 12270"/>
            <a:gd name="connsiteX0" fmla="*/ 53504 w 53504"/>
            <a:gd name="connsiteY0" fmla="*/ 12270 h 12270"/>
            <a:gd name="connsiteX1" fmla="*/ 14334 w 53504"/>
            <a:gd name="connsiteY1" fmla="*/ 6698 h 12270"/>
            <a:gd name="connsiteX2" fmla="*/ 3347 w 53504"/>
            <a:gd name="connsiteY2" fmla="*/ 0 h 12270"/>
            <a:gd name="connsiteX0" fmla="*/ 50181 w 50181"/>
            <a:gd name="connsiteY0" fmla="*/ 12353 h 12353"/>
            <a:gd name="connsiteX1" fmla="*/ 14334 w 50181"/>
            <a:gd name="connsiteY1" fmla="*/ 6698 h 12353"/>
            <a:gd name="connsiteX2" fmla="*/ 3347 w 50181"/>
            <a:gd name="connsiteY2" fmla="*/ 0 h 12353"/>
            <a:gd name="connsiteX0" fmla="*/ 50181 w 50181"/>
            <a:gd name="connsiteY0" fmla="*/ 12353 h 12353"/>
            <a:gd name="connsiteX1" fmla="*/ 14334 w 50181"/>
            <a:gd name="connsiteY1" fmla="*/ 6698 h 12353"/>
            <a:gd name="connsiteX2" fmla="*/ 3347 w 50181"/>
            <a:gd name="connsiteY2" fmla="*/ 0 h 12353"/>
            <a:gd name="connsiteX0" fmla="*/ 37267 w 53079"/>
            <a:gd name="connsiteY0" fmla="*/ 8780 h 8780"/>
            <a:gd name="connsiteX1" fmla="*/ 1420 w 53079"/>
            <a:gd name="connsiteY1" fmla="*/ 3125 h 8780"/>
            <a:gd name="connsiteX2" fmla="*/ 53079 w 53079"/>
            <a:gd name="connsiteY2" fmla="*/ 0 h 8780"/>
            <a:gd name="connsiteX0" fmla="*/ 7147 w 10126"/>
            <a:gd name="connsiteY0" fmla="*/ 10000 h 10000"/>
            <a:gd name="connsiteX1" fmla="*/ 394 w 10126"/>
            <a:gd name="connsiteY1" fmla="*/ 3559 h 10000"/>
            <a:gd name="connsiteX2" fmla="*/ 10126 w 10126"/>
            <a:gd name="connsiteY2" fmla="*/ 0 h 10000"/>
            <a:gd name="connsiteX0" fmla="*/ 7100 w 11202"/>
            <a:gd name="connsiteY0" fmla="*/ 8923 h 8923"/>
            <a:gd name="connsiteX1" fmla="*/ 347 w 11202"/>
            <a:gd name="connsiteY1" fmla="*/ 2482 h 8923"/>
            <a:gd name="connsiteX2" fmla="*/ 11202 w 11202"/>
            <a:gd name="connsiteY2" fmla="*/ 0 h 8923"/>
            <a:gd name="connsiteX0" fmla="*/ 6028 w 9690"/>
            <a:gd name="connsiteY0" fmla="*/ 10000 h 10000"/>
            <a:gd name="connsiteX1" fmla="*/ 0 w 9690"/>
            <a:gd name="connsiteY1" fmla="*/ 2782 h 10000"/>
            <a:gd name="connsiteX2" fmla="*/ 9690 w 9690"/>
            <a:gd name="connsiteY2" fmla="*/ 0 h 10000"/>
            <a:gd name="connsiteX0" fmla="*/ 6221 w 12904"/>
            <a:gd name="connsiteY0" fmla="*/ 7901 h 7901"/>
            <a:gd name="connsiteX1" fmla="*/ 0 w 12904"/>
            <a:gd name="connsiteY1" fmla="*/ 683 h 7901"/>
            <a:gd name="connsiteX2" fmla="*/ 12904 w 12904"/>
            <a:gd name="connsiteY2" fmla="*/ 843 h 7901"/>
            <a:gd name="connsiteX0" fmla="*/ 4821 w 10000"/>
            <a:gd name="connsiteY0" fmla="*/ 12372 h 12372"/>
            <a:gd name="connsiteX1" fmla="*/ 0 w 10000"/>
            <a:gd name="connsiteY1" fmla="*/ 3236 h 12372"/>
            <a:gd name="connsiteX2" fmla="*/ 10000 w 10000"/>
            <a:gd name="connsiteY2" fmla="*/ 3439 h 12372"/>
            <a:gd name="connsiteX0" fmla="*/ 4821 w 10670"/>
            <a:gd name="connsiteY0" fmla="*/ 28370 h 28370"/>
            <a:gd name="connsiteX1" fmla="*/ 0 w 10670"/>
            <a:gd name="connsiteY1" fmla="*/ 19234 h 28370"/>
            <a:gd name="connsiteX2" fmla="*/ 10670 w 10670"/>
            <a:gd name="connsiteY2" fmla="*/ 1137 h 28370"/>
            <a:gd name="connsiteX0" fmla="*/ 4821 w 10689"/>
            <a:gd name="connsiteY0" fmla="*/ 27233 h 27233"/>
            <a:gd name="connsiteX1" fmla="*/ 0 w 10689"/>
            <a:gd name="connsiteY1" fmla="*/ 18097 h 27233"/>
            <a:gd name="connsiteX2" fmla="*/ 10670 w 10689"/>
            <a:gd name="connsiteY2" fmla="*/ 0 h 27233"/>
            <a:gd name="connsiteX0" fmla="*/ 4821 w 11319"/>
            <a:gd name="connsiteY0" fmla="*/ 27233 h 27233"/>
            <a:gd name="connsiteX1" fmla="*/ 0 w 11319"/>
            <a:gd name="connsiteY1" fmla="*/ 18097 h 27233"/>
            <a:gd name="connsiteX2" fmla="*/ 10670 w 11319"/>
            <a:gd name="connsiteY2" fmla="*/ 0 h 27233"/>
            <a:gd name="connsiteX0" fmla="*/ 4821 w 7152"/>
            <a:gd name="connsiteY0" fmla="*/ 34211 h 34211"/>
            <a:gd name="connsiteX1" fmla="*/ 0 w 7152"/>
            <a:gd name="connsiteY1" fmla="*/ 25075 h 34211"/>
            <a:gd name="connsiteX2" fmla="*/ 6236 w 7152"/>
            <a:gd name="connsiteY2" fmla="*/ 0 h 34211"/>
            <a:gd name="connsiteX0" fmla="*/ 6741 w 13068"/>
            <a:gd name="connsiteY0" fmla="*/ 10000 h 10000"/>
            <a:gd name="connsiteX1" fmla="*/ 0 w 13068"/>
            <a:gd name="connsiteY1" fmla="*/ 7330 h 10000"/>
            <a:gd name="connsiteX2" fmla="*/ 8719 w 13068"/>
            <a:gd name="connsiteY2" fmla="*/ 0 h 10000"/>
            <a:gd name="connsiteX0" fmla="*/ 6741 w 13442"/>
            <a:gd name="connsiteY0" fmla="*/ 10000 h 10000"/>
            <a:gd name="connsiteX1" fmla="*/ 0 w 13442"/>
            <a:gd name="connsiteY1" fmla="*/ 7330 h 10000"/>
            <a:gd name="connsiteX2" fmla="*/ 8719 w 13442"/>
            <a:gd name="connsiteY2" fmla="*/ 0 h 10000"/>
            <a:gd name="connsiteX0" fmla="*/ 6741 w 12489"/>
            <a:gd name="connsiteY0" fmla="*/ 10000 h 10000"/>
            <a:gd name="connsiteX1" fmla="*/ 0 w 12489"/>
            <a:gd name="connsiteY1" fmla="*/ 7330 h 10000"/>
            <a:gd name="connsiteX2" fmla="*/ 12187 w 12489"/>
            <a:gd name="connsiteY2" fmla="*/ 2231 h 10000"/>
            <a:gd name="connsiteX3" fmla="*/ 8719 w 12489"/>
            <a:gd name="connsiteY3" fmla="*/ 0 h 10000"/>
            <a:gd name="connsiteX0" fmla="*/ 6741 w 12489"/>
            <a:gd name="connsiteY0" fmla="*/ 10000 h 10000"/>
            <a:gd name="connsiteX1" fmla="*/ 0 w 12489"/>
            <a:gd name="connsiteY1" fmla="*/ 7330 h 10000"/>
            <a:gd name="connsiteX2" fmla="*/ 12187 w 12489"/>
            <a:gd name="connsiteY2" fmla="*/ 2231 h 10000"/>
            <a:gd name="connsiteX3" fmla="*/ 8719 w 12489"/>
            <a:gd name="connsiteY3" fmla="*/ 0 h 10000"/>
            <a:gd name="connsiteX0" fmla="*/ 6741 w 12666"/>
            <a:gd name="connsiteY0" fmla="*/ 10000 h 10000"/>
            <a:gd name="connsiteX1" fmla="*/ 0 w 12666"/>
            <a:gd name="connsiteY1" fmla="*/ 7330 h 10000"/>
            <a:gd name="connsiteX2" fmla="*/ 12187 w 12666"/>
            <a:gd name="connsiteY2" fmla="*/ 2231 h 10000"/>
            <a:gd name="connsiteX3" fmla="*/ 8719 w 12666"/>
            <a:gd name="connsiteY3" fmla="*/ 0 h 10000"/>
            <a:gd name="connsiteX0" fmla="*/ 6741 w 12789"/>
            <a:gd name="connsiteY0" fmla="*/ 10224 h 10224"/>
            <a:gd name="connsiteX1" fmla="*/ 0 w 12789"/>
            <a:gd name="connsiteY1" fmla="*/ 7554 h 10224"/>
            <a:gd name="connsiteX2" fmla="*/ 12187 w 12789"/>
            <a:gd name="connsiteY2" fmla="*/ 2455 h 10224"/>
            <a:gd name="connsiteX3" fmla="*/ 11397 w 12789"/>
            <a:gd name="connsiteY3" fmla="*/ 0 h 10224"/>
            <a:gd name="connsiteX0" fmla="*/ 6741 w 13439"/>
            <a:gd name="connsiteY0" fmla="*/ 10224 h 10224"/>
            <a:gd name="connsiteX1" fmla="*/ 0 w 13439"/>
            <a:gd name="connsiteY1" fmla="*/ 7554 h 10224"/>
            <a:gd name="connsiteX2" fmla="*/ 12187 w 13439"/>
            <a:gd name="connsiteY2" fmla="*/ 2455 h 10224"/>
            <a:gd name="connsiteX3" fmla="*/ 11397 w 13439"/>
            <a:gd name="connsiteY3" fmla="*/ 0 h 10224"/>
            <a:gd name="connsiteX0" fmla="*/ 6741 w 13252"/>
            <a:gd name="connsiteY0" fmla="*/ 10224 h 10224"/>
            <a:gd name="connsiteX1" fmla="*/ 0 w 13252"/>
            <a:gd name="connsiteY1" fmla="*/ 7554 h 10224"/>
            <a:gd name="connsiteX2" fmla="*/ 12187 w 13252"/>
            <a:gd name="connsiteY2" fmla="*/ 2455 h 10224"/>
            <a:gd name="connsiteX3" fmla="*/ 11397 w 13252"/>
            <a:gd name="connsiteY3" fmla="*/ 0 h 10224"/>
            <a:gd name="connsiteX0" fmla="*/ 6741 w 13615"/>
            <a:gd name="connsiteY0" fmla="*/ 10224 h 10224"/>
            <a:gd name="connsiteX1" fmla="*/ 0 w 13615"/>
            <a:gd name="connsiteY1" fmla="*/ 7554 h 10224"/>
            <a:gd name="connsiteX2" fmla="*/ 12187 w 13615"/>
            <a:gd name="connsiteY2" fmla="*/ 2455 h 10224"/>
            <a:gd name="connsiteX3" fmla="*/ 11397 w 13615"/>
            <a:gd name="connsiteY3" fmla="*/ 0 h 10224"/>
            <a:gd name="connsiteX0" fmla="*/ 6741 w 13294"/>
            <a:gd name="connsiteY0" fmla="*/ 10224 h 10224"/>
            <a:gd name="connsiteX1" fmla="*/ 0 w 13294"/>
            <a:gd name="connsiteY1" fmla="*/ 7554 h 10224"/>
            <a:gd name="connsiteX2" fmla="*/ 12187 w 13294"/>
            <a:gd name="connsiteY2" fmla="*/ 2455 h 10224"/>
            <a:gd name="connsiteX3" fmla="*/ 11397 w 13294"/>
            <a:gd name="connsiteY3" fmla="*/ 0 h 10224"/>
            <a:gd name="connsiteX0" fmla="*/ 6741 w 13294"/>
            <a:gd name="connsiteY0" fmla="*/ 10907 h 10907"/>
            <a:gd name="connsiteX1" fmla="*/ 0 w 13294"/>
            <a:gd name="connsiteY1" fmla="*/ 8237 h 10907"/>
            <a:gd name="connsiteX2" fmla="*/ 12187 w 13294"/>
            <a:gd name="connsiteY2" fmla="*/ 3138 h 10907"/>
            <a:gd name="connsiteX3" fmla="*/ 11109 w 13294"/>
            <a:gd name="connsiteY3" fmla="*/ 0 h 10907"/>
            <a:gd name="connsiteX0" fmla="*/ 6741 w 12135"/>
            <a:gd name="connsiteY0" fmla="*/ 10907 h 10907"/>
            <a:gd name="connsiteX1" fmla="*/ 0 w 12135"/>
            <a:gd name="connsiteY1" fmla="*/ 8237 h 10907"/>
            <a:gd name="connsiteX2" fmla="*/ 10901 w 12135"/>
            <a:gd name="connsiteY2" fmla="*/ 3046 h 10907"/>
            <a:gd name="connsiteX3" fmla="*/ 11109 w 12135"/>
            <a:gd name="connsiteY3" fmla="*/ 0 h 10907"/>
            <a:gd name="connsiteX0" fmla="*/ 6741 w 12457"/>
            <a:gd name="connsiteY0" fmla="*/ 10907 h 10907"/>
            <a:gd name="connsiteX1" fmla="*/ 0 w 12457"/>
            <a:gd name="connsiteY1" fmla="*/ 8237 h 10907"/>
            <a:gd name="connsiteX2" fmla="*/ 10901 w 12457"/>
            <a:gd name="connsiteY2" fmla="*/ 3046 h 10907"/>
            <a:gd name="connsiteX3" fmla="*/ 11109 w 12457"/>
            <a:gd name="connsiteY3" fmla="*/ 0 h 10907"/>
            <a:gd name="connsiteX0" fmla="*/ 6741 w 13017"/>
            <a:gd name="connsiteY0" fmla="*/ 10907 h 10907"/>
            <a:gd name="connsiteX1" fmla="*/ 0 w 13017"/>
            <a:gd name="connsiteY1" fmla="*/ 8237 h 10907"/>
            <a:gd name="connsiteX2" fmla="*/ 10901 w 13017"/>
            <a:gd name="connsiteY2" fmla="*/ 3046 h 10907"/>
            <a:gd name="connsiteX3" fmla="*/ 11109 w 13017"/>
            <a:gd name="connsiteY3" fmla="*/ 0 h 10907"/>
            <a:gd name="connsiteX0" fmla="*/ 6741 w 12768"/>
            <a:gd name="connsiteY0" fmla="*/ 10907 h 10907"/>
            <a:gd name="connsiteX1" fmla="*/ 0 w 12768"/>
            <a:gd name="connsiteY1" fmla="*/ 8237 h 10907"/>
            <a:gd name="connsiteX2" fmla="*/ 10901 w 12768"/>
            <a:gd name="connsiteY2" fmla="*/ 3046 h 10907"/>
            <a:gd name="connsiteX3" fmla="*/ 11109 w 12768"/>
            <a:gd name="connsiteY3" fmla="*/ 0 h 10907"/>
            <a:gd name="connsiteX0" fmla="*/ 6741 w 11301"/>
            <a:gd name="connsiteY0" fmla="*/ 10907 h 10907"/>
            <a:gd name="connsiteX1" fmla="*/ 0 w 11301"/>
            <a:gd name="connsiteY1" fmla="*/ 8237 h 10907"/>
            <a:gd name="connsiteX2" fmla="*/ 9016 w 11301"/>
            <a:gd name="connsiteY2" fmla="*/ 2679 h 10907"/>
            <a:gd name="connsiteX3" fmla="*/ 11109 w 11301"/>
            <a:gd name="connsiteY3" fmla="*/ 0 h 10907"/>
            <a:gd name="connsiteX0" fmla="*/ 6741 w 11843"/>
            <a:gd name="connsiteY0" fmla="*/ 10907 h 10907"/>
            <a:gd name="connsiteX1" fmla="*/ 0 w 11843"/>
            <a:gd name="connsiteY1" fmla="*/ 8237 h 10907"/>
            <a:gd name="connsiteX2" fmla="*/ 9809 w 11843"/>
            <a:gd name="connsiteY2" fmla="*/ 2380 h 10907"/>
            <a:gd name="connsiteX3" fmla="*/ 11109 w 11843"/>
            <a:gd name="connsiteY3" fmla="*/ 0 h 10907"/>
            <a:gd name="connsiteX0" fmla="*/ 6741 w 12032"/>
            <a:gd name="connsiteY0" fmla="*/ 10907 h 10907"/>
            <a:gd name="connsiteX1" fmla="*/ 0 w 12032"/>
            <a:gd name="connsiteY1" fmla="*/ 8237 h 10907"/>
            <a:gd name="connsiteX2" fmla="*/ 9809 w 12032"/>
            <a:gd name="connsiteY2" fmla="*/ 2380 h 10907"/>
            <a:gd name="connsiteX3" fmla="*/ 11109 w 12032"/>
            <a:gd name="connsiteY3" fmla="*/ 0 h 10907"/>
            <a:gd name="connsiteX0" fmla="*/ 6741 w 11656"/>
            <a:gd name="connsiteY0" fmla="*/ 10907 h 10907"/>
            <a:gd name="connsiteX1" fmla="*/ 0 w 11656"/>
            <a:gd name="connsiteY1" fmla="*/ 8237 h 10907"/>
            <a:gd name="connsiteX2" fmla="*/ 9809 w 11656"/>
            <a:gd name="connsiteY2" fmla="*/ 2380 h 10907"/>
            <a:gd name="connsiteX3" fmla="*/ 11109 w 11656"/>
            <a:gd name="connsiteY3" fmla="*/ 0 h 10907"/>
            <a:gd name="connsiteX0" fmla="*/ 6741 w 11539"/>
            <a:gd name="connsiteY0" fmla="*/ 10907 h 10907"/>
            <a:gd name="connsiteX1" fmla="*/ 0 w 11539"/>
            <a:gd name="connsiteY1" fmla="*/ 8237 h 10907"/>
            <a:gd name="connsiteX2" fmla="*/ 9809 w 11539"/>
            <a:gd name="connsiteY2" fmla="*/ 2380 h 10907"/>
            <a:gd name="connsiteX3" fmla="*/ 11109 w 11539"/>
            <a:gd name="connsiteY3" fmla="*/ 0 h 10907"/>
            <a:gd name="connsiteX0" fmla="*/ 6741 w 11941"/>
            <a:gd name="connsiteY0" fmla="*/ 10907 h 10907"/>
            <a:gd name="connsiteX1" fmla="*/ 0 w 11941"/>
            <a:gd name="connsiteY1" fmla="*/ 8237 h 10907"/>
            <a:gd name="connsiteX2" fmla="*/ 9809 w 11941"/>
            <a:gd name="connsiteY2" fmla="*/ 2380 h 10907"/>
            <a:gd name="connsiteX3" fmla="*/ 11109 w 11941"/>
            <a:gd name="connsiteY3" fmla="*/ 0 h 10907"/>
            <a:gd name="connsiteX0" fmla="*/ 6741 w 11412"/>
            <a:gd name="connsiteY0" fmla="*/ 10907 h 10907"/>
            <a:gd name="connsiteX1" fmla="*/ 0 w 11412"/>
            <a:gd name="connsiteY1" fmla="*/ 8237 h 10907"/>
            <a:gd name="connsiteX2" fmla="*/ 9809 w 11412"/>
            <a:gd name="connsiteY2" fmla="*/ 2380 h 10907"/>
            <a:gd name="connsiteX3" fmla="*/ 11109 w 11412"/>
            <a:gd name="connsiteY3" fmla="*/ 0 h 10907"/>
            <a:gd name="connsiteX0" fmla="*/ 6741 w 11359"/>
            <a:gd name="connsiteY0" fmla="*/ 10907 h 10907"/>
            <a:gd name="connsiteX1" fmla="*/ 0 w 11359"/>
            <a:gd name="connsiteY1" fmla="*/ 8237 h 10907"/>
            <a:gd name="connsiteX2" fmla="*/ 9809 w 11359"/>
            <a:gd name="connsiteY2" fmla="*/ 2380 h 10907"/>
            <a:gd name="connsiteX3" fmla="*/ 11109 w 11359"/>
            <a:gd name="connsiteY3" fmla="*/ 0 h 10907"/>
            <a:gd name="connsiteX0" fmla="*/ 6741 w 11436"/>
            <a:gd name="connsiteY0" fmla="*/ 10907 h 10907"/>
            <a:gd name="connsiteX1" fmla="*/ 0 w 11436"/>
            <a:gd name="connsiteY1" fmla="*/ 8237 h 10907"/>
            <a:gd name="connsiteX2" fmla="*/ 10932 w 11436"/>
            <a:gd name="connsiteY2" fmla="*/ 3306 h 10907"/>
            <a:gd name="connsiteX3" fmla="*/ 9809 w 11436"/>
            <a:gd name="connsiteY3" fmla="*/ 2380 h 10907"/>
            <a:gd name="connsiteX4" fmla="*/ 11109 w 11436"/>
            <a:gd name="connsiteY4" fmla="*/ 0 h 10907"/>
            <a:gd name="connsiteX0" fmla="*/ 6741 w 12267"/>
            <a:gd name="connsiteY0" fmla="*/ 10907 h 10907"/>
            <a:gd name="connsiteX1" fmla="*/ 0 w 12267"/>
            <a:gd name="connsiteY1" fmla="*/ 8237 h 10907"/>
            <a:gd name="connsiteX2" fmla="*/ 11858 w 12267"/>
            <a:gd name="connsiteY2" fmla="*/ 3698 h 10907"/>
            <a:gd name="connsiteX3" fmla="*/ 9809 w 12267"/>
            <a:gd name="connsiteY3" fmla="*/ 2380 h 10907"/>
            <a:gd name="connsiteX4" fmla="*/ 11109 w 12267"/>
            <a:gd name="connsiteY4" fmla="*/ 0 h 10907"/>
            <a:gd name="connsiteX0" fmla="*/ 6741 w 12544"/>
            <a:gd name="connsiteY0" fmla="*/ 10907 h 10907"/>
            <a:gd name="connsiteX1" fmla="*/ 0 w 12544"/>
            <a:gd name="connsiteY1" fmla="*/ 8237 h 10907"/>
            <a:gd name="connsiteX2" fmla="*/ 11858 w 12544"/>
            <a:gd name="connsiteY2" fmla="*/ 3698 h 10907"/>
            <a:gd name="connsiteX3" fmla="*/ 9809 w 12544"/>
            <a:gd name="connsiteY3" fmla="*/ 2380 h 10907"/>
            <a:gd name="connsiteX4" fmla="*/ 11109 w 12544"/>
            <a:gd name="connsiteY4" fmla="*/ 0 h 10907"/>
            <a:gd name="connsiteX0" fmla="*/ 6741 w 13090"/>
            <a:gd name="connsiteY0" fmla="*/ 10907 h 10907"/>
            <a:gd name="connsiteX1" fmla="*/ 0 w 13090"/>
            <a:gd name="connsiteY1" fmla="*/ 8237 h 10907"/>
            <a:gd name="connsiteX2" fmla="*/ 12521 w 13090"/>
            <a:gd name="connsiteY2" fmla="*/ 3887 h 10907"/>
            <a:gd name="connsiteX3" fmla="*/ 9809 w 13090"/>
            <a:gd name="connsiteY3" fmla="*/ 2380 h 10907"/>
            <a:gd name="connsiteX4" fmla="*/ 11109 w 13090"/>
            <a:gd name="connsiteY4" fmla="*/ 0 h 10907"/>
            <a:gd name="connsiteX0" fmla="*/ 6741 w 13090"/>
            <a:gd name="connsiteY0" fmla="*/ 10907 h 10907"/>
            <a:gd name="connsiteX1" fmla="*/ 0 w 13090"/>
            <a:gd name="connsiteY1" fmla="*/ 8237 h 10907"/>
            <a:gd name="connsiteX2" fmla="*/ 12521 w 13090"/>
            <a:gd name="connsiteY2" fmla="*/ 3887 h 10907"/>
            <a:gd name="connsiteX3" fmla="*/ 9809 w 13090"/>
            <a:gd name="connsiteY3" fmla="*/ 2380 h 10907"/>
            <a:gd name="connsiteX4" fmla="*/ 11109 w 13090"/>
            <a:gd name="connsiteY4" fmla="*/ 0 h 10907"/>
            <a:gd name="connsiteX0" fmla="*/ 6741 w 13090"/>
            <a:gd name="connsiteY0" fmla="*/ 10907 h 10907"/>
            <a:gd name="connsiteX1" fmla="*/ 0 w 13090"/>
            <a:gd name="connsiteY1" fmla="*/ 8237 h 10907"/>
            <a:gd name="connsiteX2" fmla="*/ 12521 w 13090"/>
            <a:gd name="connsiteY2" fmla="*/ 3887 h 10907"/>
            <a:gd name="connsiteX3" fmla="*/ 9809 w 13090"/>
            <a:gd name="connsiteY3" fmla="*/ 2380 h 10907"/>
            <a:gd name="connsiteX4" fmla="*/ 11109 w 13090"/>
            <a:gd name="connsiteY4" fmla="*/ 0 h 10907"/>
            <a:gd name="connsiteX0" fmla="*/ 6741 w 14430"/>
            <a:gd name="connsiteY0" fmla="*/ 10907 h 10907"/>
            <a:gd name="connsiteX1" fmla="*/ 0 w 14430"/>
            <a:gd name="connsiteY1" fmla="*/ 8237 h 10907"/>
            <a:gd name="connsiteX2" fmla="*/ 14025 w 14430"/>
            <a:gd name="connsiteY2" fmla="*/ 4195 h 10907"/>
            <a:gd name="connsiteX3" fmla="*/ 9809 w 14430"/>
            <a:gd name="connsiteY3" fmla="*/ 2380 h 10907"/>
            <a:gd name="connsiteX4" fmla="*/ 11109 w 14430"/>
            <a:gd name="connsiteY4" fmla="*/ 0 h 10907"/>
            <a:gd name="connsiteX0" fmla="*/ 6741 w 14073"/>
            <a:gd name="connsiteY0" fmla="*/ 10907 h 10907"/>
            <a:gd name="connsiteX1" fmla="*/ 0 w 14073"/>
            <a:gd name="connsiteY1" fmla="*/ 8237 h 10907"/>
            <a:gd name="connsiteX2" fmla="*/ 14025 w 14073"/>
            <a:gd name="connsiteY2" fmla="*/ 4195 h 10907"/>
            <a:gd name="connsiteX3" fmla="*/ 9809 w 14073"/>
            <a:gd name="connsiteY3" fmla="*/ 2380 h 10907"/>
            <a:gd name="connsiteX4" fmla="*/ 11109 w 14073"/>
            <a:gd name="connsiteY4" fmla="*/ 0 h 10907"/>
            <a:gd name="connsiteX0" fmla="*/ 6741 w 14073"/>
            <a:gd name="connsiteY0" fmla="*/ 10907 h 10907"/>
            <a:gd name="connsiteX1" fmla="*/ 0 w 14073"/>
            <a:gd name="connsiteY1" fmla="*/ 8237 h 10907"/>
            <a:gd name="connsiteX2" fmla="*/ 14025 w 14073"/>
            <a:gd name="connsiteY2" fmla="*/ 4195 h 10907"/>
            <a:gd name="connsiteX3" fmla="*/ 9809 w 14073"/>
            <a:gd name="connsiteY3" fmla="*/ 2380 h 10907"/>
            <a:gd name="connsiteX4" fmla="*/ 11109 w 14073"/>
            <a:gd name="connsiteY4" fmla="*/ 0 h 10907"/>
            <a:gd name="connsiteX0" fmla="*/ 6741 w 14576"/>
            <a:gd name="connsiteY0" fmla="*/ 10907 h 10907"/>
            <a:gd name="connsiteX1" fmla="*/ 0 w 14576"/>
            <a:gd name="connsiteY1" fmla="*/ 8237 h 10907"/>
            <a:gd name="connsiteX2" fmla="*/ 14535 w 14576"/>
            <a:gd name="connsiteY2" fmla="*/ 4515 h 10907"/>
            <a:gd name="connsiteX3" fmla="*/ 9809 w 14576"/>
            <a:gd name="connsiteY3" fmla="*/ 2380 h 10907"/>
            <a:gd name="connsiteX4" fmla="*/ 11109 w 14576"/>
            <a:gd name="connsiteY4" fmla="*/ 0 h 10907"/>
            <a:gd name="connsiteX0" fmla="*/ 6741 w 14573"/>
            <a:gd name="connsiteY0" fmla="*/ 10907 h 10907"/>
            <a:gd name="connsiteX1" fmla="*/ 0 w 14573"/>
            <a:gd name="connsiteY1" fmla="*/ 8237 h 10907"/>
            <a:gd name="connsiteX2" fmla="*/ 14535 w 14573"/>
            <a:gd name="connsiteY2" fmla="*/ 4515 h 10907"/>
            <a:gd name="connsiteX3" fmla="*/ 9809 w 14573"/>
            <a:gd name="connsiteY3" fmla="*/ 2380 h 10907"/>
            <a:gd name="connsiteX4" fmla="*/ 11109 w 14573"/>
            <a:gd name="connsiteY4" fmla="*/ 0 h 10907"/>
            <a:gd name="connsiteX0" fmla="*/ 6741 w 14573"/>
            <a:gd name="connsiteY0" fmla="*/ 10907 h 10907"/>
            <a:gd name="connsiteX1" fmla="*/ 0 w 14573"/>
            <a:gd name="connsiteY1" fmla="*/ 8237 h 10907"/>
            <a:gd name="connsiteX2" fmla="*/ 14535 w 14573"/>
            <a:gd name="connsiteY2" fmla="*/ 4515 h 10907"/>
            <a:gd name="connsiteX3" fmla="*/ 9809 w 14573"/>
            <a:gd name="connsiteY3" fmla="*/ 2380 h 10907"/>
            <a:gd name="connsiteX4" fmla="*/ 11109 w 14573"/>
            <a:gd name="connsiteY4" fmla="*/ 0 h 10907"/>
            <a:gd name="connsiteX0" fmla="*/ 6741 w 13505"/>
            <a:gd name="connsiteY0" fmla="*/ 10907 h 10907"/>
            <a:gd name="connsiteX1" fmla="*/ 0 w 13505"/>
            <a:gd name="connsiteY1" fmla="*/ 8237 h 10907"/>
            <a:gd name="connsiteX2" fmla="*/ 13449 w 13505"/>
            <a:gd name="connsiteY2" fmla="*/ 4573 h 10907"/>
            <a:gd name="connsiteX3" fmla="*/ 9809 w 13505"/>
            <a:gd name="connsiteY3" fmla="*/ 2380 h 10907"/>
            <a:gd name="connsiteX4" fmla="*/ 11109 w 13505"/>
            <a:gd name="connsiteY4" fmla="*/ 0 h 10907"/>
            <a:gd name="connsiteX0" fmla="*/ 6741 w 13235"/>
            <a:gd name="connsiteY0" fmla="*/ 10907 h 10907"/>
            <a:gd name="connsiteX1" fmla="*/ 0 w 13235"/>
            <a:gd name="connsiteY1" fmla="*/ 8237 h 10907"/>
            <a:gd name="connsiteX2" fmla="*/ 13171 w 13235"/>
            <a:gd name="connsiteY2" fmla="*/ 4873 h 10907"/>
            <a:gd name="connsiteX3" fmla="*/ 9809 w 13235"/>
            <a:gd name="connsiteY3" fmla="*/ 2380 h 10907"/>
            <a:gd name="connsiteX4" fmla="*/ 11109 w 13235"/>
            <a:gd name="connsiteY4" fmla="*/ 0 h 10907"/>
            <a:gd name="connsiteX0" fmla="*/ 6741 w 13235"/>
            <a:gd name="connsiteY0" fmla="*/ 10907 h 10907"/>
            <a:gd name="connsiteX1" fmla="*/ 0 w 13235"/>
            <a:gd name="connsiteY1" fmla="*/ 8237 h 10907"/>
            <a:gd name="connsiteX2" fmla="*/ 13171 w 13235"/>
            <a:gd name="connsiteY2" fmla="*/ 4873 h 10907"/>
            <a:gd name="connsiteX3" fmla="*/ 9809 w 13235"/>
            <a:gd name="connsiteY3" fmla="*/ 2380 h 10907"/>
            <a:gd name="connsiteX4" fmla="*/ 11109 w 13235"/>
            <a:gd name="connsiteY4" fmla="*/ 0 h 10907"/>
            <a:gd name="connsiteX0" fmla="*/ 6741 w 13235"/>
            <a:gd name="connsiteY0" fmla="*/ 10907 h 10907"/>
            <a:gd name="connsiteX1" fmla="*/ 0 w 13235"/>
            <a:gd name="connsiteY1" fmla="*/ 8237 h 10907"/>
            <a:gd name="connsiteX2" fmla="*/ 13171 w 13235"/>
            <a:gd name="connsiteY2" fmla="*/ 4873 h 10907"/>
            <a:gd name="connsiteX3" fmla="*/ 9809 w 13235"/>
            <a:gd name="connsiteY3" fmla="*/ 2380 h 10907"/>
            <a:gd name="connsiteX4" fmla="*/ 11109 w 13235"/>
            <a:gd name="connsiteY4" fmla="*/ 0 h 10907"/>
            <a:gd name="connsiteX0" fmla="*/ 6741 w 13253"/>
            <a:gd name="connsiteY0" fmla="*/ 10907 h 10907"/>
            <a:gd name="connsiteX1" fmla="*/ 0 w 13253"/>
            <a:gd name="connsiteY1" fmla="*/ 8237 h 10907"/>
            <a:gd name="connsiteX2" fmla="*/ 13171 w 13253"/>
            <a:gd name="connsiteY2" fmla="*/ 4873 h 10907"/>
            <a:gd name="connsiteX3" fmla="*/ 9809 w 13253"/>
            <a:gd name="connsiteY3" fmla="*/ 2380 h 10907"/>
            <a:gd name="connsiteX4" fmla="*/ 11109 w 13253"/>
            <a:gd name="connsiteY4" fmla="*/ 0 h 10907"/>
            <a:gd name="connsiteX0" fmla="*/ 6741 w 13253"/>
            <a:gd name="connsiteY0" fmla="*/ 10907 h 10907"/>
            <a:gd name="connsiteX1" fmla="*/ 0 w 13253"/>
            <a:gd name="connsiteY1" fmla="*/ 8237 h 10907"/>
            <a:gd name="connsiteX2" fmla="*/ 13171 w 13253"/>
            <a:gd name="connsiteY2" fmla="*/ 4873 h 10907"/>
            <a:gd name="connsiteX3" fmla="*/ 9809 w 13253"/>
            <a:gd name="connsiteY3" fmla="*/ 2380 h 10907"/>
            <a:gd name="connsiteX4" fmla="*/ 11109 w 13253"/>
            <a:gd name="connsiteY4" fmla="*/ 0 h 10907"/>
            <a:gd name="connsiteX0" fmla="*/ 6741 w 12963"/>
            <a:gd name="connsiteY0" fmla="*/ 10907 h 10907"/>
            <a:gd name="connsiteX1" fmla="*/ 0 w 12963"/>
            <a:gd name="connsiteY1" fmla="*/ 8237 h 10907"/>
            <a:gd name="connsiteX2" fmla="*/ 12868 w 12963"/>
            <a:gd name="connsiteY2" fmla="*/ 4522 h 10907"/>
            <a:gd name="connsiteX3" fmla="*/ 9809 w 12963"/>
            <a:gd name="connsiteY3" fmla="*/ 2380 h 10907"/>
            <a:gd name="connsiteX4" fmla="*/ 11109 w 12963"/>
            <a:gd name="connsiteY4" fmla="*/ 0 h 10907"/>
            <a:gd name="connsiteX0" fmla="*/ 6741 w 12976"/>
            <a:gd name="connsiteY0" fmla="*/ 10907 h 10907"/>
            <a:gd name="connsiteX1" fmla="*/ 0 w 12976"/>
            <a:gd name="connsiteY1" fmla="*/ 8237 h 10907"/>
            <a:gd name="connsiteX2" fmla="*/ 12882 w 12976"/>
            <a:gd name="connsiteY2" fmla="*/ 4768 h 10907"/>
            <a:gd name="connsiteX3" fmla="*/ 9809 w 12976"/>
            <a:gd name="connsiteY3" fmla="*/ 2380 h 10907"/>
            <a:gd name="connsiteX4" fmla="*/ 11109 w 12976"/>
            <a:gd name="connsiteY4" fmla="*/ 0 h 10907"/>
            <a:gd name="connsiteX0" fmla="*/ 6741 w 12976"/>
            <a:gd name="connsiteY0" fmla="*/ 10907 h 10907"/>
            <a:gd name="connsiteX1" fmla="*/ 0 w 12976"/>
            <a:gd name="connsiteY1" fmla="*/ 8237 h 10907"/>
            <a:gd name="connsiteX2" fmla="*/ 12882 w 12976"/>
            <a:gd name="connsiteY2" fmla="*/ 4768 h 10907"/>
            <a:gd name="connsiteX3" fmla="*/ 9809 w 12976"/>
            <a:gd name="connsiteY3" fmla="*/ 2380 h 10907"/>
            <a:gd name="connsiteX4" fmla="*/ 11109 w 12976"/>
            <a:gd name="connsiteY4" fmla="*/ 0 h 10907"/>
            <a:gd name="connsiteX0" fmla="*/ 6741 w 12976"/>
            <a:gd name="connsiteY0" fmla="*/ 11761 h 11761"/>
            <a:gd name="connsiteX1" fmla="*/ 0 w 12976"/>
            <a:gd name="connsiteY1" fmla="*/ 9091 h 11761"/>
            <a:gd name="connsiteX2" fmla="*/ 12882 w 12976"/>
            <a:gd name="connsiteY2" fmla="*/ 5622 h 11761"/>
            <a:gd name="connsiteX3" fmla="*/ 9809 w 12976"/>
            <a:gd name="connsiteY3" fmla="*/ 3234 h 11761"/>
            <a:gd name="connsiteX4" fmla="*/ 9117 w 12976"/>
            <a:gd name="connsiteY4" fmla="*/ 0 h 11761"/>
            <a:gd name="connsiteX0" fmla="*/ 6741 w 12925"/>
            <a:gd name="connsiteY0" fmla="*/ 11761 h 11761"/>
            <a:gd name="connsiteX1" fmla="*/ 0 w 12925"/>
            <a:gd name="connsiteY1" fmla="*/ 9091 h 11761"/>
            <a:gd name="connsiteX2" fmla="*/ 12882 w 12925"/>
            <a:gd name="connsiteY2" fmla="*/ 5622 h 11761"/>
            <a:gd name="connsiteX3" fmla="*/ 7560 w 12925"/>
            <a:gd name="connsiteY3" fmla="*/ 2346 h 11761"/>
            <a:gd name="connsiteX4" fmla="*/ 9117 w 12925"/>
            <a:gd name="connsiteY4" fmla="*/ 0 h 11761"/>
            <a:gd name="connsiteX0" fmla="*/ 6741 w 12954"/>
            <a:gd name="connsiteY0" fmla="*/ 11761 h 11761"/>
            <a:gd name="connsiteX1" fmla="*/ 0 w 12954"/>
            <a:gd name="connsiteY1" fmla="*/ 9091 h 11761"/>
            <a:gd name="connsiteX2" fmla="*/ 12882 w 12954"/>
            <a:gd name="connsiteY2" fmla="*/ 5622 h 11761"/>
            <a:gd name="connsiteX3" fmla="*/ 9227 w 12954"/>
            <a:gd name="connsiteY3" fmla="*/ 2417 h 11761"/>
            <a:gd name="connsiteX4" fmla="*/ 9117 w 12954"/>
            <a:gd name="connsiteY4" fmla="*/ 0 h 11761"/>
            <a:gd name="connsiteX0" fmla="*/ 6741 w 12954"/>
            <a:gd name="connsiteY0" fmla="*/ 12391 h 12391"/>
            <a:gd name="connsiteX1" fmla="*/ 0 w 12954"/>
            <a:gd name="connsiteY1" fmla="*/ 9721 h 12391"/>
            <a:gd name="connsiteX2" fmla="*/ 12882 w 12954"/>
            <a:gd name="connsiteY2" fmla="*/ 6252 h 12391"/>
            <a:gd name="connsiteX3" fmla="*/ 9227 w 12954"/>
            <a:gd name="connsiteY3" fmla="*/ 3047 h 12391"/>
            <a:gd name="connsiteX4" fmla="*/ 7243 w 12954"/>
            <a:gd name="connsiteY4" fmla="*/ 0 h 12391"/>
            <a:gd name="connsiteX0" fmla="*/ 6741 w 11956"/>
            <a:gd name="connsiteY0" fmla="*/ 12391 h 12391"/>
            <a:gd name="connsiteX1" fmla="*/ 0 w 11956"/>
            <a:gd name="connsiteY1" fmla="*/ 9721 h 12391"/>
            <a:gd name="connsiteX2" fmla="*/ 11833 w 11956"/>
            <a:gd name="connsiteY2" fmla="*/ 6530 h 12391"/>
            <a:gd name="connsiteX3" fmla="*/ 9227 w 11956"/>
            <a:gd name="connsiteY3" fmla="*/ 3047 h 12391"/>
            <a:gd name="connsiteX4" fmla="*/ 7243 w 11956"/>
            <a:gd name="connsiteY4" fmla="*/ 0 h 1239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1956" h="12391">
              <a:moveTo>
                <a:pt x="6741" y="12391"/>
              </a:moveTo>
              <a:cubicBezTo>
                <a:pt x="6506" y="12333"/>
                <a:pt x="2479" y="10691"/>
                <a:pt x="0" y="9721"/>
              </a:cubicBezTo>
              <a:cubicBezTo>
                <a:pt x="3554" y="8698"/>
                <a:pt x="12223" y="7497"/>
                <a:pt x="11833" y="6530"/>
              </a:cubicBezTo>
              <a:cubicBezTo>
                <a:pt x="12313" y="6015"/>
                <a:pt x="11385" y="3224"/>
                <a:pt x="9227" y="3047"/>
              </a:cubicBezTo>
              <a:cubicBezTo>
                <a:pt x="10666" y="2622"/>
                <a:pt x="7945" y="375"/>
                <a:pt x="7243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12</xdr:col>
      <xdr:colOff>271554</xdr:colOff>
      <xdr:row>46</xdr:row>
      <xdr:rowOff>98732</xdr:rowOff>
    </xdr:from>
    <xdr:to>
      <xdr:col>12</xdr:col>
      <xdr:colOff>441041</xdr:colOff>
      <xdr:row>47</xdr:row>
      <xdr:rowOff>80554</xdr:rowOff>
    </xdr:to>
    <xdr:sp macro="" textlink="">
      <xdr:nvSpPr>
        <xdr:cNvPr id="873" name="AutoShape 4802">
          <a:extLst>
            <a:ext uri="{FF2B5EF4-FFF2-40B4-BE49-F238E27FC236}">
              <a16:creationId xmlns:a16="http://schemas.microsoft.com/office/drawing/2014/main" id="{1FEDCBE2-0B27-40FB-99D4-F83BDF5D822A}"/>
            </a:ext>
          </a:extLst>
        </xdr:cNvPr>
        <xdr:cNvSpPr>
          <a:spLocks noChangeArrowheads="1"/>
        </xdr:cNvSpPr>
      </xdr:nvSpPr>
      <xdr:spPr bwMode="auto">
        <a:xfrm>
          <a:off x="7784874" y="7772072"/>
          <a:ext cx="169487" cy="14946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12</xdr:col>
      <xdr:colOff>386922</xdr:colOff>
      <xdr:row>43</xdr:row>
      <xdr:rowOff>121398</xdr:rowOff>
    </xdr:from>
    <xdr:to>
      <xdr:col>12</xdr:col>
      <xdr:colOff>387537</xdr:colOff>
      <xdr:row>46</xdr:row>
      <xdr:rowOff>51361</xdr:rowOff>
    </xdr:to>
    <xdr:sp macro="" textlink="">
      <xdr:nvSpPr>
        <xdr:cNvPr id="874" name="Line 76">
          <a:extLst>
            <a:ext uri="{FF2B5EF4-FFF2-40B4-BE49-F238E27FC236}">
              <a16:creationId xmlns:a16="http://schemas.microsoft.com/office/drawing/2014/main" id="{F5D6B35B-4A72-4813-BA6E-316667683C53}"/>
            </a:ext>
          </a:extLst>
        </xdr:cNvPr>
        <xdr:cNvSpPr>
          <a:spLocks noChangeShapeType="1"/>
        </xdr:cNvSpPr>
      </xdr:nvSpPr>
      <xdr:spPr bwMode="auto">
        <a:xfrm>
          <a:off x="7900242" y="7291818"/>
          <a:ext cx="615" cy="43288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267365</xdr:colOff>
      <xdr:row>44</xdr:row>
      <xdr:rowOff>16710</xdr:rowOff>
    </xdr:from>
    <xdr:to>
      <xdr:col>12</xdr:col>
      <xdr:colOff>497919</xdr:colOff>
      <xdr:row>44</xdr:row>
      <xdr:rowOff>20626</xdr:rowOff>
    </xdr:to>
    <xdr:sp macro="" textlink="">
      <xdr:nvSpPr>
        <xdr:cNvPr id="875" name="Line 76">
          <a:extLst>
            <a:ext uri="{FF2B5EF4-FFF2-40B4-BE49-F238E27FC236}">
              <a16:creationId xmlns:a16="http://schemas.microsoft.com/office/drawing/2014/main" id="{97A56658-9DF1-4822-A42B-7E171BE5B3E3}"/>
            </a:ext>
          </a:extLst>
        </xdr:cNvPr>
        <xdr:cNvSpPr>
          <a:spLocks noChangeShapeType="1"/>
        </xdr:cNvSpPr>
      </xdr:nvSpPr>
      <xdr:spPr bwMode="auto">
        <a:xfrm rot="5400000" flipH="1">
          <a:off x="7554914" y="6902361"/>
          <a:ext cx="3916" cy="90873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299820</xdr:colOff>
      <xdr:row>46</xdr:row>
      <xdr:rowOff>51651</xdr:rowOff>
    </xdr:from>
    <xdr:to>
      <xdr:col>12</xdr:col>
      <xdr:colOff>659820</xdr:colOff>
      <xdr:row>46</xdr:row>
      <xdr:rowOff>62348</xdr:rowOff>
    </xdr:to>
    <xdr:sp macro="" textlink="">
      <xdr:nvSpPr>
        <xdr:cNvPr id="876" name="Line 76">
          <a:extLst>
            <a:ext uri="{FF2B5EF4-FFF2-40B4-BE49-F238E27FC236}">
              <a16:creationId xmlns:a16="http://schemas.microsoft.com/office/drawing/2014/main" id="{C7DB1B86-FA0B-491F-BC18-9B3C2EFF0DDC}"/>
            </a:ext>
          </a:extLst>
        </xdr:cNvPr>
        <xdr:cNvSpPr>
          <a:spLocks noChangeShapeType="1"/>
        </xdr:cNvSpPr>
      </xdr:nvSpPr>
      <xdr:spPr bwMode="auto">
        <a:xfrm rot="5400000" flipH="1">
          <a:off x="7987791" y="7550340"/>
          <a:ext cx="10697" cy="3600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102937</xdr:colOff>
      <xdr:row>38</xdr:row>
      <xdr:rowOff>20981</xdr:rowOff>
    </xdr:from>
    <xdr:to>
      <xdr:col>18</xdr:col>
      <xdr:colOff>445827</xdr:colOff>
      <xdr:row>39</xdr:row>
      <xdr:rowOff>110179</xdr:rowOff>
    </xdr:to>
    <xdr:sp macro="" textlink="">
      <xdr:nvSpPr>
        <xdr:cNvPr id="877" name="Line 76">
          <a:extLst>
            <a:ext uri="{FF2B5EF4-FFF2-40B4-BE49-F238E27FC236}">
              <a16:creationId xmlns:a16="http://schemas.microsoft.com/office/drawing/2014/main" id="{6AF395F3-615E-4A48-9F3F-550DFF69AD83}"/>
            </a:ext>
          </a:extLst>
        </xdr:cNvPr>
        <xdr:cNvSpPr>
          <a:spLocks noChangeShapeType="1"/>
        </xdr:cNvSpPr>
      </xdr:nvSpPr>
      <xdr:spPr bwMode="auto">
        <a:xfrm rot="5400000" flipH="1">
          <a:off x="11728363" y="6310175"/>
          <a:ext cx="256838" cy="342890"/>
        </a:xfrm>
        <a:custGeom>
          <a:avLst/>
          <a:gdLst>
            <a:gd name="connsiteX0" fmla="*/ 0 w 94257"/>
            <a:gd name="connsiteY0" fmla="*/ 0 h 337341"/>
            <a:gd name="connsiteX1" fmla="*/ 94257 w 94257"/>
            <a:gd name="connsiteY1" fmla="*/ 337341 h 337341"/>
            <a:gd name="connsiteX0" fmla="*/ 0 w 168671"/>
            <a:gd name="connsiteY0" fmla="*/ 0 h 218279"/>
            <a:gd name="connsiteX1" fmla="*/ 168671 w 168671"/>
            <a:gd name="connsiteY1" fmla="*/ 218279 h 218279"/>
            <a:gd name="connsiteX0" fmla="*/ 0 w 158749"/>
            <a:gd name="connsiteY0" fmla="*/ 0 h 287733"/>
            <a:gd name="connsiteX1" fmla="*/ 158749 w 158749"/>
            <a:gd name="connsiteY1" fmla="*/ 287733 h 287733"/>
            <a:gd name="connsiteX0" fmla="*/ 0 w 158749"/>
            <a:gd name="connsiteY0" fmla="*/ 0 h 287733"/>
            <a:gd name="connsiteX1" fmla="*/ 158749 w 158749"/>
            <a:gd name="connsiteY1" fmla="*/ 287733 h 287733"/>
            <a:gd name="connsiteX0" fmla="*/ 0 w 158749"/>
            <a:gd name="connsiteY0" fmla="*/ 0 h 287733"/>
            <a:gd name="connsiteX1" fmla="*/ 158749 w 158749"/>
            <a:gd name="connsiteY1" fmla="*/ 287733 h 287733"/>
            <a:gd name="connsiteX0" fmla="*/ 0 w 343362"/>
            <a:gd name="connsiteY0" fmla="*/ 0 h 402952"/>
            <a:gd name="connsiteX1" fmla="*/ 343362 w 343362"/>
            <a:gd name="connsiteY1" fmla="*/ 402952 h 402952"/>
            <a:gd name="connsiteX0" fmla="*/ 0 w 343362"/>
            <a:gd name="connsiteY0" fmla="*/ 0 h 402952"/>
            <a:gd name="connsiteX1" fmla="*/ 343362 w 343362"/>
            <a:gd name="connsiteY1" fmla="*/ 402952 h 402952"/>
            <a:gd name="connsiteX0" fmla="*/ 0 w 343362"/>
            <a:gd name="connsiteY0" fmla="*/ 0 h 402952"/>
            <a:gd name="connsiteX1" fmla="*/ 343362 w 343362"/>
            <a:gd name="connsiteY1" fmla="*/ 402952 h 402952"/>
            <a:gd name="connsiteX0" fmla="*/ 0 w 343362"/>
            <a:gd name="connsiteY0" fmla="*/ 0 h 402952"/>
            <a:gd name="connsiteX1" fmla="*/ 343362 w 343362"/>
            <a:gd name="connsiteY1" fmla="*/ 402952 h 402952"/>
            <a:gd name="connsiteX0" fmla="*/ 0 w 343362"/>
            <a:gd name="connsiteY0" fmla="*/ 0 h 402952"/>
            <a:gd name="connsiteX1" fmla="*/ 343362 w 343362"/>
            <a:gd name="connsiteY1" fmla="*/ 402952 h 402952"/>
            <a:gd name="connsiteX0" fmla="*/ 0 w 344058"/>
            <a:gd name="connsiteY0" fmla="*/ 0 h 402952"/>
            <a:gd name="connsiteX1" fmla="*/ 343362 w 344058"/>
            <a:gd name="connsiteY1" fmla="*/ 402952 h 402952"/>
            <a:gd name="connsiteX0" fmla="*/ 0 w 349716"/>
            <a:gd name="connsiteY0" fmla="*/ 0 h 402952"/>
            <a:gd name="connsiteX1" fmla="*/ 343362 w 349716"/>
            <a:gd name="connsiteY1" fmla="*/ 402952 h 402952"/>
            <a:gd name="connsiteX0" fmla="*/ 0 w 387377"/>
            <a:gd name="connsiteY0" fmla="*/ 0 h 410466"/>
            <a:gd name="connsiteX1" fmla="*/ 381558 w 387377"/>
            <a:gd name="connsiteY1" fmla="*/ 410466 h 41046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87377" h="410466">
              <a:moveTo>
                <a:pt x="0" y="0"/>
              </a:moveTo>
              <a:cubicBezTo>
                <a:pt x="28236" y="44819"/>
                <a:pt x="440849" y="241942"/>
                <a:pt x="381558" y="410466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59893</xdr:colOff>
      <xdr:row>43</xdr:row>
      <xdr:rowOff>21868</xdr:rowOff>
    </xdr:from>
    <xdr:to>
      <xdr:col>11</xdr:col>
      <xdr:colOff>226213</xdr:colOff>
      <xdr:row>43</xdr:row>
      <xdr:rowOff>149290</xdr:rowOff>
    </xdr:to>
    <xdr:sp macro="" textlink="">
      <xdr:nvSpPr>
        <xdr:cNvPr id="878" name="六角形 877">
          <a:extLst>
            <a:ext uri="{FF2B5EF4-FFF2-40B4-BE49-F238E27FC236}">
              <a16:creationId xmlns:a16="http://schemas.microsoft.com/office/drawing/2014/main" id="{6F89DD4B-F594-4544-B249-4FFA9F9D9F44}"/>
            </a:ext>
          </a:extLst>
        </xdr:cNvPr>
        <xdr:cNvSpPr/>
      </xdr:nvSpPr>
      <xdr:spPr bwMode="auto">
        <a:xfrm>
          <a:off x="6895033" y="7192288"/>
          <a:ext cx="166320" cy="12742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408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12</xdr:col>
      <xdr:colOff>377037</xdr:colOff>
      <xdr:row>44</xdr:row>
      <xdr:rowOff>128206</xdr:rowOff>
    </xdr:from>
    <xdr:ext cx="282770" cy="276969"/>
    <xdr:sp macro="" textlink="">
      <xdr:nvSpPr>
        <xdr:cNvPr id="879" name="Text Box 1620">
          <a:extLst>
            <a:ext uri="{FF2B5EF4-FFF2-40B4-BE49-F238E27FC236}">
              <a16:creationId xmlns:a16="http://schemas.microsoft.com/office/drawing/2014/main" id="{D699429F-F99C-4EDD-A75B-4B041164BF71}"/>
            </a:ext>
          </a:extLst>
        </xdr:cNvPr>
        <xdr:cNvSpPr txBox="1">
          <a:spLocks noChangeArrowheads="1"/>
        </xdr:cNvSpPr>
      </xdr:nvSpPr>
      <xdr:spPr bwMode="auto">
        <a:xfrm>
          <a:off x="7890357" y="7466266"/>
          <a:ext cx="282770" cy="27696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↑</a:t>
          </a:r>
          <a:endParaRPr lang="en-US" altLang="ja-JP" sz="900" b="1" i="0" u="none" strike="noStrike" baseline="0">
            <a:solidFill>
              <a:srgbClr val="000000"/>
            </a:solidFill>
            <a:latin typeface="HG創英角ﾎﾟｯﾌﾟ体" panose="040B0A09000000000000" pitchFamily="49" charset="-128"/>
            <a:ea typeface="HG創英角ﾎﾟｯﾌﾟ体" panose="040B0A09000000000000" pitchFamily="49" charset="-128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亀岡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17</xdr:col>
      <xdr:colOff>378426</xdr:colOff>
      <xdr:row>38</xdr:row>
      <xdr:rowOff>24911</xdr:rowOff>
    </xdr:from>
    <xdr:ext cx="385904" cy="165173"/>
    <xdr:sp macro="" textlink="">
      <xdr:nvSpPr>
        <xdr:cNvPr id="880" name="Text Box 1620">
          <a:extLst>
            <a:ext uri="{FF2B5EF4-FFF2-40B4-BE49-F238E27FC236}">
              <a16:creationId xmlns:a16="http://schemas.microsoft.com/office/drawing/2014/main" id="{8A74AE2C-FEC6-4EB1-ACCE-6C12D4722A51}"/>
            </a:ext>
          </a:extLst>
        </xdr:cNvPr>
        <xdr:cNvSpPr txBox="1">
          <a:spLocks noChangeArrowheads="1"/>
        </xdr:cNvSpPr>
      </xdr:nvSpPr>
      <xdr:spPr bwMode="auto">
        <a:xfrm>
          <a:off x="11282646" y="6357131"/>
          <a:ext cx="385904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浄水場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17</xdr:col>
      <xdr:colOff>142446</xdr:colOff>
      <xdr:row>39</xdr:row>
      <xdr:rowOff>43279</xdr:rowOff>
    </xdr:from>
    <xdr:to>
      <xdr:col>17</xdr:col>
      <xdr:colOff>289612</xdr:colOff>
      <xdr:row>40</xdr:row>
      <xdr:rowOff>8579</xdr:rowOff>
    </xdr:to>
    <xdr:sp macro="" textlink="">
      <xdr:nvSpPr>
        <xdr:cNvPr id="881" name="六角形 880">
          <a:extLst>
            <a:ext uri="{FF2B5EF4-FFF2-40B4-BE49-F238E27FC236}">
              <a16:creationId xmlns:a16="http://schemas.microsoft.com/office/drawing/2014/main" id="{70F4F532-056B-474E-B0C3-4E6A44239C18}"/>
            </a:ext>
          </a:extLst>
        </xdr:cNvPr>
        <xdr:cNvSpPr/>
      </xdr:nvSpPr>
      <xdr:spPr bwMode="auto">
        <a:xfrm>
          <a:off x="11046666" y="6543139"/>
          <a:ext cx="147166" cy="13294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363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17</xdr:col>
      <xdr:colOff>321130</xdr:colOff>
      <xdr:row>38</xdr:row>
      <xdr:rowOff>61219</xdr:rowOff>
    </xdr:from>
    <xdr:to>
      <xdr:col>17</xdr:col>
      <xdr:colOff>524694</xdr:colOff>
      <xdr:row>40</xdr:row>
      <xdr:rowOff>99248</xdr:rowOff>
    </xdr:to>
    <xdr:pic>
      <xdr:nvPicPr>
        <xdr:cNvPr id="882" name="図 881">
          <a:extLst>
            <a:ext uri="{FF2B5EF4-FFF2-40B4-BE49-F238E27FC236}">
              <a16:creationId xmlns:a16="http://schemas.microsoft.com/office/drawing/2014/main" id="{3B3E0701-5124-4C62-BC21-A270CDC5E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15253891">
          <a:off x="11140477" y="6478312"/>
          <a:ext cx="373309" cy="203564"/>
        </a:xfrm>
        <a:prstGeom prst="rect">
          <a:avLst/>
        </a:prstGeom>
      </xdr:spPr>
    </xdr:pic>
    <xdr:clientData/>
  </xdr:twoCellAnchor>
  <xdr:oneCellAnchor>
    <xdr:from>
      <xdr:col>18</xdr:col>
      <xdr:colOff>35270</xdr:colOff>
      <xdr:row>38</xdr:row>
      <xdr:rowOff>59909</xdr:rowOff>
    </xdr:from>
    <xdr:ext cx="230768" cy="128240"/>
    <xdr:sp macro="" textlink="">
      <xdr:nvSpPr>
        <xdr:cNvPr id="883" name="Text Box 1620">
          <a:extLst>
            <a:ext uri="{FF2B5EF4-FFF2-40B4-BE49-F238E27FC236}">
              <a16:creationId xmlns:a16="http://schemas.microsoft.com/office/drawing/2014/main" id="{CA33CD4F-355B-45A8-9166-290AD39BA1BE}"/>
            </a:ext>
          </a:extLst>
        </xdr:cNvPr>
        <xdr:cNvSpPr txBox="1">
          <a:spLocks noChangeArrowheads="1"/>
        </xdr:cNvSpPr>
      </xdr:nvSpPr>
      <xdr:spPr bwMode="auto">
        <a:xfrm>
          <a:off x="11617670" y="6392129"/>
          <a:ext cx="230768" cy="128240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0" rIns="0" bIns="0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700" b="1" i="1" u="none" strike="noStrike" baseline="0">
              <a:solidFill>
                <a:srgbClr val="0E0AC2"/>
              </a:solidFill>
              <a:latin typeface="ＭＳ Ｐゴシック"/>
              <a:ea typeface="ＭＳ Ｐゴシック"/>
            </a:rPr>
            <a:t>398m</a:t>
          </a:r>
        </a:p>
      </xdr:txBody>
    </xdr:sp>
    <xdr:clientData/>
  </xdr:oneCellAnchor>
  <xdr:twoCellAnchor>
    <xdr:from>
      <xdr:col>11</xdr:col>
      <xdr:colOff>472073</xdr:colOff>
      <xdr:row>43</xdr:row>
      <xdr:rowOff>75197</xdr:rowOff>
    </xdr:from>
    <xdr:to>
      <xdr:col>11</xdr:col>
      <xdr:colOff>638393</xdr:colOff>
      <xdr:row>44</xdr:row>
      <xdr:rowOff>37603</xdr:rowOff>
    </xdr:to>
    <xdr:sp macro="" textlink="">
      <xdr:nvSpPr>
        <xdr:cNvPr id="884" name="六角形 883">
          <a:extLst>
            <a:ext uri="{FF2B5EF4-FFF2-40B4-BE49-F238E27FC236}">
              <a16:creationId xmlns:a16="http://schemas.microsoft.com/office/drawing/2014/main" id="{5E1BFC71-150D-4416-93EB-774E3809C2AA}"/>
            </a:ext>
          </a:extLst>
        </xdr:cNvPr>
        <xdr:cNvSpPr/>
      </xdr:nvSpPr>
      <xdr:spPr bwMode="auto">
        <a:xfrm>
          <a:off x="7307213" y="7245617"/>
          <a:ext cx="166320" cy="13004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408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11</xdr:col>
      <xdr:colOff>686361</xdr:colOff>
      <xdr:row>45</xdr:row>
      <xdr:rowOff>18675</xdr:rowOff>
    </xdr:from>
    <xdr:ext cx="406209" cy="186765"/>
    <xdr:sp macro="" textlink="">
      <xdr:nvSpPr>
        <xdr:cNvPr id="885" name="Text Box 1620">
          <a:extLst>
            <a:ext uri="{FF2B5EF4-FFF2-40B4-BE49-F238E27FC236}">
              <a16:creationId xmlns:a16="http://schemas.microsoft.com/office/drawing/2014/main" id="{DD2ACD65-DA14-4B88-80CD-304E4CAF326F}"/>
            </a:ext>
          </a:extLst>
        </xdr:cNvPr>
        <xdr:cNvSpPr txBox="1">
          <a:spLocks noChangeArrowheads="1"/>
        </xdr:cNvSpPr>
      </xdr:nvSpPr>
      <xdr:spPr bwMode="auto">
        <a:xfrm>
          <a:off x="7513881" y="7524375"/>
          <a:ext cx="406209" cy="18676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0" rIns="0" bIns="0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←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R477</a:t>
          </a:r>
        </a:p>
      </xdr:txBody>
    </xdr:sp>
    <xdr:clientData/>
  </xdr:oneCellAnchor>
  <xdr:twoCellAnchor editAs="oneCell">
    <xdr:from>
      <xdr:col>19</xdr:col>
      <xdr:colOff>324089</xdr:colOff>
      <xdr:row>38</xdr:row>
      <xdr:rowOff>23351</xdr:rowOff>
    </xdr:from>
    <xdr:to>
      <xdr:col>19</xdr:col>
      <xdr:colOff>518272</xdr:colOff>
      <xdr:row>40</xdr:row>
      <xdr:rowOff>7450</xdr:rowOff>
    </xdr:to>
    <xdr:pic>
      <xdr:nvPicPr>
        <xdr:cNvPr id="886" name="図 885">
          <a:extLst>
            <a:ext uri="{FF2B5EF4-FFF2-40B4-BE49-F238E27FC236}">
              <a16:creationId xmlns:a16="http://schemas.microsoft.com/office/drawing/2014/main" id="{B3FAA533-4D14-4896-8766-7B0A6E53B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5400000" flipV="1">
          <a:off x="12522071" y="6418169"/>
          <a:ext cx="319379" cy="194183"/>
        </a:xfrm>
        <a:prstGeom prst="rect">
          <a:avLst/>
        </a:prstGeom>
      </xdr:spPr>
    </xdr:pic>
    <xdr:clientData/>
  </xdr:twoCellAnchor>
  <xdr:twoCellAnchor>
    <xdr:from>
      <xdr:col>19</xdr:col>
      <xdr:colOff>236276</xdr:colOff>
      <xdr:row>38</xdr:row>
      <xdr:rowOff>86949</xdr:rowOff>
    </xdr:from>
    <xdr:to>
      <xdr:col>19</xdr:col>
      <xdr:colOff>400708</xdr:colOff>
      <xdr:row>39</xdr:row>
      <xdr:rowOff>74554</xdr:rowOff>
    </xdr:to>
    <xdr:sp macro="" textlink="">
      <xdr:nvSpPr>
        <xdr:cNvPr id="887" name="AutoShape 605">
          <a:extLst>
            <a:ext uri="{FF2B5EF4-FFF2-40B4-BE49-F238E27FC236}">
              <a16:creationId xmlns:a16="http://schemas.microsoft.com/office/drawing/2014/main" id="{213CA78C-356E-4E0F-BCEF-EC1DFAB31387}"/>
            </a:ext>
          </a:extLst>
        </xdr:cNvPr>
        <xdr:cNvSpPr>
          <a:spLocks noChangeArrowheads="1"/>
        </xdr:cNvSpPr>
      </xdr:nvSpPr>
      <xdr:spPr bwMode="auto">
        <a:xfrm>
          <a:off x="12496856" y="6419169"/>
          <a:ext cx="164432" cy="15524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11</xdr:col>
      <xdr:colOff>345509</xdr:colOff>
      <xdr:row>44</xdr:row>
      <xdr:rowOff>130744</xdr:rowOff>
    </xdr:from>
    <xdr:ext cx="342307" cy="166649"/>
    <xdr:sp macro="" textlink="">
      <xdr:nvSpPr>
        <xdr:cNvPr id="888" name="Text Box 1620">
          <a:extLst>
            <a:ext uri="{FF2B5EF4-FFF2-40B4-BE49-F238E27FC236}">
              <a16:creationId xmlns:a16="http://schemas.microsoft.com/office/drawing/2014/main" id="{B41558E1-9664-4D83-801B-B0598F95E111}"/>
            </a:ext>
          </a:extLst>
        </xdr:cNvPr>
        <xdr:cNvSpPr txBox="1">
          <a:spLocks noChangeArrowheads="1"/>
        </xdr:cNvSpPr>
      </xdr:nvSpPr>
      <xdr:spPr bwMode="auto">
        <a:xfrm>
          <a:off x="7180649" y="7468804"/>
          <a:ext cx="342307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13</xdr:col>
      <xdr:colOff>90232</xdr:colOff>
      <xdr:row>46</xdr:row>
      <xdr:rowOff>22937</xdr:rowOff>
    </xdr:from>
    <xdr:to>
      <xdr:col>14</xdr:col>
      <xdr:colOff>217601</xdr:colOff>
      <xdr:row>47</xdr:row>
      <xdr:rowOff>137310</xdr:rowOff>
    </xdr:to>
    <xdr:sp macro="" textlink="">
      <xdr:nvSpPr>
        <xdr:cNvPr id="889" name="Freeform 217">
          <a:extLst>
            <a:ext uri="{FF2B5EF4-FFF2-40B4-BE49-F238E27FC236}">
              <a16:creationId xmlns:a16="http://schemas.microsoft.com/office/drawing/2014/main" id="{7B23DD74-F4ED-4EC0-815F-0EAB9C09D24D}"/>
            </a:ext>
          </a:extLst>
        </xdr:cNvPr>
        <xdr:cNvSpPr>
          <a:spLocks/>
        </xdr:cNvSpPr>
      </xdr:nvSpPr>
      <xdr:spPr bwMode="auto">
        <a:xfrm rot="17332423">
          <a:off x="8543500" y="7434509"/>
          <a:ext cx="282013" cy="805549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9793 w 9793"/>
            <a:gd name="connsiteY0" fmla="*/ 9638 h 9953"/>
            <a:gd name="connsiteX1" fmla="*/ 5674 w 9793"/>
            <a:gd name="connsiteY1" fmla="*/ 9706 h 9953"/>
            <a:gd name="connsiteX2" fmla="*/ 3108 w 9793"/>
            <a:gd name="connsiteY2" fmla="*/ 9783 h 9953"/>
            <a:gd name="connsiteX3" fmla="*/ 1615 w 9793"/>
            <a:gd name="connsiteY3" fmla="*/ 4260 h 9953"/>
            <a:gd name="connsiteX4" fmla="*/ 0 w 9793"/>
            <a:gd name="connsiteY4" fmla="*/ 470 h 9953"/>
            <a:gd name="connsiteX0" fmla="*/ 10000 w 10000"/>
            <a:gd name="connsiteY0" fmla="*/ 9684 h 10000"/>
            <a:gd name="connsiteX1" fmla="*/ 5794 w 10000"/>
            <a:gd name="connsiteY1" fmla="*/ 9752 h 10000"/>
            <a:gd name="connsiteX2" fmla="*/ 3174 w 10000"/>
            <a:gd name="connsiteY2" fmla="*/ 9829 h 10000"/>
            <a:gd name="connsiteX3" fmla="*/ 1649 w 10000"/>
            <a:gd name="connsiteY3" fmla="*/ 4280 h 10000"/>
            <a:gd name="connsiteX4" fmla="*/ 0 w 10000"/>
            <a:gd name="connsiteY4" fmla="*/ 472 h 10000"/>
            <a:gd name="connsiteX0" fmla="*/ 10000 w 10000"/>
            <a:gd name="connsiteY0" fmla="*/ 9684 h 10000"/>
            <a:gd name="connsiteX1" fmla="*/ 5794 w 10000"/>
            <a:gd name="connsiteY1" fmla="*/ 9752 h 10000"/>
            <a:gd name="connsiteX2" fmla="*/ 3174 w 10000"/>
            <a:gd name="connsiteY2" fmla="*/ 9829 h 10000"/>
            <a:gd name="connsiteX3" fmla="*/ 1649 w 10000"/>
            <a:gd name="connsiteY3" fmla="*/ 4280 h 10000"/>
            <a:gd name="connsiteX4" fmla="*/ 0 w 10000"/>
            <a:gd name="connsiteY4" fmla="*/ 472 h 10000"/>
            <a:gd name="connsiteX0" fmla="*/ 5794 w 5794"/>
            <a:gd name="connsiteY0" fmla="*/ 9752 h 10000"/>
            <a:gd name="connsiteX1" fmla="*/ 3174 w 5794"/>
            <a:gd name="connsiteY1" fmla="*/ 9829 h 10000"/>
            <a:gd name="connsiteX2" fmla="*/ 1649 w 5794"/>
            <a:gd name="connsiteY2" fmla="*/ 4280 h 10000"/>
            <a:gd name="connsiteX3" fmla="*/ 0 w 5794"/>
            <a:gd name="connsiteY3" fmla="*/ 472 h 10000"/>
            <a:gd name="connsiteX0" fmla="*/ 7487 w 7487"/>
            <a:gd name="connsiteY0" fmla="*/ 13114 h 13114"/>
            <a:gd name="connsiteX1" fmla="*/ 5478 w 7487"/>
            <a:gd name="connsiteY1" fmla="*/ 9829 h 13114"/>
            <a:gd name="connsiteX2" fmla="*/ 2846 w 7487"/>
            <a:gd name="connsiteY2" fmla="*/ 4280 h 13114"/>
            <a:gd name="connsiteX3" fmla="*/ 0 w 7487"/>
            <a:gd name="connsiteY3" fmla="*/ 472 h 13114"/>
            <a:gd name="connsiteX0" fmla="*/ 10000 w 10000"/>
            <a:gd name="connsiteY0" fmla="*/ 10000 h 10000"/>
            <a:gd name="connsiteX1" fmla="*/ 7317 w 10000"/>
            <a:gd name="connsiteY1" fmla="*/ 7495 h 10000"/>
            <a:gd name="connsiteX2" fmla="*/ 3801 w 10000"/>
            <a:gd name="connsiteY2" fmla="*/ 3264 h 10000"/>
            <a:gd name="connsiteX3" fmla="*/ 0 w 10000"/>
            <a:gd name="connsiteY3" fmla="*/ 360 h 10000"/>
            <a:gd name="connsiteX0" fmla="*/ 9398 w 9398"/>
            <a:gd name="connsiteY0" fmla="*/ 10089 h 10089"/>
            <a:gd name="connsiteX1" fmla="*/ 7317 w 9398"/>
            <a:gd name="connsiteY1" fmla="*/ 7495 h 10089"/>
            <a:gd name="connsiteX2" fmla="*/ 3801 w 9398"/>
            <a:gd name="connsiteY2" fmla="*/ 3264 h 10089"/>
            <a:gd name="connsiteX3" fmla="*/ 0 w 9398"/>
            <a:gd name="connsiteY3" fmla="*/ 360 h 10089"/>
            <a:gd name="connsiteX0" fmla="*/ 10000 w 10000"/>
            <a:gd name="connsiteY0" fmla="*/ 9986 h 9986"/>
            <a:gd name="connsiteX1" fmla="*/ 7786 w 10000"/>
            <a:gd name="connsiteY1" fmla="*/ 7415 h 9986"/>
            <a:gd name="connsiteX2" fmla="*/ 4044 w 10000"/>
            <a:gd name="connsiteY2" fmla="*/ 3221 h 9986"/>
            <a:gd name="connsiteX3" fmla="*/ 0 w 10000"/>
            <a:gd name="connsiteY3" fmla="*/ 343 h 9986"/>
            <a:gd name="connsiteX0" fmla="*/ 9756 w 9756"/>
            <a:gd name="connsiteY0" fmla="*/ 11482 h 11482"/>
            <a:gd name="connsiteX1" fmla="*/ 7542 w 9756"/>
            <a:gd name="connsiteY1" fmla="*/ 8907 h 11482"/>
            <a:gd name="connsiteX2" fmla="*/ 3800 w 9756"/>
            <a:gd name="connsiteY2" fmla="*/ 4708 h 11482"/>
            <a:gd name="connsiteX3" fmla="*/ 0 w 9756"/>
            <a:gd name="connsiteY3" fmla="*/ 0 h 11482"/>
            <a:gd name="connsiteX0" fmla="*/ 10000 w 10000"/>
            <a:gd name="connsiteY0" fmla="*/ 10000 h 10000"/>
            <a:gd name="connsiteX1" fmla="*/ 7731 w 10000"/>
            <a:gd name="connsiteY1" fmla="*/ 7757 h 10000"/>
            <a:gd name="connsiteX2" fmla="*/ 4427 w 10000"/>
            <a:gd name="connsiteY2" fmla="*/ 4340 h 10000"/>
            <a:gd name="connsiteX3" fmla="*/ 0 w 10000"/>
            <a:gd name="connsiteY3" fmla="*/ 0 h 10000"/>
            <a:gd name="connsiteX0" fmla="*/ 10000 w 10000"/>
            <a:gd name="connsiteY0" fmla="*/ 10000 h 10000"/>
            <a:gd name="connsiteX1" fmla="*/ 7731 w 10000"/>
            <a:gd name="connsiteY1" fmla="*/ 7757 h 10000"/>
            <a:gd name="connsiteX2" fmla="*/ 4427 w 10000"/>
            <a:gd name="connsiteY2" fmla="*/ 4340 h 10000"/>
            <a:gd name="connsiteX3" fmla="*/ 0 w 10000"/>
            <a:gd name="connsiteY3" fmla="*/ 0 h 10000"/>
            <a:gd name="connsiteX0" fmla="*/ 25550 w 25550"/>
            <a:gd name="connsiteY0" fmla="*/ 8517 h 8517"/>
            <a:gd name="connsiteX1" fmla="*/ 23281 w 25550"/>
            <a:gd name="connsiteY1" fmla="*/ 6274 h 8517"/>
            <a:gd name="connsiteX2" fmla="*/ 19977 w 25550"/>
            <a:gd name="connsiteY2" fmla="*/ 2857 h 8517"/>
            <a:gd name="connsiteX3" fmla="*/ 0 w 25550"/>
            <a:gd name="connsiteY3" fmla="*/ 262 h 8517"/>
            <a:gd name="connsiteX0" fmla="*/ 9590 w 9590"/>
            <a:gd name="connsiteY0" fmla="*/ 9692 h 9692"/>
            <a:gd name="connsiteX1" fmla="*/ 8702 w 9590"/>
            <a:gd name="connsiteY1" fmla="*/ 7058 h 9692"/>
            <a:gd name="connsiteX2" fmla="*/ 7409 w 9590"/>
            <a:gd name="connsiteY2" fmla="*/ 3046 h 9692"/>
            <a:gd name="connsiteX3" fmla="*/ 0 w 9590"/>
            <a:gd name="connsiteY3" fmla="*/ 584 h 9692"/>
            <a:gd name="connsiteX0" fmla="*/ 10000 w 10000"/>
            <a:gd name="connsiteY0" fmla="*/ 10403 h 10403"/>
            <a:gd name="connsiteX1" fmla="*/ 9074 w 10000"/>
            <a:gd name="connsiteY1" fmla="*/ 7685 h 10403"/>
            <a:gd name="connsiteX2" fmla="*/ 7409 w 10000"/>
            <a:gd name="connsiteY2" fmla="*/ 2830 h 10403"/>
            <a:gd name="connsiteX3" fmla="*/ 0 w 10000"/>
            <a:gd name="connsiteY3" fmla="*/ 1006 h 10403"/>
            <a:gd name="connsiteX0" fmla="*/ 9812 w 9812"/>
            <a:gd name="connsiteY0" fmla="*/ 10429 h 10429"/>
            <a:gd name="connsiteX1" fmla="*/ 8886 w 9812"/>
            <a:gd name="connsiteY1" fmla="*/ 7711 h 10429"/>
            <a:gd name="connsiteX2" fmla="*/ 7221 w 9812"/>
            <a:gd name="connsiteY2" fmla="*/ 2856 h 10429"/>
            <a:gd name="connsiteX3" fmla="*/ 0 w 9812"/>
            <a:gd name="connsiteY3" fmla="*/ 967 h 10429"/>
            <a:gd name="connsiteX0" fmla="*/ 2644 w 2644"/>
            <a:gd name="connsiteY0" fmla="*/ 7262 h 7262"/>
            <a:gd name="connsiteX1" fmla="*/ 1700 w 2644"/>
            <a:gd name="connsiteY1" fmla="*/ 4656 h 7262"/>
            <a:gd name="connsiteX2" fmla="*/ 3 w 2644"/>
            <a:gd name="connsiteY2" fmla="*/ 1 h 7262"/>
            <a:gd name="connsiteX0" fmla="*/ 15209 w 15209"/>
            <a:gd name="connsiteY0" fmla="*/ 15578 h 15578"/>
            <a:gd name="connsiteX1" fmla="*/ 11639 w 15209"/>
            <a:gd name="connsiteY1" fmla="*/ 11989 h 15578"/>
            <a:gd name="connsiteX2" fmla="*/ 4 w 15209"/>
            <a:gd name="connsiteY2" fmla="*/ 0 h 155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5209" h="15578">
              <a:moveTo>
                <a:pt x="15209" y="15578"/>
              </a:moveTo>
              <a:cubicBezTo>
                <a:pt x="13121" y="15236"/>
                <a:pt x="14173" y="14585"/>
                <a:pt x="11639" y="11989"/>
              </a:cubicBezTo>
              <a:cubicBezTo>
                <a:pt x="9105" y="9393"/>
                <a:pt x="-245" y="-85"/>
                <a:pt x="4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13</xdr:col>
      <xdr:colOff>488652</xdr:colOff>
      <xdr:row>46</xdr:row>
      <xdr:rowOff>74625</xdr:rowOff>
    </xdr:from>
    <xdr:to>
      <xdr:col>13</xdr:col>
      <xdr:colOff>621414</xdr:colOff>
      <xdr:row>47</xdr:row>
      <xdr:rowOff>152004</xdr:rowOff>
    </xdr:to>
    <xdr:sp macro="" textlink="">
      <xdr:nvSpPr>
        <xdr:cNvPr id="890" name="Text Box 1620">
          <a:extLst>
            <a:ext uri="{FF2B5EF4-FFF2-40B4-BE49-F238E27FC236}">
              <a16:creationId xmlns:a16="http://schemas.microsoft.com/office/drawing/2014/main" id="{436398E5-E767-45B4-BE9F-42EA85942770}"/>
            </a:ext>
          </a:extLst>
        </xdr:cNvPr>
        <xdr:cNvSpPr txBox="1">
          <a:spLocks noChangeArrowheads="1"/>
        </xdr:cNvSpPr>
      </xdr:nvSpPr>
      <xdr:spPr bwMode="auto">
        <a:xfrm>
          <a:off x="8680152" y="7747965"/>
          <a:ext cx="132762" cy="24501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13</xdr:col>
      <xdr:colOff>454821</xdr:colOff>
      <xdr:row>46</xdr:row>
      <xdr:rowOff>83781</xdr:rowOff>
    </xdr:from>
    <xdr:to>
      <xdr:col>13</xdr:col>
      <xdr:colOff>652022</xdr:colOff>
      <xdr:row>47</xdr:row>
      <xdr:rowOff>149024</xdr:rowOff>
    </xdr:to>
    <xdr:grpSp>
      <xdr:nvGrpSpPr>
        <xdr:cNvPr id="891" name="Group 405">
          <a:extLst>
            <a:ext uri="{FF2B5EF4-FFF2-40B4-BE49-F238E27FC236}">
              <a16:creationId xmlns:a16="http://schemas.microsoft.com/office/drawing/2014/main" id="{ADD2B3C7-CA00-4BFC-8227-056D3BACE4CC}"/>
            </a:ext>
          </a:extLst>
        </xdr:cNvPr>
        <xdr:cNvGrpSpPr>
          <a:grpSpLocks/>
        </xdr:cNvGrpSpPr>
      </xdr:nvGrpSpPr>
      <xdr:grpSpPr bwMode="auto">
        <a:xfrm>
          <a:off x="8622509" y="7713306"/>
          <a:ext cx="197201" cy="231931"/>
          <a:chOff x="716" y="97"/>
          <a:chExt cx="24" cy="20"/>
        </a:xfrm>
      </xdr:grpSpPr>
      <xdr:sp macro="" textlink="">
        <xdr:nvSpPr>
          <xdr:cNvPr id="892" name="Freeform 406">
            <a:extLst>
              <a:ext uri="{FF2B5EF4-FFF2-40B4-BE49-F238E27FC236}">
                <a16:creationId xmlns:a16="http://schemas.microsoft.com/office/drawing/2014/main" id="{AA6B07C1-B397-1895-439C-7599B8E721C0}"/>
              </a:ext>
            </a:extLst>
          </xdr:cNvPr>
          <xdr:cNvSpPr>
            <a:spLocks/>
          </xdr:cNvSpPr>
        </xdr:nvSpPr>
        <xdr:spPr bwMode="auto">
          <a:xfrm>
            <a:off x="716" y="97"/>
            <a:ext cx="6" cy="20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893" name="Freeform 407">
            <a:extLst>
              <a:ext uri="{FF2B5EF4-FFF2-40B4-BE49-F238E27FC236}">
                <a16:creationId xmlns:a16="http://schemas.microsoft.com/office/drawing/2014/main" id="{8F320BF0-EB88-8A5A-E26A-3F76F0D5D57D}"/>
              </a:ext>
            </a:extLst>
          </xdr:cNvPr>
          <xdr:cNvSpPr>
            <a:spLocks/>
          </xdr:cNvSpPr>
        </xdr:nvSpPr>
        <xdr:spPr bwMode="auto">
          <a:xfrm flipH="1" flipV="1">
            <a:off x="734" y="97"/>
            <a:ext cx="6" cy="20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13</xdr:col>
      <xdr:colOff>669851</xdr:colOff>
      <xdr:row>47</xdr:row>
      <xdr:rowOff>1787</xdr:rowOff>
    </xdr:from>
    <xdr:to>
      <xdr:col>14</xdr:col>
      <xdr:colOff>422573</xdr:colOff>
      <xdr:row>48</xdr:row>
      <xdr:rowOff>5017</xdr:rowOff>
    </xdr:to>
    <xdr:sp macro="" textlink="">
      <xdr:nvSpPr>
        <xdr:cNvPr id="894" name="Text Box 1620">
          <a:extLst>
            <a:ext uri="{FF2B5EF4-FFF2-40B4-BE49-F238E27FC236}">
              <a16:creationId xmlns:a16="http://schemas.microsoft.com/office/drawing/2014/main" id="{28ECC486-7C9C-4519-A917-BE0F01495FCC}"/>
            </a:ext>
          </a:extLst>
        </xdr:cNvPr>
        <xdr:cNvSpPr txBox="1">
          <a:spLocks noChangeArrowheads="1"/>
        </xdr:cNvSpPr>
      </xdr:nvSpPr>
      <xdr:spPr bwMode="auto">
        <a:xfrm>
          <a:off x="8861351" y="7842767"/>
          <a:ext cx="430902" cy="170870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三俣川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13</xdr:col>
      <xdr:colOff>368152</xdr:colOff>
      <xdr:row>47</xdr:row>
      <xdr:rowOff>145642</xdr:rowOff>
    </xdr:from>
    <xdr:to>
      <xdr:col>13</xdr:col>
      <xdr:colOff>534472</xdr:colOff>
      <xdr:row>48</xdr:row>
      <xdr:rowOff>108048</xdr:rowOff>
    </xdr:to>
    <xdr:sp macro="" textlink="">
      <xdr:nvSpPr>
        <xdr:cNvPr id="895" name="六角形 894">
          <a:extLst>
            <a:ext uri="{FF2B5EF4-FFF2-40B4-BE49-F238E27FC236}">
              <a16:creationId xmlns:a16="http://schemas.microsoft.com/office/drawing/2014/main" id="{3DA6DE1B-48EC-468D-892B-4E3529CDDE79}"/>
            </a:ext>
          </a:extLst>
        </xdr:cNvPr>
        <xdr:cNvSpPr/>
      </xdr:nvSpPr>
      <xdr:spPr bwMode="auto">
        <a:xfrm>
          <a:off x="8559652" y="7986622"/>
          <a:ext cx="166320" cy="13004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408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563444</xdr:colOff>
      <xdr:row>41</xdr:row>
      <xdr:rowOff>149413</xdr:rowOff>
    </xdr:from>
    <xdr:to>
      <xdr:col>14</xdr:col>
      <xdr:colOff>51359</xdr:colOff>
      <xdr:row>44</xdr:row>
      <xdr:rowOff>144742</xdr:rowOff>
    </xdr:to>
    <xdr:sp macro="" textlink="">
      <xdr:nvSpPr>
        <xdr:cNvPr id="896" name="Line 76">
          <a:extLst>
            <a:ext uri="{FF2B5EF4-FFF2-40B4-BE49-F238E27FC236}">
              <a16:creationId xmlns:a16="http://schemas.microsoft.com/office/drawing/2014/main" id="{EFDD947F-38DD-43DD-8F99-C65D1340ED30}"/>
            </a:ext>
          </a:extLst>
        </xdr:cNvPr>
        <xdr:cNvSpPr>
          <a:spLocks noChangeShapeType="1"/>
        </xdr:cNvSpPr>
      </xdr:nvSpPr>
      <xdr:spPr bwMode="auto">
        <a:xfrm flipH="1">
          <a:off x="8754944" y="6984553"/>
          <a:ext cx="166095" cy="49824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13</xdr:col>
      <xdr:colOff>74542</xdr:colOff>
      <xdr:row>44</xdr:row>
      <xdr:rowOff>1730</xdr:rowOff>
    </xdr:from>
    <xdr:ext cx="342307" cy="166649"/>
    <xdr:sp macro="" textlink="">
      <xdr:nvSpPr>
        <xdr:cNvPr id="897" name="Text Box 1620">
          <a:extLst>
            <a:ext uri="{FF2B5EF4-FFF2-40B4-BE49-F238E27FC236}">
              <a16:creationId xmlns:a16="http://schemas.microsoft.com/office/drawing/2014/main" id="{F6F0075B-5B9E-4F45-A4D9-43AAC1A53AD4}"/>
            </a:ext>
          </a:extLst>
        </xdr:cNvPr>
        <xdr:cNvSpPr txBox="1">
          <a:spLocks noChangeArrowheads="1"/>
        </xdr:cNvSpPr>
      </xdr:nvSpPr>
      <xdr:spPr bwMode="auto">
        <a:xfrm>
          <a:off x="8266042" y="7339790"/>
          <a:ext cx="342307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13</xdr:col>
      <xdr:colOff>446567</xdr:colOff>
      <xdr:row>41</xdr:row>
      <xdr:rowOff>149331</xdr:rowOff>
    </xdr:from>
    <xdr:ext cx="357780" cy="166901"/>
    <xdr:grpSp>
      <xdr:nvGrpSpPr>
        <xdr:cNvPr id="898" name="Group 6672">
          <a:extLst>
            <a:ext uri="{FF2B5EF4-FFF2-40B4-BE49-F238E27FC236}">
              <a16:creationId xmlns:a16="http://schemas.microsoft.com/office/drawing/2014/main" id="{B14BC2D7-6A91-4FF2-9456-3057542BE5FC}"/>
            </a:ext>
          </a:extLst>
        </xdr:cNvPr>
        <xdr:cNvGrpSpPr>
          <a:grpSpLocks/>
        </xdr:cNvGrpSpPr>
      </xdr:nvGrpSpPr>
      <xdr:grpSpPr bwMode="auto">
        <a:xfrm>
          <a:off x="8614255" y="6945419"/>
          <a:ext cx="357780" cy="166901"/>
          <a:chOff x="536" y="109"/>
          <a:chExt cx="46" cy="44"/>
        </a:xfrm>
      </xdr:grpSpPr>
      <xdr:pic>
        <xdr:nvPicPr>
          <xdr:cNvPr id="899" name="Picture 6673" descr="route2">
            <a:extLst>
              <a:ext uri="{FF2B5EF4-FFF2-40B4-BE49-F238E27FC236}">
                <a16:creationId xmlns:a16="http://schemas.microsoft.com/office/drawing/2014/main" id="{C083BD8E-12D1-BF3D-E70C-27B89388775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00" name="Text Box 6674">
            <a:extLst>
              <a:ext uri="{FF2B5EF4-FFF2-40B4-BE49-F238E27FC236}">
                <a16:creationId xmlns:a16="http://schemas.microsoft.com/office/drawing/2014/main" id="{803C6270-4433-43DE-2C65-1A5381B335EF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477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13</xdr:col>
      <xdr:colOff>112462</xdr:colOff>
      <xdr:row>43</xdr:row>
      <xdr:rowOff>99655</xdr:rowOff>
    </xdr:from>
    <xdr:ext cx="458106" cy="117930"/>
    <xdr:sp macro="" textlink="">
      <xdr:nvSpPr>
        <xdr:cNvPr id="901" name="Text Box 1620">
          <a:extLst>
            <a:ext uri="{FF2B5EF4-FFF2-40B4-BE49-F238E27FC236}">
              <a16:creationId xmlns:a16="http://schemas.microsoft.com/office/drawing/2014/main" id="{8B593ECD-1500-4B0F-BD66-ACE6B078D7B0}"/>
            </a:ext>
          </a:extLst>
        </xdr:cNvPr>
        <xdr:cNvSpPr txBox="1">
          <a:spLocks noChangeArrowheads="1"/>
        </xdr:cNvSpPr>
      </xdr:nvSpPr>
      <xdr:spPr bwMode="auto">
        <a:xfrm>
          <a:off x="8303962" y="7270075"/>
          <a:ext cx="458106" cy="117930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←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亀岡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市街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13</xdr:col>
      <xdr:colOff>610587</xdr:colOff>
      <xdr:row>43</xdr:row>
      <xdr:rowOff>56597</xdr:rowOff>
    </xdr:from>
    <xdr:ext cx="377825" cy="152946"/>
    <xdr:sp macro="" textlink="">
      <xdr:nvSpPr>
        <xdr:cNvPr id="902" name="Text Box 1620">
          <a:extLst>
            <a:ext uri="{FF2B5EF4-FFF2-40B4-BE49-F238E27FC236}">
              <a16:creationId xmlns:a16="http://schemas.microsoft.com/office/drawing/2014/main" id="{4B113D69-2C4C-439E-A854-67E2688A6E03}"/>
            </a:ext>
          </a:extLst>
        </xdr:cNvPr>
        <xdr:cNvSpPr txBox="1">
          <a:spLocks noChangeArrowheads="1"/>
        </xdr:cNvSpPr>
      </xdr:nvSpPr>
      <xdr:spPr bwMode="auto">
        <a:xfrm>
          <a:off x="8802087" y="7227017"/>
          <a:ext cx="377825" cy="1529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 ↑</a:t>
          </a:r>
          <a:endParaRPr lang="en-US" altLang="ja-JP" sz="900" b="1" i="0" u="none" strike="noStrike" baseline="0">
            <a:solidFill>
              <a:srgbClr val="000000"/>
            </a:solidFill>
            <a:latin typeface="HG創英角ﾎﾟｯﾌﾟ体" panose="040B0A09000000000000" pitchFamily="49" charset="-128"/>
            <a:ea typeface="HG創英角ﾎﾟｯﾌﾟ体" panose="040B0A09000000000000" pitchFamily="49" charset="-128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南丹八木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13</xdr:col>
      <xdr:colOff>26850</xdr:colOff>
      <xdr:row>45</xdr:row>
      <xdr:rowOff>144724</xdr:rowOff>
    </xdr:from>
    <xdr:ext cx="458106" cy="117930"/>
    <xdr:sp macro="" textlink="">
      <xdr:nvSpPr>
        <xdr:cNvPr id="903" name="Text Box 1620">
          <a:extLst>
            <a:ext uri="{FF2B5EF4-FFF2-40B4-BE49-F238E27FC236}">
              <a16:creationId xmlns:a16="http://schemas.microsoft.com/office/drawing/2014/main" id="{1C64B468-34F3-4A4B-A607-1D330A76EB64}"/>
            </a:ext>
          </a:extLst>
        </xdr:cNvPr>
        <xdr:cNvSpPr txBox="1">
          <a:spLocks noChangeArrowheads="1"/>
        </xdr:cNvSpPr>
      </xdr:nvSpPr>
      <xdr:spPr bwMode="auto">
        <a:xfrm>
          <a:off x="8218350" y="7650424"/>
          <a:ext cx="458106" cy="117930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←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京北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15</xdr:col>
      <xdr:colOff>455307</xdr:colOff>
      <xdr:row>42</xdr:row>
      <xdr:rowOff>140608</xdr:rowOff>
    </xdr:from>
    <xdr:to>
      <xdr:col>15</xdr:col>
      <xdr:colOff>602462</xdr:colOff>
      <xdr:row>48</xdr:row>
      <xdr:rowOff>14661</xdr:rowOff>
    </xdr:to>
    <xdr:sp macro="" textlink="">
      <xdr:nvSpPr>
        <xdr:cNvPr id="904" name="Freeform 601">
          <a:extLst>
            <a:ext uri="{FF2B5EF4-FFF2-40B4-BE49-F238E27FC236}">
              <a16:creationId xmlns:a16="http://schemas.microsoft.com/office/drawing/2014/main" id="{A3533382-0F67-460D-B3A7-DFDDE0D10F2C}"/>
            </a:ext>
          </a:extLst>
        </xdr:cNvPr>
        <xdr:cNvSpPr>
          <a:spLocks/>
        </xdr:cNvSpPr>
      </xdr:nvSpPr>
      <xdr:spPr bwMode="auto">
        <a:xfrm>
          <a:off x="10003167" y="7143388"/>
          <a:ext cx="147155" cy="879893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594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285 h 10000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757 w 1269"/>
            <a:gd name="connsiteY0" fmla="*/ 19728 h 19728"/>
            <a:gd name="connsiteX1" fmla="*/ 1163 w 1269"/>
            <a:gd name="connsiteY1" fmla="*/ 9728 h 19728"/>
            <a:gd name="connsiteX2" fmla="*/ 0 w 1269"/>
            <a:gd name="connsiteY2" fmla="*/ 0 h 19728"/>
            <a:gd name="connsiteX0" fmla="*/ 9863 w 13063"/>
            <a:gd name="connsiteY0" fmla="*/ 10000 h 10000"/>
            <a:gd name="connsiteX1" fmla="*/ 13063 w 13063"/>
            <a:gd name="connsiteY1" fmla="*/ 4931 h 10000"/>
            <a:gd name="connsiteX2" fmla="*/ 3898 w 13063"/>
            <a:gd name="connsiteY2" fmla="*/ 0 h 10000"/>
            <a:gd name="connsiteX0" fmla="*/ 5965 w 9165"/>
            <a:gd name="connsiteY0" fmla="*/ 10000 h 10000"/>
            <a:gd name="connsiteX1" fmla="*/ 9165 w 9165"/>
            <a:gd name="connsiteY1" fmla="*/ 4931 h 10000"/>
            <a:gd name="connsiteX2" fmla="*/ 0 w 9165"/>
            <a:gd name="connsiteY2" fmla="*/ 0 h 10000"/>
            <a:gd name="connsiteX0" fmla="*/ 6508 w 10000"/>
            <a:gd name="connsiteY0" fmla="*/ 10000 h 10000"/>
            <a:gd name="connsiteX1" fmla="*/ 10000 w 10000"/>
            <a:gd name="connsiteY1" fmla="*/ 4931 h 10000"/>
            <a:gd name="connsiteX2" fmla="*/ 0 w 10000"/>
            <a:gd name="connsiteY2" fmla="*/ 0 h 10000"/>
            <a:gd name="connsiteX0" fmla="*/ 6508 w 10000"/>
            <a:gd name="connsiteY0" fmla="*/ 10000 h 10000"/>
            <a:gd name="connsiteX1" fmla="*/ 10000 w 10000"/>
            <a:gd name="connsiteY1" fmla="*/ 4931 h 10000"/>
            <a:gd name="connsiteX2" fmla="*/ 0 w 10000"/>
            <a:gd name="connsiteY2" fmla="*/ 0 h 10000"/>
            <a:gd name="connsiteX0" fmla="*/ 6508 w 10000"/>
            <a:gd name="connsiteY0" fmla="*/ 10000 h 10000"/>
            <a:gd name="connsiteX1" fmla="*/ 10000 w 10000"/>
            <a:gd name="connsiteY1" fmla="*/ 4931 h 10000"/>
            <a:gd name="connsiteX2" fmla="*/ 0 w 10000"/>
            <a:gd name="connsiteY2" fmla="*/ 0 h 10000"/>
            <a:gd name="connsiteX0" fmla="*/ 26476 w 29968"/>
            <a:gd name="connsiteY0" fmla="*/ 10000 h 10000"/>
            <a:gd name="connsiteX1" fmla="*/ 29968 w 29968"/>
            <a:gd name="connsiteY1" fmla="*/ 4931 h 10000"/>
            <a:gd name="connsiteX2" fmla="*/ 0 w 29968"/>
            <a:gd name="connsiteY2" fmla="*/ 0 h 10000"/>
            <a:gd name="connsiteX0" fmla="*/ 26476 w 29968"/>
            <a:gd name="connsiteY0" fmla="*/ 10000 h 10000"/>
            <a:gd name="connsiteX1" fmla="*/ 29968 w 29968"/>
            <a:gd name="connsiteY1" fmla="*/ 4931 h 10000"/>
            <a:gd name="connsiteX2" fmla="*/ 0 w 29968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9968" h="10000">
              <a:moveTo>
                <a:pt x="26476" y="10000"/>
              </a:moveTo>
              <a:cubicBezTo>
                <a:pt x="27216" y="8732"/>
                <a:pt x="28798" y="6805"/>
                <a:pt x="29968" y="4931"/>
              </a:cubicBezTo>
              <a:cubicBezTo>
                <a:pt x="19616" y="2936"/>
                <a:pt x="7593" y="1830"/>
                <a:pt x="0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681689</xdr:colOff>
      <xdr:row>44</xdr:row>
      <xdr:rowOff>158752</xdr:rowOff>
    </xdr:from>
    <xdr:to>
      <xdr:col>16</xdr:col>
      <xdr:colOff>588307</xdr:colOff>
      <xdr:row>45</xdr:row>
      <xdr:rowOff>116728</xdr:rowOff>
    </xdr:to>
    <xdr:sp macro="" textlink="">
      <xdr:nvSpPr>
        <xdr:cNvPr id="905" name="Line 76">
          <a:extLst>
            <a:ext uri="{FF2B5EF4-FFF2-40B4-BE49-F238E27FC236}">
              <a16:creationId xmlns:a16="http://schemas.microsoft.com/office/drawing/2014/main" id="{AA663B11-2353-4A01-AA17-DCA339591ED5}"/>
            </a:ext>
          </a:extLst>
        </xdr:cNvPr>
        <xdr:cNvSpPr>
          <a:spLocks noChangeShapeType="1"/>
        </xdr:cNvSpPr>
      </xdr:nvSpPr>
      <xdr:spPr bwMode="auto">
        <a:xfrm flipH="1">
          <a:off x="9551369" y="7496812"/>
          <a:ext cx="1262978" cy="12561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517070</xdr:colOff>
      <xdr:row>44</xdr:row>
      <xdr:rowOff>140610</xdr:rowOff>
    </xdr:from>
    <xdr:to>
      <xdr:col>15</xdr:col>
      <xdr:colOff>673504</xdr:colOff>
      <xdr:row>45</xdr:row>
      <xdr:rowOff>132381</xdr:rowOff>
    </xdr:to>
    <xdr:sp macro="" textlink="">
      <xdr:nvSpPr>
        <xdr:cNvPr id="906" name="Oval 77">
          <a:extLst>
            <a:ext uri="{FF2B5EF4-FFF2-40B4-BE49-F238E27FC236}">
              <a16:creationId xmlns:a16="http://schemas.microsoft.com/office/drawing/2014/main" id="{6EDCF06F-5278-47EC-9F64-8F0030155092}"/>
            </a:ext>
          </a:extLst>
        </xdr:cNvPr>
        <xdr:cNvSpPr>
          <a:spLocks noChangeArrowheads="1"/>
        </xdr:cNvSpPr>
      </xdr:nvSpPr>
      <xdr:spPr bwMode="auto">
        <a:xfrm>
          <a:off x="10064930" y="7478670"/>
          <a:ext cx="156434" cy="15941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16</xdr:col>
      <xdr:colOff>99786</xdr:colOff>
      <xdr:row>45</xdr:row>
      <xdr:rowOff>18676</xdr:rowOff>
    </xdr:from>
    <xdr:to>
      <xdr:col>16</xdr:col>
      <xdr:colOff>266106</xdr:colOff>
      <xdr:row>45</xdr:row>
      <xdr:rowOff>144367</xdr:rowOff>
    </xdr:to>
    <xdr:sp macro="" textlink="">
      <xdr:nvSpPr>
        <xdr:cNvPr id="907" name="六角形 906">
          <a:extLst>
            <a:ext uri="{FF2B5EF4-FFF2-40B4-BE49-F238E27FC236}">
              <a16:creationId xmlns:a16="http://schemas.microsoft.com/office/drawing/2014/main" id="{D98A6EA0-24F7-4397-9433-A5C1ABB98F01}"/>
            </a:ext>
          </a:extLst>
        </xdr:cNvPr>
        <xdr:cNvSpPr/>
      </xdr:nvSpPr>
      <xdr:spPr bwMode="auto">
        <a:xfrm>
          <a:off x="10325826" y="7524376"/>
          <a:ext cx="166320" cy="12569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405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381000</xdr:colOff>
      <xdr:row>43</xdr:row>
      <xdr:rowOff>104988</xdr:rowOff>
    </xdr:from>
    <xdr:to>
      <xdr:col>15</xdr:col>
      <xdr:colOff>547320</xdr:colOff>
      <xdr:row>44</xdr:row>
      <xdr:rowOff>67393</xdr:rowOff>
    </xdr:to>
    <xdr:sp macro="" textlink="">
      <xdr:nvSpPr>
        <xdr:cNvPr id="908" name="六角形 907">
          <a:extLst>
            <a:ext uri="{FF2B5EF4-FFF2-40B4-BE49-F238E27FC236}">
              <a16:creationId xmlns:a16="http://schemas.microsoft.com/office/drawing/2014/main" id="{B010DBF8-C56F-4021-8662-D9F6F67754B3}"/>
            </a:ext>
          </a:extLst>
        </xdr:cNvPr>
        <xdr:cNvSpPr/>
      </xdr:nvSpPr>
      <xdr:spPr bwMode="auto">
        <a:xfrm>
          <a:off x="9928860" y="7275408"/>
          <a:ext cx="166320" cy="13004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405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167823</xdr:colOff>
      <xdr:row>45</xdr:row>
      <xdr:rowOff>42817</xdr:rowOff>
    </xdr:from>
    <xdr:to>
      <xdr:col>15</xdr:col>
      <xdr:colOff>331653</xdr:colOff>
      <xdr:row>46</xdr:row>
      <xdr:rowOff>31388</xdr:rowOff>
    </xdr:to>
    <xdr:sp macro="" textlink="">
      <xdr:nvSpPr>
        <xdr:cNvPr id="909" name="六角形 908">
          <a:extLst>
            <a:ext uri="{FF2B5EF4-FFF2-40B4-BE49-F238E27FC236}">
              <a16:creationId xmlns:a16="http://schemas.microsoft.com/office/drawing/2014/main" id="{B6E5619C-C9C5-43E0-B191-7D4F5BEEF1F6}"/>
            </a:ext>
          </a:extLst>
        </xdr:cNvPr>
        <xdr:cNvSpPr/>
      </xdr:nvSpPr>
      <xdr:spPr bwMode="auto">
        <a:xfrm>
          <a:off x="9715683" y="7548517"/>
          <a:ext cx="163830" cy="15621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25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199569</xdr:colOff>
      <xdr:row>46</xdr:row>
      <xdr:rowOff>4536</xdr:rowOff>
    </xdr:from>
    <xdr:to>
      <xdr:col>15</xdr:col>
      <xdr:colOff>422852</xdr:colOff>
      <xdr:row>48</xdr:row>
      <xdr:rowOff>9496</xdr:rowOff>
    </xdr:to>
    <xdr:sp macro="" textlink="">
      <xdr:nvSpPr>
        <xdr:cNvPr id="910" name="Text Box 1620">
          <a:extLst>
            <a:ext uri="{FF2B5EF4-FFF2-40B4-BE49-F238E27FC236}">
              <a16:creationId xmlns:a16="http://schemas.microsoft.com/office/drawing/2014/main" id="{A125E282-6EE0-4D12-B9D5-41CAF775219A}"/>
            </a:ext>
          </a:extLst>
        </xdr:cNvPr>
        <xdr:cNvSpPr txBox="1">
          <a:spLocks noChangeArrowheads="1"/>
        </xdr:cNvSpPr>
      </xdr:nvSpPr>
      <xdr:spPr bwMode="auto">
        <a:xfrm>
          <a:off x="9747429" y="7677876"/>
          <a:ext cx="223283" cy="340240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蓮畑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15</xdr:col>
      <xdr:colOff>648609</xdr:colOff>
      <xdr:row>46</xdr:row>
      <xdr:rowOff>108861</xdr:rowOff>
    </xdr:from>
    <xdr:to>
      <xdr:col>16</xdr:col>
      <xdr:colOff>530680</xdr:colOff>
      <xdr:row>47</xdr:row>
      <xdr:rowOff>131538</xdr:rowOff>
    </xdr:to>
    <xdr:sp macro="" textlink="">
      <xdr:nvSpPr>
        <xdr:cNvPr id="911" name="Text Box 1620">
          <a:extLst>
            <a:ext uri="{FF2B5EF4-FFF2-40B4-BE49-F238E27FC236}">
              <a16:creationId xmlns:a16="http://schemas.microsoft.com/office/drawing/2014/main" id="{7CA7608E-A606-451E-9905-16E88573C756}"/>
            </a:ext>
          </a:extLst>
        </xdr:cNvPr>
        <xdr:cNvSpPr txBox="1">
          <a:spLocks noChangeArrowheads="1"/>
        </xdr:cNvSpPr>
      </xdr:nvSpPr>
      <xdr:spPr bwMode="auto">
        <a:xfrm>
          <a:off x="10196469" y="7782201"/>
          <a:ext cx="560251" cy="190317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平の沢池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下池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15</xdr:col>
      <xdr:colOff>90617</xdr:colOff>
      <xdr:row>45</xdr:row>
      <xdr:rowOff>108771</xdr:rowOff>
    </xdr:from>
    <xdr:to>
      <xdr:col>15</xdr:col>
      <xdr:colOff>513504</xdr:colOff>
      <xdr:row>48</xdr:row>
      <xdr:rowOff>93942</xdr:rowOff>
    </xdr:to>
    <xdr:sp macro="" textlink="">
      <xdr:nvSpPr>
        <xdr:cNvPr id="912" name="Freeform 1147">
          <a:extLst>
            <a:ext uri="{FF2B5EF4-FFF2-40B4-BE49-F238E27FC236}">
              <a16:creationId xmlns:a16="http://schemas.microsoft.com/office/drawing/2014/main" id="{0F0A735B-75ED-41A5-9CEA-C8EC3B09F74D}"/>
            </a:ext>
          </a:extLst>
        </xdr:cNvPr>
        <xdr:cNvSpPr>
          <a:spLocks/>
        </xdr:cNvSpPr>
      </xdr:nvSpPr>
      <xdr:spPr bwMode="auto">
        <a:xfrm rot="16200000">
          <a:off x="9605875" y="7647073"/>
          <a:ext cx="488091" cy="422887"/>
        </a:xfrm>
        <a:custGeom>
          <a:avLst/>
          <a:gdLst>
            <a:gd name="T0" fmla="*/ 2147483647 w 10000"/>
            <a:gd name="T1" fmla="*/ 2147483647 h 10000"/>
            <a:gd name="T2" fmla="*/ 2147483647 w 10000"/>
            <a:gd name="T3" fmla="*/ 2147483647 h 10000"/>
            <a:gd name="T4" fmla="*/ 2147483647 w 10000"/>
            <a:gd name="T5" fmla="*/ 2147483647 h 10000"/>
            <a:gd name="T6" fmla="*/ 2147483647 w 10000"/>
            <a:gd name="T7" fmla="*/ 2147483647 h 10000"/>
            <a:gd name="T8" fmla="*/ 2147483647 w 10000"/>
            <a:gd name="T9" fmla="*/ 2147483647 h 10000"/>
            <a:gd name="T10" fmla="*/ 2147483647 w 10000"/>
            <a:gd name="T11" fmla="*/ 2147483647 h 10000"/>
            <a:gd name="T12" fmla="*/ 2147483647 w 10000"/>
            <a:gd name="T13" fmla="*/ 2147483647 h 10000"/>
            <a:gd name="T14" fmla="*/ 2147483647 w 10000"/>
            <a:gd name="T15" fmla="*/ 2147483647 h 10000"/>
            <a:gd name="T16" fmla="*/ 0 w 10000"/>
            <a:gd name="T17" fmla="*/ 0 h 10000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connsiteX0" fmla="*/ 10295 w 10295"/>
            <a:gd name="connsiteY0" fmla="*/ 9311 h 10000"/>
            <a:gd name="connsiteX1" fmla="*/ 9046 w 10295"/>
            <a:gd name="connsiteY1" fmla="*/ 9775 h 10000"/>
            <a:gd name="connsiteX2" fmla="*/ 8245 w 10295"/>
            <a:gd name="connsiteY2" fmla="*/ 9775 h 10000"/>
            <a:gd name="connsiteX3" fmla="*/ 6996 w 10295"/>
            <a:gd name="connsiteY3" fmla="*/ 9324 h 10000"/>
            <a:gd name="connsiteX4" fmla="*/ 6103 w 10295"/>
            <a:gd name="connsiteY4" fmla="*/ 10000 h 10000"/>
            <a:gd name="connsiteX5" fmla="*/ 4410 w 10295"/>
            <a:gd name="connsiteY5" fmla="*/ 9324 h 10000"/>
            <a:gd name="connsiteX6" fmla="*/ 2271 w 10295"/>
            <a:gd name="connsiteY6" fmla="*/ 8196 h 10000"/>
            <a:gd name="connsiteX7" fmla="*/ 61 w 10295"/>
            <a:gd name="connsiteY7" fmla="*/ 7618 h 10000"/>
            <a:gd name="connsiteX8" fmla="*/ 295 w 10295"/>
            <a:gd name="connsiteY8" fmla="*/ 0 h 10000"/>
            <a:gd name="connsiteX0" fmla="*/ 12242 w 12242"/>
            <a:gd name="connsiteY0" fmla="*/ 2749 h 3438"/>
            <a:gd name="connsiteX1" fmla="*/ 10993 w 12242"/>
            <a:gd name="connsiteY1" fmla="*/ 3213 h 3438"/>
            <a:gd name="connsiteX2" fmla="*/ 10192 w 12242"/>
            <a:gd name="connsiteY2" fmla="*/ 3213 h 3438"/>
            <a:gd name="connsiteX3" fmla="*/ 8943 w 12242"/>
            <a:gd name="connsiteY3" fmla="*/ 2762 h 3438"/>
            <a:gd name="connsiteX4" fmla="*/ 8050 w 12242"/>
            <a:gd name="connsiteY4" fmla="*/ 3438 h 3438"/>
            <a:gd name="connsiteX5" fmla="*/ 6357 w 12242"/>
            <a:gd name="connsiteY5" fmla="*/ 2762 h 3438"/>
            <a:gd name="connsiteX6" fmla="*/ 4218 w 12242"/>
            <a:gd name="connsiteY6" fmla="*/ 1634 h 3438"/>
            <a:gd name="connsiteX7" fmla="*/ 2008 w 12242"/>
            <a:gd name="connsiteY7" fmla="*/ 1056 h 3438"/>
            <a:gd name="connsiteX8" fmla="*/ 0 w 12242"/>
            <a:gd name="connsiteY8" fmla="*/ 851 h 3438"/>
            <a:gd name="connsiteX0" fmla="*/ 10437 w 10437"/>
            <a:gd name="connsiteY0" fmla="*/ 11640 h 13644"/>
            <a:gd name="connsiteX1" fmla="*/ 9417 w 10437"/>
            <a:gd name="connsiteY1" fmla="*/ 12990 h 13644"/>
            <a:gd name="connsiteX2" fmla="*/ 8762 w 10437"/>
            <a:gd name="connsiteY2" fmla="*/ 12990 h 13644"/>
            <a:gd name="connsiteX3" fmla="*/ 7742 w 10437"/>
            <a:gd name="connsiteY3" fmla="*/ 11678 h 13644"/>
            <a:gd name="connsiteX4" fmla="*/ 7013 w 10437"/>
            <a:gd name="connsiteY4" fmla="*/ 13644 h 13644"/>
            <a:gd name="connsiteX5" fmla="*/ 5630 w 10437"/>
            <a:gd name="connsiteY5" fmla="*/ 11678 h 13644"/>
            <a:gd name="connsiteX6" fmla="*/ 3883 w 10437"/>
            <a:gd name="connsiteY6" fmla="*/ 8397 h 13644"/>
            <a:gd name="connsiteX7" fmla="*/ 2077 w 10437"/>
            <a:gd name="connsiteY7" fmla="*/ 6716 h 13644"/>
            <a:gd name="connsiteX8" fmla="*/ 0 w 10437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61 w 11161"/>
            <a:gd name="connsiteY0" fmla="*/ 16122 h 16122"/>
            <a:gd name="connsiteX1" fmla="*/ 9417 w 11161"/>
            <a:gd name="connsiteY1" fmla="*/ 12990 h 16122"/>
            <a:gd name="connsiteX2" fmla="*/ 8762 w 11161"/>
            <a:gd name="connsiteY2" fmla="*/ 12990 h 16122"/>
            <a:gd name="connsiteX3" fmla="*/ 7742 w 11161"/>
            <a:gd name="connsiteY3" fmla="*/ 11678 h 16122"/>
            <a:gd name="connsiteX4" fmla="*/ 7013 w 11161"/>
            <a:gd name="connsiteY4" fmla="*/ 13644 h 16122"/>
            <a:gd name="connsiteX5" fmla="*/ 5630 w 11161"/>
            <a:gd name="connsiteY5" fmla="*/ 11678 h 16122"/>
            <a:gd name="connsiteX6" fmla="*/ 3883 w 11161"/>
            <a:gd name="connsiteY6" fmla="*/ 8397 h 16122"/>
            <a:gd name="connsiteX7" fmla="*/ 2077 w 11161"/>
            <a:gd name="connsiteY7" fmla="*/ 6716 h 16122"/>
            <a:gd name="connsiteX8" fmla="*/ 0 w 11161"/>
            <a:gd name="connsiteY8" fmla="*/ 0 h 16122"/>
            <a:gd name="connsiteX0" fmla="*/ 11371 w 11371"/>
            <a:gd name="connsiteY0" fmla="*/ 12883 h 12883"/>
            <a:gd name="connsiteX1" fmla="*/ 9627 w 11371"/>
            <a:gd name="connsiteY1" fmla="*/ 9751 h 12883"/>
            <a:gd name="connsiteX2" fmla="*/ 8972 w 11371"/>
            <a:gd name="connsiteY2" fmla="*/ 9751 h 12883"/>
            <a:gd name="connsiteX3" fmla="*/ 7952 w 11371"/>
            <a:gd name="connsiteY3" fmla="*/ 8439 h 12883"/>
            <a:gd name="connsiteX4" fmla="*/ 7223 w 11371"/>
            <a:gd name="connsiteY4" fmla="*/ 10405 h 12883"/>
            <a:gd name="connsiteX5" fmla="*/ 5840 w 11371"/>
            <a:gd name="connsiteY5" fmla="*/ 8439 h 12883"/>
            <a:gd name="connsiteX6" fmla="*/ 4093 w 11371"/>
            <a:gd name="connsiteY6" fmla="*/ 5158 h 12883"/>
            <a:gd name="connsiteX7" fmla="*/ 2287 w 11371"/>
            <a:gd name="connsiteY7" fmla="*/ 3477 h 12883"/>
            <a:gd name="connsiteX8" fmla="*/ 0 w 11371"/>
            <a:gd name="connsiteY8" fmla="*/ 0 h 12883"/>
            <a:gd name="connsiteX0" fmla="*/ 11351 w 11351"/>
            <a:gd name="connsiteY0" fmla="*/ 19153 h 19153"/>
            <a:gd name="connsiteX1" fmla="*/ 9627 w 11351"/>
            <a:gd name="connsiteY1" fmla="*/ 9751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952 w 11351"/>
            <a:gd name="connsiteY4" fmla="*/ 8439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536 w 11536"/>
            <a:gd name="connsiteY0" fmla="*/ 15086 h 16556"/>
            <a:gd name="connsiteX1" fmla="*/ 9763 w 11536"/>
            <a:gd name="connsiteY1" fmla="*/ 16212 h 16556"/>
            <a:gd name="connsiteX2" fmla="*/ 9264 w 11536"/>
            <a:gd name="connsiteY2" fmla="*/ 16403 h 16556"/>
            <a:gd name="connsiteX3" fmla="*/ 8127 w 11536"/>
            <a:gd name="connsiteY3" fmla="*/ 14130 h 16556"/>
            <a:gd name="connsiteX4" fmla="*/ 7308 w 11536"/>
            <a:gd name="connsiteY4" fmla="*/ 13944 h 16556"/>
            <a:gd name="connsiteX5" fmla="*/ 5840 w 11536"/>
            <a:gd name="connsiteY5" fmla="*/ 8439 h 16556"/>
            <a:gd name="connsiteX6" fmla="*/ 4093 w 11536"/>
            <a:gd name="connsiteY6" fmla="*/ 5158 h 16556"/>
            <a:gd name="connsiteX7" fmla="*/ 2287 w 11536"/>
            <a:gd name="connsiteY7" fmla="*/ 3477 h 16556"/>
            <a:gd name="connsiteX8" fmla="*/ 0 w 11536"/>
            <a:gd name="connsiteY8" fmla="*/ 0 h 16556"/>
            <a:gd name="connsiteX0" fmla="*/ 11536 w 11536"/>
            <a:gd name="connsiteY0" fmla="*/ 15086 h 16556"/>
            <a:gd name="connsiteX1" fmla="*/ 9763 w 11536"/>
            <a:gd name="connsiteY1" fmla="*/ 16212 h 16556"/>
            <a:gd name="connsiteX2" fmla="*/ 9264 w 11536"/>
            <a:gd name="connsiteY2" fmla="*/ 16403 h 16556"/>
            <a:gd name="connsiteX3" fmla="*/ 8127 w 11536"/>
            <a:gd name="connsiteY3" fmla="*/ 14130 h 16556"/>
            <a:gd name="connsiteX4" fmla="*/ 7308 w 11536"/>
            <a:gd name="connsiteY4" fmla="*/ 13944 h 16556"/>
            <a:gd name="connsiteX5" fmla="*/ 5840 w 11536"/>
            <a:gd name="connsiteY5" fmla="*/ 8439 h 16556"/>
            <a:gd name="connsiteX6" fmla="*/ 4093 w 11536"/>
            <a:gd name="connsiteY6" fmla="*/ 5158 h 16556"/>
            <a:gd name="connsiteX7" fmla="*/ 2287 w 11536"/>
            <a:gd name="connsiteY7" fmla="*/ 3477 h 16556"/>
            <a:gd name="connsiteX8" fmla="*/ 0 w 11536"/>
            <a:gd name="connsiteY8" fmla="*/ 0 h 16556"/>
            <a:gd name="connsiteX0" fmla="*/ 9249 w 9249"/>
            <a:gd name="connsiteY0" fmla="*/ 11609 h 13079"/>
            <a:gd name="connsiteX1" fmla="*/ 7476 w 9249"/>
            <a:gd name="connsiteY1" fmla="*/ 12735 h 13079"/>
            <a:gd name="connsiteX2" fmla="*/ 6977 w 9249"/>
            <a:gd name="connsiteY2" fmla="*/ 12926 h 13079"/>
            <a:gd name="connsiteX3" fmla="*/ 5840 w 9249"/>
            <a:gd name="connsiteY3" fmla="*/ 10653 h 13079"/>
            <a:gd name="connsiteX4" fmla="*/ 5021 w 9249"/>
            <a:gd name="connsiteY4" fmla="*/ 10467 h 13079"/>
            <a:gd name="connsiteX5" fmla="*/ 3553 w 9249"/>
            <a:gd name="connsiteY5" fmla="*/ 4962 h 13079"/>
            <a:gd name="connsiteX6" fmla="*/ 1806 w 9249"/>
            <a:gd name="connsiteY6" fmla="*/ 1681 h 13079"/>
            <a:gd name="connsiteX7" fmla="*/ 0 w 9249"/>
            <a:gd name="connsiteY7" fmla="*/ 0 h 13079"/>
            <a:gd name="connsiteX0" fmla="*/ 11095 w 11095"/>
            <a:gd name="connsiteY0" fmla="*/ 7721 h 8845"/>
            <a:gd name="connsiteX1" fmla="*/ 9178 w 11095"/>
            <a:gd name="connsiteY1" fmla="*/ 8582 h 8845"/>
            <a:gd name="connsiteX2" fmla="*/ 8639 w 11095"/>
            <a:gd name="connsiteY2" fmla="*/ 8728 h 8845"/>
            <a:gd name="connsiteX3" fmla="*/ 7409 w 11095"/>
            <a:gd name="connsiteY3" fmla="*/ 6990 h 8845"/>
            <a:gd name="connsiteX4" fmla="*/ 6524 w 11095"/>
            <a:gd name="connsiteY4" fmla="*/ 6848 h 8845"/>
            <a:gd name="connsiteX5" fmla="*/ 4936 w 11095"/>
            <a:gd name="connsiteY5" fmla="*/ 2639 h 8845"/>
            <a:gd name="connsiteX6" fmla="*/ 3048 w 11095"/>
            <a:gd name="connsiteY6" fmla="*/ 130 h 8845"/>
            <a:gd name="connsiteX7" fmla="*/ 0 w 11095"/>
            <a:gd name="connsiteY7" fmla="*/ 6615 h 8845"/>
            <a:gd name="connsiteX0" fmla="*/ 10000 w 10000"/>
            <a:gd name="connsiteY0" fmla="*/ 8583 h 9854"/>
            <a:gd name="connsiteX1" fmla="*/ 8272 w 10000"/>
            <a:gd name="connsiteY1" fmla="*/ 9557 h 9854"/>
            <a:gd name="connsiteX2" fmla="*/ 7786 w 10000"/>
            <a:gd name="connsiteY2" fmla="*/ 9722 h 9854"/>
            <a:gd name="connsiteX3" fmla="*/ 6678 w 10000"/>
            <a:gd name="connsiteY3" fmla="*/ 7757 h 9854"/>
            <a:gd name="connsiteX4" fmla="*/ 5880 w 10000"/>
            <a:gd name="connsiteY4" fmla="*/ 7596 h 9854"/>
            <a:gd name="connsiteX5" fmla="*/ 4091 w 10000"/>
            <a:gd name="connsiteY5" fmla="*/ 7778 h 9854"/>
            <a:gd name="connsiteX6" fmla="*/ 2747 w 10000"/>
            <a:gd name="connsiteY6" fmla="*/ 1 h 9854"/>
            <a:gd name="connsiteX7" fmla="*/ 0 w 10000"/>
            <a:gd name="connsiteY7" fmla="*/ 7333 h 9854"/>
            <a:gd name="connsiteX0" fmla="*/ 10000 w 10000"/>
            <a:gd name="connsiteY0" fmla="*/ 8710 h 10000"/>
            <a:gd name="connsiteX1" fmla="*/ 8272 w 10000"/>
            <a:gd name="connsiteY1" fmla="*/ 9699 h 10000"/>
            <a:gd name="connsiteX2" fmla="*/ 7786 w 10000"/>
            <a:gd name="connsiteY2" fmla="*/ 9866 h 10000"/>
            <a:gd name="connsiteX3" fmla="*/ 6678 w 10000"/>
            <a:gd name="connsiteY3" fmla="*/ 7872 h 10000"/>
            <a:gd name="connsiteX4" fmla="*/ 5842 w 10000"/>
            <a:gd name="connsiteY4" fmla="*/ 9561 h 10000"/>
            <a:gd name="connsiteX5" fmla="*/ 4091 w 10000"/>
            <a:gd name="connsiteY5" fmla="*/ 7893 h 10000"/>
            <a:gd name="connsiteX6" fmla="*/ 2747 w 10000"/>
            <a:gd name="connsiteY6" fmla="*/ 1 h 10000"/>
            <a:gd name="connsiteX7" fmla="*/ 0 w 10000"/>
            <a:gd name="connsiteY7" fmla="*/ 7442 h 10000"/>
            <a:gd name="connsiteX0" fmla="*/ 10000 w 10000"/>
            <a:gd name="connsiteY0" fmla="*/ 1268 h 2558"/>
            <a:gd name="connsiteX1" fmla="*/ 8272 w 10000"/>
            <a:gd name="connsiteY1" fmla="*/ 2257 h 2558"/>
            <a:gd name="connsiteX2" fmla="*/ 7786 w 10000"/>
            <a:gd name="connsiteY2" fmla="*/ 2424 h 2558"/>
            <a:gd name="connsiteX3" fmla="*/ 6678 w 10000"/>
            <a:gd name="connsiteY3" fmla="*/ 430 h 2558"/>
            <a:gd name="connsiteX4" fmla="*/ 5842 w 10000"/>
            <a:gd name="connsiteY4" fmla="*/ 2119 h 2558"/>
            <a:gd name="connsiteX5" fmla="*/ 4091 w 10000"/>
            <a:gd name="connsiteY5" fmla="*/ 451 h 2558"/>
            <a:gd name="connsiteX6" fmla="*/ 2462 w 10000"/>
            <a:gd name="connsiteY6" fmla="*/ 1171 h 2558"/>
            <a:gd name="connsiteX7" fmla="*/ 0 w 10000"/>
            <a:gd name="connsiteY7" fmla="*/ 0 h 2558"/>
            <a:gd name="connsiteX0" fmla="*/ 10000 w 10000"/>
            <a:gd name="connsiteY0" fmla="*/ 4958 h 10001"/>
            <a:gd name="connsiteX1" fmla="*/ 8272 w 10000"/>
            <a:gd name="connsiteY1" fmla="*/ 8823 h 10001"/>
            <a:gd name="connsiteX2" fmla="*/ 7786 w 10000"/>
            <a:gd name="connsiteY2" fmla="*/ 9476 h 10001"/>
            <a:gd name="connsiteX3" fmla="*/ 6678 w 10000"/>
            <a:gd name="connsiteY3" fmla="*/ 1681 h 10001"/>
            <a:gd name="connsiteX4" fmla="*/ 5842 w 10000"/>
            <a:gd name="connsiteY4" fmla="*/ 8284 h 10001"/>
            <a:gd name="connsiteX5" fmla="*/ 4091 w 10000"/>
            <a:gd name="connsiteY5" fmla="*/ 1763 h 10001"/>
            <a:gd name="connsiteX6" fmla="*/ 2462 w 10000"/>
            <a:gd name="connsiteY6" fmla="*/ 4578 h 10001"/>
            <a:gd name="connsiteX7" fmla="*/ 0 w 10000"/>
            <a:gd name="connsiteY7" fmla="*/ 0 h 10001"/>
            <a:gd name="connsiteX0" fmla="*/ 8272 w 8272"/>
            <a:gd name="connsiteY0" fmla="*/ 8823 h 10001"/>
            <a:gd name="connsiteX1" fmla="*/ 7786 w 8272"/>
            <a:gd name="connsiteY1" fmla="*/ 9476 h 10001"/>
            <a:gd name="connsiteX2" fmla="*/ 6678 w 8272"/>
            <a:gd name="connsiteY2" fmla="*/ 1681 h 10001"/>
            <a:gd name="connsiteX3" fmla="*/ 5842 w 8272"/>
            <a:gd name="connsiteY3" fmla="*/ 8284 h 10001"/>
            <a:gd name="connsiteX4" fmla="*/ 4091 w 8272"/>
            <a:gd name="connsiteY4" fmla="*/ 1763 h 10001"/>
            <a:gd name="connsiteX5" fmla="*/ 2462 w 8272"/>
            <a:gd name="connsiteY5" fmla="*/ 4578 h 10001"/>
            <a:gd name="connsiteX6" fmla="*/ 0 w 8272"/>
            <a:gd name="connsiteY6" fmla="*/ 0 h 10001"/>
            <a:gd name="connsiteX0" fmla="*/ 9412 w 9412"/>
            <a:gd name="connsiteY0" fmla="*/ 9475 h 9475"/>
            <a:gd name="connsiteX1" fmla="*/ 8073 w 9412"/>
            <a:gd name="connsiteY1" fmla="*/ 1681 h 9475"/>
            <a:gd name="connsiteX2" fmla="*/ 7062 w 9412"/>
            <a:gd name="connsiteY2" fmla="*/ 8283 h 9475"/>
            <a:gd name="connsiteX3" fmla="*/ 4946 w 9412"/>
            <a:gd name="connsiteY3" fmla="*/ 1763 h 9475"/>
            <a:gd name="connsiteX4" fmla="*/ 2976 w 9412"/>
            <a:gd name="connsiteY4" fmla="*/ 4578 h 9475"/>
            <a:gd name="connsiteX5" fmla="*/ 0 w 9412"/>
            <a:gd name="connsiteY5" fmla="*/ 0 h 9475"/>
            <a:gd name="connsiteX0" fmla="*/ 8577 w 8577"/>
            <a:gd name="connsiteY0" fmla="*/ 1774 h 8742"/>
            <a:gd name="connsiteX1" fmla="*/ 7503 w 8577"/>
            <a:gd name="connsiteY1" fmla="*/ 8742 h 8742"/>
            <a:gd name="connsiteX2" fmla="*/ 5255 w 8577"/>
            <a:gd name="connsiteY2" fmla="*/ 1861 h 8742"/>
            <a:gd name="connsiteX3" fmla="*/ 3162 w 8577"/>
            <a:gd name="connsiteY3" fmla="*/ 4832 h 8742"/>
            <a:gd name="connsiteX4" fmla="*/ 0 w 8577"/>
            <a:gd name="connsiteY4" fmla="*/ 0 h 8742"/>
            <a:gd name="connsiteX0" fmla="*/ 8748 w 8748"/>
            <a:gd name="connsiteY0" fmla="*/ 10000 h 10000"/>
            <a:gd name="connsiteX1" fmla="*/ 6127 w 8748"/>
            <a:gd name="connsiteY1" fmla="*/ 2129 h 10000"/>
            <a:gd name="connsiteX2" fmla="*/ 3687 w 8748"/>
            <a:gd name="connsiteY2" fmla="*/ 5527 h 10000"/>
            <a:gd name="connsiteX3" fmla="*/ 0 w 8748"/>
            <a:gd name="connsiteY3" fmla="*/ 0 h 10000"/>
            <a:gd name="connsiteX0" fmla="*/ 1179 w 7080"/>
            <a:gd name="connsiteY0" fmla="*/ 0 h 123640"/>
            <a:gd name="connsiteX1" fmla="*/ 7004 w 7080"/>
            <a:gd name="connsiteY1" fmla="*/ 113881 h 123640"/>
            <a:gd name="connsiteX2" fmla="*/ 4215 w 7080"/>
            <a:gd name="connsiteY2" fmla="*/ 117279 h 123640"/>
            <a:gd name="connsiteX3" fmla="*/ 0 w 7080"/>
            <a:gd name="connsiteY3" fmla="*/ 111752 h 123640"/>
            <a:gd name="connsiteX0" fmla="*/ 1665 w 10681"/>
            <a:gd name="connsiteY0" fmla="*/ 34 h 9634"/>
            <a:gd name="connsiteX1" fmla="*/ 10591 w 10681"/>
            <a:gd name="connsiteY1" fmla="*/ 1258 h 9634"/>
            <a:gd name="connsiteX2" fmla="*/ 5953 w 10681"/>
            <a:gd name="connsiteY2" fmla="*/ 9520 h 9634"/>
            <a:gd name="connsiteX3" fmla="*/ 0 w 10681"/>
            <a:gd name="connsiteY3" fmla="*/ 9072 h 9634"/>
            <a:gd name="connsiteX0" fmla="*/ 1559 w 10519"/>
            <a:gd name="connsiteY0" fmla="*/ 16 h 9772"/>
            <a:gd name="connsiteX1" fmla="*/ 9916 w 10519"/>
            <a:gd name="connsiteY1" fmla="*/ 1287 h 9772"/>
            <a:gd name="connsiteX2" fmla="*/ 8839 w 10519"/>
            <a:gd name="connsiteY2" fmla="*/ 9182 h 9772"/>
            <a:gd name="connsiteX3" fmla="*/ 0 w 10519"/>
            <a:gd name="connsiteY3" fmla="*/ 9398 h 9772"/>
            <a:gd name="connsiteX0" fmla="*/ 1482 w 10303"/>
            <a:gd name="connsiteY0" fmla="*/ 76 h 11199"/>
            <a:gd name="connsiteX1" fmla="*/ 9427 w 10303"/>
            <a:gd name="connsiteY1" fmla="*/ 1377 h 11199"/>
            <a:gd name="connsiteX2" fmla="*/ 9113 w 10303"/>
            <a:gd name="connsiteY2" fmla="*/ 11199 h 11199"/>
            <a:gd name="connsiteX3" fmla="*/ 0 w 10303"/>
            <a:gd name="connsiteY3" fmla="*/ 9677 h 11199"/>
            <a:gd name="connsiteX0" fmla="*/ 1482 w 9813"/>
            <a:gd name="connsiteY0" fmla="*/ 76 h 11199"/>
            <a:gd name="connsiteX1" fmla="*/ 9427 w 9813"/>
            <a:gd name="connsiteY1" fmla="*/ 1377 h 11199"/>
            <a:gd name="connsiteX2" fmla="*/ 9113 w 9813"/>
            <a:gd name="connsiteY2" fmla="*/ 11199 h 11199"/>
            <a:gd name="connsiteX3" fmla="*/ 0 w 9813"/>
            <a:gd name="connsiteY3" fmla="*/ 9677 h 11199"/>
            <a:gd name="connsiteX0" fmla="*/ 1510 w 9630"/>
            <a:gd name="connsiteY0" fmla="*/ 43 h 9975"/>
            <a:gd name="connsiteX1" fmla="*/ 9607 w 9630"/>
            <a:gd name="connsiteY1" fmla="*/ 1205 h 9975"/>
            <a:gd name="connsiteX2" fmla="*/ 9287 w 9630"/>
            <a:gd name="connsiteY2" fmla="*/ 9975 h 9975"/>
            <a:gd name="connsiteX3" fmla="*/ 0 w 9630"/>
            <a:gd name="connsiteY3" fmla="*/ 8616 h 9975"/>
            <a:gd name="connsiteX0" fmla="*/ 1756 w 10188"/>
            <a:gd name="connsiteY0" fmla="*/ 43 h 10233"/>
            <a:gd name="connsiteX1" fmla="*/ 10164 w 10188"/>
            <a:gd name="connsiteY1" fmla="*/ 1208 h 10233"/>
            <a:gd name="connsiteX2" fmla="*/ 9832 w 10188"/>
            <a:gd name="connsiteY2" fmla="*/ 10000 h 10233"/>
            <a:gd name="connsiteX3" fmla="*/ 0 w 10188"/>
            <a:gd name="connsiteY3" fmla="*/ 9782 h 10233"/>
            <a:gd name="connsiteX0" fmla="*/ 1756 w 9832"/>
            <a:gd name="connsiteY0" fmla="*/ 115 h 10305"/>
            <a:gd name="connsiteX1" fmla="*/ 7943 w 9832"/>
            <a:gd name="connsiteY1" fmla="*/ 1066 h 10305"/>
            <a:gd name="connsiteX2" fmla="*/ 9832 w 9832"/>
            <a:gd name="connsiteY2" fmla="*/ 10072 h 10305"/>
            <a:gd name="connsiteX3" fmla="*/ 0 w 9832"/>
            <a:gd name="connsiteY3" fmla="*/ 9854 h 10305"/>
            <a:gd name="connsiteX0" fmla="*/ 1197 w 10000"/>
            <a:gd name="connsiteY0" fmla="*/ 1188 h 9413"/>
            <a:gd name="connsiteX1" fmla="*/ 8079 w 10000"/>
            <a:gd name="connsiteY1" fmla="*/ 447 h 9413"/>
            <a:gd name="connsiteX2" fmla="*/ 10000 w 10000"/>
            <a:gd name="connsiteY2" fmla="*/ 9187 h 9413"/>
            <a:gd name="connsiteX3" fmla="*/ 0 w 10000"/>
            <a:gd name="connsiteY3" fmla="*/ 8975 h 941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000" h="9413">
              <a:moveTo>
                <a:pt x="1197" y="1188"/>
              </a:moveTo>
              <a:cubicBezTo>
                <a:pt x="200" y="1189"/>
                <a:pt x="6612" y="-886"/>
                <a:pt x="8079" y="447"/>
              </a:cubicBezTo>
              <a:cubicBezTo>
                <a:pt x="9546" y="1780"/>
                <a:pt x="9191" y="7597"/>
                <a:pt x="10000" y="9187"/>
              </a:cubicBezTo>
              <a:cubicBezTo>
                <a:pt x="8418" y="9161"/>
                <a:pt x="1119" y="9834"/>
                <a:pt x="0" y="8975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15</xdr:col>
      <xdr:colOff>662264</xdr:colOff>
      <xdr:row>45</xdr:row>
      <xdr:rowOff>28873</xdr:rowOff>
    </xdr:from>
    <xdr:to>
      <xdr:col>16</xdr:col>
      <xdr:colOff>593179</xdr:colOff>
      <xdr:row>48</xdr:row>
      <xdr:rowOff>80436</xdr:rowOff>
    </xdr:to>
    <xdr:sp macro="" textlink="">
      <xdr:nvSpPr>
        <xdr:cNvPr id="913" name="Freeform 1147">
          <a:extLst>
            <a:ext uri="{FF2B5EF4-FFF2-40B4-BE49-F238E27FC236}">
              <a16:creationId xmlns:a16="http://schemas.microsoft.com/office/drawing/2014/main" id="{816678AD-9181-4E87-BCB3-D14632625DA5}"/>
            </a:ext>
          </a:extLst>
        </xdr:cNvPr>
        <xdr:cNvSpPr>
          <a:spLocks/>
        </xdr:cNvSpPr>
      </xdr:nvSpPr>
      <xdr:spPr bwMode="auto">
        <a:xfrm rot="16200000">
          <a:off x="10237430" y="7507267"/>
          <a:ext cx="554483" cy="609095"/>
        </a:xfrm>
        <a:custGeom>
          <a:avLst/>
          <a:gdLst>
            <a:gd name="T0" fmla="*/ 2147483647 w 10000"/>
            <a:gd name="T1" fmla="*/ 2147483647 h 10000"/>
            <a:gd name="T2" fmla="*/ 2147483647 w 10000"/>
            <a:gd name="T3" fmla="*/ 2147483647 h 10000"/>
            <a:gd name="T4" fmla="*/ 2147483647 w 10000"/>
            <a:gd name="T5" fmla="*/ 2147483647 h 10000"/>
            <a:gd name="T6" fmla="*/ 2147483647 w 10000"/>
            <a:gd name="T7" fmla="*/ 2147483647 h 10000"/>
            <a:gd name="T8" fmla="*/ 2147483647 w 10000"/>
            <a:gd name="T9" fmla="*/ 2147483647 h 10000"/>
            <a:gd name="T10" fmla="*/ 2147483647 w 10000"/>
            <a:gd name="T11" fmla="*/ 2147483647 h 10000"/>
            <a:gd name="T12" fmla="*/ 2147483647 w 10000"/>
            <a:gd name="T13" fmla="*/ 2147483647 h 10000"/>
            <a:gd name="T14" fmla="*/ 2147483647 w 10000"/>
            <a:gd name="T15" fmla="*/ 2147483647 h 10000"/>
            <a:gd name="T16" fmla="*/ 0 w 10000"/>
            <a:gd name="T17" fmla="*/ 0 h 10000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connsiteX0" fmla="*/ 10295 w 10295"/>
            <a:gd name="connsiteY0" fmla="*/ 9311 h 10000"/>
            <a:gd name="connsiteX1" fmla="*/ 9046 w 10295"/>
            <a:gd name="connsiteY1" fmla="*/ 9775 h 10000"/>
            <a:gd name="connsiteX2" fmla="*/ 8245 w 10295"/>
            <a:gd name="connsiteY2" fmla="*/ 9775 h 10000"/>
            <a:gd name="connsiteX3" fmla="*/ 6996 w 10295"/>
            <a:gd name="connsiteY3" fmla="*/ 9324 h 10000"/>
            <a:gd name="connsiteX4" fmla="*/ 6103 w 10295"/>
            <a:gd name="connsiteY4" fmla="*/ 10000 h 10000"/>
            <a:gd name="connsiteX5" fmla="*/ 4410 w 10295"/>
            <a:gd name="connsiteY5" fmla="*/ 9324 h 10000"/>
            <a:gd name="connsiteX6" fmla="*/ 2271 w 10295"/>
            <a:gd name="connsiteY6" fmla="*/ 8196 h 10000"/>
            <a:gd name="connsiteX7" fmla="*/ 61 w 10295"/>
            <a:gd name="connsiteY7" fmla="*/ 7618 h 10000"/>
            <a:gd name="connsiteX8" fmla="*/ 295 w 10295"/>
            <a:gd name="connsiteY8" fmla="*/ 0 h 10000"/>
            <a:gd name="connsiteX0" fmla="*/ 12242 w 12242"/>
            <a:gd name="connsiteY0" fmla="*/ 2749 h 3438"/>
            <a:gd name="connsiteX1" fmla="*/ 10993 w 12242"/>
            <a:gd name="connsiteY1" fmla="*/ 3213 h 3438"/>
            <a:gd name="connsiteX2" fmla="*/ 10192 w 12242"/>
            <a:gd name="connsiteY2" fmla="*/ 3213 h 3438"/>
            <a:gd name="connsiteX3" fmla="*/ 8943 w 12242"/>
            <a:gd name="connsiteY3" fmla="*/ 2762 h 3438"/>
            <a:gd name="connsiteX4" fmla="*/ 8050 w 12242"/>
            <a:gd name="connsiteY4" fmla="*/ 3438 h 3438"/>
            <a:gd name="connsiteX5" fmla="*/ 6357 w 12242"/>
            <a:gd name="connsiteY5" fmla="*/ 2762 h 3438"/>
            <a:gd name="connsiteX6" fmla="*/ 4218 w 12242"/>
            <a:gd name="connsiteY6" fmla="*/ 1634 h 3438"/>
            <a:gd name="connsiteX7" fmla="*/ 2008 w 12242"/>
            <a:gd name="connsiteY7" fmla="*/ 1056 h 3438"/>
            <a:gd name="connsiteX8" fmla="*/ 0 w 12242"/>
            <a:gd name="connsiteY8" fmla="*/ 851 h 3438"/>
            <a:gd name="connsiteX0" fmla="*/ 10437 w 10437"/>
            <a:gd name="connsiteY0" fmla="*/ 11640 h 13644"/>
            <a:gd name="connsiteX1" fmla="*/ 9417 w 10437"/>
            <a:gd name="connsiteY1" fmla="*/ 12990 h 13644"/>
            <a:gd name="connsiteX2" fmla="*/ 8762 w 10437"/>
            <a:gd name="connsiteY2" fmla="*/ 12990 h 13644"/>
            <a:gd name="connsiteX3" fmla="*/ 7742 w 10437"/>
            <a:gd name="connsiteY3" fmla="*/ 11678 h 13644"/>
            <a:gd name="connsiteX4" fmla="*/ 7013 w 10437"/>
            <a:gd name="connsiteY4" fmla="*/ 13644 h 13644"/>
            <a:gd name="connsiteX5" fmla="*/ 5630 w 10437"/>
            <a:gd name="connsiteY5" fmla="*/ 11678 h 13644"/>
            <a:gd name="connsiteX6" fmla="*/ 3883 w 10437"/>
            <a:gd name="connsiteY6" fmla="*/ 8397 h 13644"/>
            <a:gd name="connsiteX7" fmla="*/ 2077 w 10437"/>
            <a:gd name="connsiteY7" fmla="*/ 6716 h 13644"/>
            <a:gd name="connsiteX8" fmla="*/ 0 w 10437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61 w 11161"/>
            <a:gd name="connsiteY0" fmla="*/ 16122 h 16122"/>
            <a:gd name="connsiteX1" fmla="*/ 9417 w 11161"/>
            <a:gd name="connsiteY1" fmla="*/ 12990 h 16122"/>
            <a:gd name="connsiteX2" fmla="*/ 8762 w 11161"/>
            <a:gd name="connsiteY2" fmla="*/ 12990 h 16122"/>
            <a:gd name="connsiteX3" fmla="*/ 7742 w 11161"/>
            <a:gd name="connsiteY3" fmla="*/ 11678 h 16122"/>
            <a:gd name="connsiteX4" fmla="*/ 7013 w 11161"/>
            <a:gd name="connsiteY4" fmla="*/ 13644 h 16122"/>
            <a:gd name="connsiteX5" fmla="*/ 5630 w 11161"/>
            <a:gd name="connsiteY5" fmla="*/ 11678 h 16122"/>
            <a:gd name="connsiteX6" fmla="*/ 3883 w 11161"/>
            <a:gd name="connsiteY6" fmla="*/ 8397 h 16122"/>
            <a:gd name="connsiteX7" fmla="*/ 2077 w 11161"/>
            <a:gd name="connsiteY7" fmla="*/ 6716 h 16122"/>
            <a:gd name="connsiteX8" fmla="*/ 0 w 11161"/>
            <a:gd name="connsiteY8" fmla="*/ 0 h 16122"/>
            <a:gd name="connsiteX0" fmla="*/ 11371 w 11371"/>
            <a:gd name="connsiteY0" fmla="*/ 12883 h 12883"/>
            <a:gd name="connsiteX1" fmla="*/ 9627 w 11371"/>
            <a:gd name="connsiteY1" fmla="*/ 9751 h 12883"/>
            <a:gd name="connsiteX2" fmla="*/ 8972 w 11371"/>
            <a:gd name="connsiteY2" fmla="*/ 9751 h 12883"/>
            <a:gd name="connsiteX3" fmla="*/ 7952 w 11371"/>
            <a:gd name="connsiteY3" fmla="*/ 8439 h 12883"/>
            <a:gd name="connsiteX4" fmla="*/ 7223 w 11371"/>
            <a:gd name="connsiteY4" fmla="*/ 10405 h 12883"/>
            <a:gd name="connsiteX5" fmla="*/ 5840 w 11371"/>
            <a:gd name="connsiteY5" fmla="*/ 8439 h 12883"/>
            <a:gd name="connsiteX6" fmla="*/ 4093 w 11371"/>
            <a:gd name="connsiteY6" fmla="*/ 5158 h 12883"/>
            <a:gd name="connsiteX7" fmla="*/ 2287 w 11371"/>
            <a:gd name="connsiteY7" fmla="*/ 3477 h 12883"/>
            <a:gd name="connsiteX8" fmla="*/ 0 w 11371"/>
            <a:gd name="connsiteY8" fmla="*/ 0 h 12883"/>
            <a:gd name="connsiteX0" fmla="*/ 11351 w 11351"/>
            <a:gd name="connsiteY0" fmla="*/ 19153 h 19153"/>
            <a:gd name="connsiteX1" fmla="*/ 9627 w 11351"/>
            <a:gd name="connsiteY1" fmla="*/ 9751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952 w 11351"/>
            <a:gd name="connsiteY4" fmla="*/ 8439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536 w 11536"/>
            <a:gd name="connsiteY0" fmla="*/ 15086 h 16556"/>
            <a:gd name="connsiteX1" fmla="*/ 9763 w 11536"/>
            <a:gd name="connsiteY1" fmla="*/ 16212 h 16556"/>
            <a:gd name="connsiteX2" fmla="*/ 9264 w 11536"/>
            <a:gd name="connsiteY2" fmla="*/ 16403 h 16556"/>
            <a:gd name="connsiteX3" fmla="*/ 8127 w 11536"/>
            <a:gd name="connsiteY3" fmla="*/ 14130 h 16556"/>
            <a:gd name="connsiteX4" fmla="*/ 7308 w 11536"/>
            <a:gd name="connsiteY4" fmla="*/ 13944 h 16556"/>
            <a:gd name="connsiteX5" fmla="*/ 5840 w 11536"/>
            <a:gd name="connsiteY5" fmla="*/ 8439 h 16556"/>
            <a:gd name="connsiteX6" fmla="*/ 4093 w 11536"/>
            <a:gd name="connsiteY6" fmla="*/ 5158 h 16556"/>
            <a:gd name="connsiteX7" fmla="*/ 2287 w 11536"/>
            <a:gd name="connsiteY7" fmla="*/ 3477 h 16556"/>
            <a:gd name="connsiteX8" fmla="*/ 0 w 11536"/>
            <a:gd name="connsiteY8" fmla="*/ 0 h 16556"/>
            <a:gd name="connsiteX0" fmla="*/ 11536 w 11536"/>
            <a:gd name="connsiteY0" fmla="*/ 15086 h 16556"/>
            <a:gd name="connsiteX1" fmla="*/ 9763 w 11536"/>
            <a:gd name="connsiteY1" fmla="*/ 16212 h 16556"/>
            <a:gd name="connsiteX2" fmla="*/ 9264 w 11536"/>
            <a:gd name="connsiteY2" fmla="*/ 16403 h 16556"/>
            <a:gd name="connsiteX3" fmla="*/ 8127 w 11536"/>
            <a:gd name="connsiteY3" fmla="*/ 14130 h 16556"/>
            <a:gd name="connsiteX4" fmla="*/ 7308 w 11536"/>
            <a:gd name="connsiteY4" fmla="*/ 13944 h 16556"/>
            <a:gd name="connsiteX5" fmla="*/ 5840 w 11536"/>
            <a:gd name="connsiteY5" fmla="*/ 8439 h 16556"/>
            <a:gd name="connsiteX6" fmla="*/ 4093 w 11536"/>
            <a:gd name="connsiteY6" fmla="*/ 5158 h 16556"/>
            <a:gd name="connsiteX7" fmla="*/ 2287 w 11536"/>
            <a:gd name="connsiteY7" fmla="*/ 3477 h 16556"/>
            <a:gd name="connsiteX8" fmla="*/ 0 w 11536"/>
            <a:gd name="connsiteY8" fmla="*/ 0 h 16556"/>
            <a:gd name="connsiteX0" fmla="*/ 9249 w 9249"/>
            <a:gd name="connsiteY0" fmla="*/ 11609 h 13079"/>
            <a:gd name="connsiteX1" fmla="*/ 7476 w 9249"/>
            <a:gd name="connsiteY1" fmla="*/ 12735 h 13079"/>
            <a:gd name="connsiteX2" fmla="*/ 6977 w 9249"/>
            <a:gd name="connsiteY2" fmla="*/ 12926 h 13079"/>
            <a:gd name="connsiteX3" fmla="*/ 5840 w 9249"/>
            <a:gd name="connsiteY3" fmla="*/ 10653 h 13079"/>
            <a:gd name="connsiteX4" fmla="*/ 5021 w 9249"/>
            <a:gd name="connsiteY4" fmla="*/ 10467 h 13079"/>
            <a:gd name="connsiteX5" fmla="*/ 3553 w 9249"/>
            <a:gd name="connsiteY5" fmla="*/ 4962 h 13079"/>
            <a:gd name="connsiteX6" fmla="*/ 1806 w 9249"/>
            <a:gd name="connsiteY6" fmla="*/ 1681 h 13079"/>
            <a:gd name="connsiteX7" fmla="*/ 0 w 9249"/>
            <a:gd name="connsiteY7" fmla="*/ 0 h 13079"/>
            <a:gd name="connsiteX0" fmla="*/ 11095 w 11095"/>
            <a:gd name="connsiteY0" fmla="*/ 7721 h 8845"/>
            <a:gd name="connsiteX1" fmla="*/ 9178 w 11095"/>
            <a:gd name="connsiteY1" fmla="*/ 8582 h 8845"/>
            <a:gd name="connsiteX2" fmla="*/ 8639 w 11095"/>
            <a:gd name="connsiteY2" fmla="*/ 8728 h 8845"/>
            <a:gd name="connsiteX3" fmla="*/ 7409 w 11095"/>
            <a:gd name="connsiteY3" fmla="*/ 6990 h 8845"/>
            <a:gd name="connsiteX4" fmla="*/ 6524 w 11095"/>
            <a:gd name="connsiteY4" fmla="*/ 6848 h 8845"/>
            <a:gd name="connsiteX5" fmla="*/ 4936 w 11095"/>
            <a:gd name="connsiteY5" fmla="*/ 2639 h 8845"/>
            <a:gd name="connsiteX6" fmla="*/ 3048 w 11095"/>
            <a:gd name="connsiteY6" fmla="*/ 130 h 8845"/>
            <a:gd name="connsiteX7" fmla="*/ 0 w 11095"/>
            <a:gd name="connsiteY7" fmla="*/ 6615 h 8845"/>
            <a:gd name="connsiteX0" fmla="*/ 10000 w 10000"/>
            <a:gd name="connsiteY0" fmla="*/ 8583 h 9854"/>
            <a:gd name="connsiteX1" fmla="*/ 8272 w 10000"/>
            <a:gd name="connsiteY1" fmla="*/ 9557 h 9854"/>
            <a:gd name="connsiteX2" fmla="*/ 7786 w 10000"/>
            <a:gd name="connsiteY2" fmla="*/ 9722 h 9854"/>
            <a:gd name="connsiteX3" fmla="*/ 6678 w 10000"/>
            <a:gd name="connsiteY3" fmla="*/ 7757 h 9854"/>
            <a:gd name="connsiteX4" fmla="*/ 5880 w 10000"/>
            <a:gd name="connsiteY4" fmla="*/ 7596 h 9854"/>
            <a:gd name="connsiteX5" fmla="*/ 4091 w 10000"/>
            <a:gd name="connsiteY5" fmla="*/ 7778 h 9854"/>
            <a:gd name="connsiteX6" fmla="*/ 2747 w 10000"/>
            <a:gd name="connsiteY6" fmla="*/ 1 h 9854"/>
            <a:gd name="connsiteX7" fmla="*/ 0 w 10000"/>
            <a:gd name="connsiteY7" fmla="*/ 7333 h 9854"/>
            <a:gd name="connsiteX0" fmla="*/ 10000 w 10000"/>
            <a:gd name="connsiteY0" fmla="*/ 8710 h 10000"/>
            <a:gd name="connsiteX1" fmla="*/ 8272 w 10000"/>
            <a:gd name="connsiteY1" fmla="*/ 9699 h 10000"/>
            <a:gd name="connsiteX2" fmla="*/ 7786 w 10000"/>
            <a:gd name="connsiteY2" fmla="*/ 9866 h 10000"/>
            <a:gd name="connsiteX3" fmla="*/ 6678 w 10000"/>
            <a:gd name="connsiteY3" fmla="*/ 7872 h 10000"/>
            <a:gd name="connsiteX4" fmla="*/ 5842 w 10000"/>
            <a:gd name="connsiteY4" fmla="*/ 9561 h 10000"/>
            <a:gd name="connsiteX5" fmla="*/ 4091 w 10000"/>
            <a:gd name="connsiteY5" fmla="*/ 7893 h 10000"/>
            <a:gd name="connsiteX6" fmla="*/ 2747 w 10000"/>
            <a:gd name="connsiteY6" fmla="*/ 1 h 10000"/>
            <a:gd name="connsiteX7" fmla="*/ 0 w 10000"/>
            <a:gd name="connsiteY7" fmla="*/ 7442 h 10000"/>
            <a:gd name="connsiteX0" fmla="*/ 10000 w 10000"/>
            <a:gd name="connsiteY0" fmla="*/ 1268 h 2558"/>
            <a:gd name="connsiteX1" fmla="*/ 8272 w 10000"/>
            <a:gd name="connsiteY1" fmla="*/ 2257 h 2558"/>
            <a:gd name="connsiteX2" fmla="*/ 7786 w 10000"/>
            <a:gd name="connsiteY2" fmla="*/ 2424 h 2558"/>
            <a:gd name="connsiteX3" fmla="*/ 6678 w 10000"/>
            <a:gd name="connsiteY3" fmla="*/ 430 h 2558"/>
            <a:gd name="connsiteX4" fmla="*/ 5842 w 10000"/>
            <a:gd name="connsiteY4" fmla="*/ 2119 h 2558"/>
            <a:gd name="connsiteX5" fmla="*/ 4091 w 10000"/>
            <a:gd name="connsiteY5" fmla="*/ 451 h 2558"/>
            <a:gd name="connsiteX6" fmla="*/ 2462 w 10000"/>
            <a:gd name="connsiteY6" fmla="*/ 1171 h 2558"/>
            <a:gd name="connsiteX7" fmla="*/ 0 w 10000"/>
            <a:gd name="connsiteY7" fmla="*/ 0 h 2558"/>
            <a:gd name="connsiteX0" fmla="*/ 10000 w 10000"/>
            <a:gd name="connsiteY0" fmla="*/ 4958 h 10001"/>
            <a:gd name="connsiteX1" fmla="*/ 8272 w 10000"/>
            <a:gd name="connsiteY1" fmla="*/ 8823 h 10001"/>
            <a:gd name="connsiteX2" fmla="*/ 7786 w 10000"/>
            <a:gd name="connsiteY2" fmla="*/ 9476 h 10001"/>
            <a:gd name="connsiteX3" fmla="*/ 6678 w 10000"/>
            <a:gd name="connsiteY3" fmla="*/ 1681 h 10001"/>
            <a:gd name="connsiteX4" fmla="*/ 5842 w 10000"/>
            <a:gd name="connsiteY4" fmla="*/ 8284 h 10001"/>
            <a:gd name="connsiteX5" fmla="*/ 4091 w 10000"/>
            <a:gd name="connsiteY5" fmla="*/ 1763 h 10001"/>
            <a:gd name="connsiteX6" fmla="*/ 2462 w 10000"/>
            <a:gd name="connsiteY6" fmla="*/ 4578 h 10001"/>
            <a:gd name="connsiteX7" fmla="*/ 0 w 10000"/>
            <a:gd name="connsiteY7" fmla="*/ 0 h 10001"/>
            <a:gd name="connsiteX0" fmla="*/ 8272 w 8272"/>
            <a:gd name="connsiteY0" fmla="*/ 8823 h 10001"/>
            <a:gd name="connsiteX1" fmla="*/ 7786 w 8272"/>
            <a:gd name="connsiteY1" fmla="*/ 9476 h 10001"/>
            <a:gd name="connsiteX2" fmla="*/ 6678 w 8272"/>
            <a:gd name="connsiteY2" fmla="*/ 1681 h 10001"/>
            <a:gd name="connsiteX3" fmla="*/ 5842 w 8272"/>
            <a:gd name="connsiteY3" fmla="*/ 8284 h 10001"/>
            <a:gd name="connsiteX4" fmla="*/ 4091 w 8272"/>
            <a:gd name="connsiteY4" fmla="*/ 1763 h 10001"/>
            <a:gd name="connsiteX5" fmla="*/ 2462 w 8272"/>
            <a:gd name="connsiteY5" fmla="*/ 4578 h 10001"/>
            <a:gd name="connsiteX6" fmla="*/ 0 w 8272"/>
            <a:gd name="connsiteY6" fmla="*/ 0 h 10001"/>
            <a:gd name="connsiteX0" fmla="*/ 9412 w 9412"/>
            <a:gd name="connsiteY0" fmla="*/ 9475 h 9475"/>
            <a:gd name="connsiteX1" fmla="*/ 8073 w 9412"/>
            <a:gd name="connsiteY1" fmla="*/ 1681 h 9475"/>
            <a:gd name="connsiteX2" fmla="*/ 7062 w 9412"/>
            <a:gd name="connsiteY2" fmla="*/ 8283 h 9475"/>
            <a:gd name="connsiteX3" fmla="*/ 4946 w 9412"/>
            <a:gd name="connsiteY3" fmla="*/ 1763 h 9475"/>
            <a:gd name="connsiteX4" fmla="*/ 2976 w 9412"/>
            <a:gd name="connsiteY4" fmla="*/ 4578 h 9475"/>
            <a:gd name="connsiteX5" fmla="*/ 0 w 9412"/>
            <a:gd name="connsiteY5" fmla="*/ 0 h 9475"/>
            <a:gd name="connsiteX0" fmla="*/ 8577 w 8577"/>
            <a:gd name="connsiteY0" fmla="*/ 1774 h 8742"/>
            <a:gd name="connsiteX1" fmla="*/ 7503 w 8577"/>
            <a:gd name="connsiteY1" fmla="*/ 8742 h 8742"/>
            <a:gd name="connsiteX2" fmla="*/ 5255 w 8577"/>
            <a:gd name="connsiteY2" fmla="*/ 1861 h 8742"/>
            <a:gd name="connsiteX3" fmla="*/ 3162 w 8577"/>
            <a:gd name="connsiteY3" fmla="*/ 4832 h 8742"/>
            <a:gd name="connsiteX4" fmla="*/ 0 w 8577"/>
            <a:gd name="connsiteY4" fmla="*/ 0 h 8742"/>
            <a:gd name="connsiteX0" fmla="*/ 8748 w 8748"/>
            <a:gd name="connsiteY0" fmla="*/ 10000 h 10000"/>
            <a:gd name="connsiteX1" fmla="*/ 6127 w 8748"/>
            <a:gd name="connsiteY1" fmla="*/ 2129 h 10000"/>
            <a:gd name="connsiteX2" fmla="*/ 3687 w 8748"/>
            <a:gd name="connsiteY2" fmla="*/ 5527 h 10000"/>
            <a:gd name="connsiteX3" fmla="*/ 0 w 8748"/>
            <a:gd name="connsiteY3" fmla="*/ 0 h 10000"/>
            <a:gd name="connsiteX0" fmla="*/ 6754 w 7084"/>
            <a:gd name="connsiteY0" fmla="*/ 170053 h 170053"/>
            <a:gd name="connsiteX1" fmla="*/ 7004 w 7084"/>
            <a:gd name="connsiteY1" fmla="*/ 10666 h 170053"/>
            <a:gd name="connsiteX2" fmla="*/ 4215 w 7084"/>
            <a:gd name="connsiteY2" fmla="*/ 14064 h 170053"/>
            <a:gd name="connsiteX3" fmla="*/ 0 w 7084"/>
            <a:gd name="connsiteY3" fmla="*/ 8537 h 170053"/>
            <a:gd name="connsiteX0" fmla="*/ 9534 w 10001"/>
            <a:gd name="connsiteY0" fmla="*/ 9820 h 9820"/>
            <a:gd name="connsiteX1" fmla="*/ 9887 w 10001"/>
            <a:gd name="connsiteY1" fmla="*/ 686 h 9820"/>
            <a:gd name="connsiteX2" fmla="*/ 5950 w 10001"/>
            <a:gd name="connsiteY2" fmla="*/ 647 h 9820"/>
            <a:gd name="connsiteX3" fmla="*/ 0 w 10001"/>
            <a:gd name="connsiteY3" fmla="*/ 322 h 9820"/>
            <a:gd name="connsiteX0" fmla="*/ 9533 w 10000"/>
            <a:gd name="connsiteY0" fmla="*/ 9675 h 9675"/>
            <a:gd name="connsiteX1" fmla="*/ 9886 w 10000"/>
            <a:gd name="connsiteY1" fmla="*/ 374 h 9675"/>
            <a:gd name="connsiteX2" fmla="*/ 5949 w 10000"/>
            <a:gd name="connsiteY2" fmla="*/ 334 h 9675"/>
            <a:gd name="connsiteX3" fmla="*/ 0 w 10000"/>
            <a:gd name="connsiteY3" fmla="*/ 3 h 9675"/>
            <a:gd name="connsiteX0" fmla="*/ 9635 w 10102"/>
            <a:gd name="connsiteY0" fmla="*/ 10257 h 10257"/>
            <a:gd name="connsiteX1" fmla="*/ 9988 w 10102"/>
            <a:gd name="connsiteY1" fmla="*/ 644 h 10257"/>
            <a:gd name="connsiteX2" fmla="*/ 6051 w 10102"/>
            <a:gd name="connsiteY2" fmla="*/ 602 h 10257"/>
            <a:gd name="connsiteX3" fmla="*/ 0 w 10102"/>
            <a:gd name="connsiteY3" fmla="*/ 0 h 10257"/>
            <a:gd name="connsiteX0" fmla="*/ 11069 w 11069"/>
            <a:gd name="connsiteY0" fmla="*/ 11171 h 11171"/>
            <a:gd name="connsiteX1" fmla="*/ 9988 w 11069"/>
            <a:gd name="connsiteY1" fmla="*/ 778 h 11171"/>
            <a:gd name="connsiteX2" fmla="*/ 6051 w 11069"/>
            <a:gd name="connsiteY2" fmla="*/ 736 h 11171"/>
            <a:gd name="connsiteX3" fmla="*/ 0 w 11069"/>
            <a:gd name="connsiteY3" fmla="*/ 134 h 11171"/>
            <a:gd name="connsiteX0" fmla="*/ 11581 w 11581"/>
            <a:gd name="connsiteY0" fmla="*/ 11451 h 11451"/>
            <a:gd name="connsiteX1" fmla="*/ 9988 w 11581"/>
            <a:gd name="connsiteY1" fmla="*/ 798 h 11451"/>
            <a:gd name="connsiteX2" fmla="*/ 6051 w 11581"/>
            <a:gd name="connsiteY2" fmla="*/ 756 h 11451"/>
            <a:gd name="connsiteX3" fmla="*/ 0 w 11581"/>
            <a:gd name="connsiteY3" fmla="*/ 154 h 11451"/>
            <a:gd name="connsiteX0" fmla="*/ 11888 w 11888"/>
            <a:gd name="connsiteY0" fmla="*/ 11544 h 11544"/>
            <a:gd name="connsiteX1" fmla="*/ 9988 w 11888"/>
            <a:gd name="connsiteY1" fmla="*/ 804 h 11544"/>
            <a:gd name="connsiteX2" fmla="*/ 6051 w 11888"/>
            <a:gd name="connsiteY2" fmla="*/ 762 h 11544"/>
            <a:gd name="connsiteX3" fmla="*/ 0 w 11888"/>
            <a:gd name="connsiteY3" fmla="*/ 160 h 1154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1888" h="11544">
              <a:moveTo>
                <a:pt x="11888" y="11544"/>
              </a:moveTo>
              <a:cubicBezTo>
                <a:pt x="10848" y="11545"/>
                <a:pt x="10961" y="2601"/>
                <a:pt x="9988" y="804"/>
              </a:cubicBezTo>
              <a:cubicBezTo>
                <a:pt x="9015" y="-993"/>
                <a:pt x="7698" y="784"/>
                <a:pt x="6051" y="762"/>
              </a:cubicBezTo>
              <a:cubicBezTo>
                <a:pt x="4402" y="739"/>
                <a:pt x="1166" y="872"/>
                <a:pt x="0" y="16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15</xdr:col>
      <xdr:colOff>650692</xdr:colOff>
      <xdr:row>45</xdr:row>
      <xdr:rowOff>109778</xdr:rowOff>
    </xdr:from>
    <xdr:to>
      <xdr:col>16</xdr:col>
      <xdr:colOff>6336</xdr:colOff>
      <xdr:row>47</xdr:row>
      <xdr:rowOff>11696</xdr:rowOff>
    </xdr:to>
    <xdr:sp macro="" textlink="">
      <xdr:nvSpPr>
        <xdr:cNvPr id="914" name="Freeform 407">
          <a:extLst>
            <a:ext uri="{FF2B5EF4-FFF2-40B4-BE49-F238E27FC236}">
              <a16:creationId xmlns:a16="http://schemas.microsoft.com/office/drawing/2014/main" id="{F9469419-25DD-49A9-A6ED-61A4C52BC279}"/>
            </a:ext>
          </a:extLst>
        </xdr:cNvPr>
        <xdr:cNvSpPr>
          <a:spLocks/>
        </xdr:cNvSpPr>
      </xdr:nvSpPr>
      <xdr:spPr bwMode="auto">
        <a:xfrm flipH="1" flipV="1">
          <a:off x="10198552" y="7615478"/>
          <a:ext cx="33824" cy="237198"/>
        </a:xfrm>
        <a:custGeom>
          <a:avLst/>
          <a:gdLst>
            <a:gd name="T0" fmla="*/ 0 w 5"/>
            <a:gd name="T1" fmla="*/ 0 h 46"/>
            <a:gd name="T2" fmla="*/ 5 w 5"/>
            <a:gd name="T3" fmla="*/ 0 h 46"/>
            <a:gd name="T4" fmla="*/ 5 w 5"/>
            <a:gd name="T5" fmla="*/ 0 h 46"/>
            <a:gd name="T6" fmla="*/ 1 w 5"/>
            <a:gd name="T7" fmla="*/ 0 h 46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5" h="46">
              <a:moveTo>
                <a:pt x="0" y="0"/>
              </a:moveTo>
              <a:lnTo>
                <a:pt x="5" y="5"/>
              </a:lnTo>
              <a:lnTo>
                <a:pt x="5" y="40"/>
              </a:lnTo>
              <a:lnTo>
                <a:pt x="1" y="46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15</xdr:col>
      <xdr:colOff>498928</xdr:colOff>
      <xdr:row>45</xdr:row>
      <xdr:rowOff>113395</xdr:rowOff>
    </xdr:from>
    <xdr:to>
      <xdr:col>15</xdr:col>
      <xdr:colOff>548536</xdr:colOff>
      <xdr:row>47</xdr:row>
      <xdr:rowOff>15313</xdr:rowOff>
    </xdr:to>
    <xdr:sp macro="" textlink="">
      <xdr:nvSpPr>
        <xdr:cNvPr id="915" name="Freeform 406">
          <a:extLst>
            <a:ext uri="{FF2B5EF4-FFF2-40B4-BE49-F238E27FC236}">
              <a16:creationId xmlns:a16="http://schemas.microsoft.com/office/drawing/2014/main" id="{9746E913-3387-4992-AC3E-C5E652881899}"/>
            </a:ext>
          </a:extLst>
        </xdr:cNvPr>
        <xdr:cNvSpPr>
          <a:spLocks/>
        </xdr:cNvSpPr>
      </xdr:nvSpPr>
      <xdr:spPr bwMode="auto">
        <a:xfrm>
          <a:off x="10046788" y="7619095"/>
          <a:ext cx="49608" cy="237198"/>
        </a:xfrm>
        <a:custGeom>
          <a:avLst/>
          <a:gdLst>
            <a:gd name="T0" fmla="*/ 0 w 5"/>
            <a:gd name="T1" fmla="*/ 0 h 46"/>
            <a:gd name="T2" fmla="*/ 2 w 5"/>
            <a:gd name="T3" fmla="*/ 0 h 46"/>
            <a:gd name="T4" fmla="*/ 2 w 5"/>
            <a:gd name="T5" fmla="*/ 0 h 46"/>
            <a:gd name="T6" fmla="*/ 1 w 5"/>
            <a:gd name="T7" fmla="*/ 0 h 46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5" h="46">
              <a:moveTo>
                <a:pt x="0" y="0"/>
              </a:moveTo>
              <a:lnTo>
                <a:pt x="5" y="5"/>
              </a:lnTo>
              <a:lnTo>
                <a:pt x="5" y="40"/>
              </a:lnTo>
              <a:lnTo>
                <a:pt x="1" y="46"/>
              </a:ln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15</xdr:col>
      <xdr:colOff>478652</xdr:colOff>
      <xdr:row>44</xdr:row>
      <xdr:rowOff>17877</xdr:rowOff>
    </xdr:from>
    <xdr:ext cx="458106" cy="117930"/>
    <xdr:sp macro="" textlink="">
      <xdr:nvSpPr>
        <xdr:cNvPr id="916" name="Text Box 1620">
          <a:extLst>
            <a:ext uri="{FF2B5EF4-FFF2-40B4-BE49-F238E27FC236}">
              <a16:creationId xmlns:a16="http://schemas.microsoft.com/office/drawing/2014/main" id="{09BEAE98-B638-4A60-93B5-DF1CCC07C3F0}"/>
            </a:ext>
          </a:extLst>
        </xdr:cNvPr>
        <xdr:cNvSpPr txBox="1">
          <a:spLocks noChangeArrowheads="1"/>
        </xdr:cNvSpPr>
      </xdr:nvSpPr>
      <xdr:spPr bwMode="auto">
        <a:xfrm>
          <a:off x="10026512" y="7355937"/>
          <a:ext cx="458106" cy="117930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↑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亀岡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市街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15</xdr:col>
      <xdr:colOff>512535</xdr:colOff>
      <xdr:row>45</xdr:row>
      <xdr:rowOff>152769</xdr:rowOff>
    </xdr:from>
    <xdr:to>
      <xdr:col>15</xdr:col>
      <xdr:colOff>680357</xdr:colOff>
      <xdr:row>46</xdr:row>
      <xdr:rowOff>149680</xdr:rowOff>
    </xdr:to>
    <xdr:sp macro="" textlink="">
      <xdr:nvSpPr>
        <xdr:cNvPr id="917" name="AutoShape 605">
          <a:extLst>
            <a:ext uri="{FF2B5EF4-FFF2-40B4-BE49-F238E27FC236}">
              <a16:creationId xmlns:a16="http://schemas.microsoft.com/office/drawing/2014/main" id="{F7996FBD-1E9C-4ECD-A030-B2C955841B08}"/>
            </a:ext>
          </a:extLst>
        </xdr:cNvPr>
        <xdr:cNvSpPr>
          <a:spLocks noChangeArrowheads="1"/>
        </xdr:cNvSpPr>
      </xdr:nvSpPr>
      <xdr:spPr bwMode="auto">
        <a:xfrm>
          <a:off x="10060395" y="7658469"/>
          <a:ext cx="167822" cy="164551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335645</xdr:colOff>
      <xdr:row>44</xdr:row>
      <xdr:rowOff>140075</xdr:rowOff>
    </xdr:from>
    <xdr:to>
      <xdr:col>16</xdr:col>
      <xdr:colOff>499475</xdr:colOff>
      <xdr:row>45</xdr:row>
      <xdr:rowOff>128511</xdr:rowOff>
    </xdr:to>
    <xdr:sp macro="" textlink="">
      <xdr:nvSpPr>
        <xdr:cNvPr id="918" name="六角形 917">
          <a:extLst>
            <a:ext uri="{FF2B5EF4-FFF2-40B4-BE49-F238E27FC236}">
              <a16:creationId xmlns:a16="http://schemas.microsoft.com/office/drawing/2014/main" id="{921AECAE-5400-4570-8031-7172A9D6169A}"/>
            </a:ext>
          </a:extLst>
        </xdr:cNvPr>
        <xdr:cNvSpPr/>
      </xdr:nvSpPr>
      <xdr:spPr bwMode="auto">
        <a:xfrm>
          <a:off x="10561685" y="7478135"/>
          <a:ext cx="163830" cy="15607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25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15</xdr:col>
      <xdr:colOff>385538</xdr:colOff>
      <xdr:row>46</xdr:row>
      <xdr:rowOff>4534</xdr:rowOff>
    </xdr:from>
    <xdr:ext cx="184922" cy="485890"/>
    <xdr:sp macro="" textlink="">
      <xdr:nvSpPr>
        <xdr:cNvPr id="919" name="Text Box 1620">
          <a:extLst>
            <a:ext uri="{FF2B5EF4-FFF2-40B4-BE49-F238E27FC236}">
              <a16:creationId xmlns:a16="http://schemas.microsoft.com/office/drawing/2014/main" id="{109AC624-6F7B-41BF-8A3D-2EC749D6043D}"/>
            </a:ext>
          </a:extLst>
        </xdr:cNvPr>
        <xdr:cNvSpPr txBox="1">
          <a:spLocks noChangeArrowheads="1"/>
        </xdr:cNvSpPr>
      </xdr:nvSpPr>
      <xdr:spPr bwMode="auto">
        <a:xfrm>
          <a:off x="9933398" y="7677874"/>
          <a:ext cx="184922" cy="485890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水鳥の道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17</xdr:col>
      <xdr:colOff>584839</xdr:colOff>
      <xdr:row>47</xdr:row>
      <xdr:rowOff>27588</xdr:rowOff>
    </xdr:from>
    <xdr:to>
      <xdr:col>18</xdr:col>
      <xdr:colOff>481225</xdr:colOff>
      <xdr:row>47</xdr:row>
      <xdr:rowOff>52587</xdr:rowOff>
    </xdr:to>
    <xdr:sp macro="" textlink="">
      <xdr:nvSpPr>
        <xdr:cNvPr id="920" name="Line 76">
          <a:extLst>
            <a:ext uri="{FF2B5EF4-FFF2-40B4-BE49-F238E27FC236}">
              <a16:creationId xmlns:a16="http://schemas.microsoft.com/office/drawing/2014/main" id="{04AF28B4-9369-4F57-8257-5F68EDC0D4D2}"/>
            </a:ext>
          </a:extLst>
        </xdr:cNvPr>
        <xdr:cNvSpPr>
          <a:spLocks noChangeShapeType="1"/>
        </xdr:cNvSpPr>
      </xdr:nvSpPr>
      <xdr:spPr bwMode="auto">
        <a:xfrm flipH="1" flipV="1">
          <a:off x="11489059" y="7868568"/>
          <a:ext cx="574566" cy="2499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226786</xdr:colOff>
      <xdr:row>47</xdr:row>
      <xdr:rowOff>81647</xdr:rowOff>
    </xdr:from>
    <xdr:to>
      <xdr:col>18</xdr:col>
      <xdr:colOff>428159</xdr:colOff>
      <xdr:row>48</xdr:row>
      <xdr:rowOff>156841</xdr:rowOff>
    </xdr:to>
    <xdr:grpSp>
      <xdr:nvGrpSpPr>
        <xdr:cNvPr id="921" name="グループ化 920">
          <a:extLst>
            <a:ext uri="{FF2B5EF4-FFF2-40B4-BE49-F238E27FC236}">
              <a16:creationId xmlns:a16="http://schemas.microsoft.com/office/drawing/2014/main" id="{83F332C4-833A-43DD-B311-9F0516E2F810}"/>
            </a:ext>
          </a:extLst>
        </xdr:cNvPr>
        <xdr:cNvGrpSpPr/>
      </xdr:nvGrpSpPr>
      <xdr:grpSpPr>
        <a:xfrm>
          <a:off x="11775849" y="7877860"/>
          <a:ext cx="201373" cy="241881"/>
          <a:chOff x="10273392" y="6118680"/>
          <a:chExt cx="201373" cy="238480"/>
        </a:xfrm>
      </xdr:grpSpPr>
      <xdr:sp macro="" textlink="">
        <xdr:nvSpPr>
          <xdr:cNvPr id="922" name="Freeform 407">
            <a:extLst>
              <a:ext uri="{FF2B5EF4-FFF2-40B4-BE49-F238E27FC236}">
                <a16:creationId xmlns:a16="http://schemas.microsoft.com/office/drawing/2014/main" id="{D8F4D410-C54C-53FB-305B-96901E292C67}"/>
              </a:ext>
            </a:extLst>
          </xdr:cNvPr>
          <xdr:cNvSpPr>
            <a:spLocks/>
          </xdr:cNvSpPr>
        </xdr:nvSpPr>
        <xdr:spPr bwMode="auto">
          <a:xfrm flipH="1" flipV="1">
            <a:off x="10425156" y="6128671"/>
            <a:ext cx="49609" cy="228489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923" name="Freeform 406">
            <a:extLst>
              <a:ext uri="{FF2B5EF4-FFF2-40B4-BE49-F238E27FC236}">
                <a16:creationId xmlns:a16="http://schemas.microsoft.com/office/drawing/2014/main" id="{FCA0152E-A856-E5E3-7743-0C6022449071}"/>
              </a:ext>
            </a:extLst>
          </xdr:cNvPr>
          <xdr:cNvSpPr>
            <a:spLocks/>
          </xdr:cNvSpPr>
        </xdr:nvSpPr>
        <xdr:spPr bwMode="auto">
          <a:xfrm>
            <a:off x="10273392" y="6118680"/>
            <a:ext cx="49608" cy="228489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18</xdr:col>
      <xdr:colOff>244406</xdr:colOff>
      <xdr:row>47</xdr:row>
      <xdr:rowOff>98072</xdr:rowOff>
    </xdr:from>
    <xdr:to>
      <xdr:col>18</xdr:col>
      <xdr:colOff>416766</xdr:colOff>
      <xdr:row>48</xdr:row>
      <xdr:rowOff>99520</xdr:rowOff>
    </xdr:to>
    <xdr:sp macro="" textlink="">
      <xdr:nvSpPr>
        <xdr:cNvPr id="924" name="AutoShape 605">
          <a:extLst>
            <a:ext uri="{FF2B5EF4-FFF2-40B4-BE49-F238E27FC236}">
              <a16:creationId xmlns:a16="http://schemas.microsoft.com/office/drawing/2014/main" id="{1595CA3F-CF31-4E1E-B8EC-458F43126CE5}"/>
            </a:ext>
          </a:extLst>
        </xdr:cNvPr>
        <xdr:cNvSpPr>
          <a:spLocks noChangeArrowheads="1"/>
        </xdr:cNvSpPr>
      </xdr:nvSpPr>
      <xdr:spPr bwMode="auto">
        <a:xfrm>
          <a:off x="11826806" y="7939052"/>
          <a:ext cx="172360" cy="16908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17</xdr:col>
      <xdr:colOff>57657</xdr:colOff>
      <xdr:row>47</xdr:row>
      <xdr:rowOff>122464</xdr:rowOff>
    </xdr:from>
    <xdr:to>
      <xdr:col>17</xdr:col>
      <xdr:colOff>425049</xdr:colOff>
      <xdr:row>48</xdr:row>
      <xdr:rowOff>113392</xdr:rowOff>
    </xdr:to>
    <xdr:sp macro="" textlink="">
      <xdr:nvSpPr>
        <xdr:cNvPr id="925" name="Text Box 1620">
          <a:extLst>
            <a:ext uri="{FF2B5EF4-FFF2-40B4-BE49-F238E27FC236}">
              <a16:creationId xmlns:a16="http://schemas.microsoft.com/office/drawing/2014/main" id="{F6FB2CE2-5845-4F72-88CD-005D322A1C81}"/>
            </a:ext>
          </a:extLst>
        </xdr:cNvPr>
        <xdr:cNvSpPr txBox="1">
          <a:spLocks noChangeArrowheads="1"/>
        </xdr:cNvSpPr>
      </xdr:nvSpPr>
      <xdr:spPr bwMode="auto">
        <a:xfrm>
          <a:off x="10961877" y="7963444"/>
          <a:ext cx="367392" cy="158568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桂川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18</xdr:col>
      <xdr:colOff>335641</xdr:colOff>
      <xdr:row>41</xdr:row>
      <xdr:rowOff>60737</xdr:rowOff>
    </xdr:from>
    <xdr:to>
      <xdr:col>18</xdr:col>
      <xdr:colOff>447587</xdr:colOff>
      <xdr:row>47</xdr:row>
      <xdr:rowOff>52917</xdr:rowOff>
    </xdr:to>
    <xdr:sp macro="" textlink="">
      <xdr:nvSpPr>
        <xdr:cNvPr id="926" name="Line 76">
          <a:extLst>
            <a:ext uri="{FF2B5EF4-FFF2-40B4-BE49-F238E27FC236}">
              <a16:creationId xmlns:a16="http://schemas.microsoft.com/office/drawing/2014/main" id="{5C27791D-2493-4841-A7C9-9A4D7D77555B}"/>
            </a:ext>
          </a:extLst>
        </xdr:cNvPr>
        <xdr:cNvSpPr>
          <a:spLocks noChangeShapeType="1"/>
        </xdr:cNvSpPr>
      </xdr:nvSpPr>
      <xdr:spPr bwMode="auto">
        <a:xfrm flipH="1">
          <a:off x="11918041" y="6895877"/>
          <a:ext cx="111946" cy="998020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201321"/>
            <a:gd name="connsiteY0" fmla="*/ 0 h 14129"/>
            <a:gd name="connsiteX1" fmla="*/ 201321 w 201321"/>
            <a:gd name="connsiteY1" fmla="*/ 14129 h 14129"/>
            <a:gd name="connsiteX0" fmla="*/ 0 w 201321"/>
            <a:gd name="connsiteY0" fmla="*/ 0 h 14129"/>
            <a:gd name="connsiteX1" fmla="*/ 201321 w 201321"/>
            <a:gd name="connsiteY1" fmla="*/ 14129 h 14129"/>
            <a:gd name="connsiteX0" fmla="*/ 0 w 383310"/>
            <a:gd name="connsiteY0" fmla="*/ 0 h 14309"/>
            <a:gd name="connsiteX1" fmla="*/ 383310 w 383310"/>
            <a:gd name="connsiteY1" fmla="*/ 14309 h 14309"/>
            <a:gd name="connsiteX0" fmla="*/ 0 w 383310"/>
            <a:gd name="connsiteY0" fmla="*/ 0 h 14309"/>
            <a:gd name="connsiteX1" fmla="*/ 383310 w 383310"/>
            <a:gd name="connsiteY1" fmla="*/ 14309 h 1430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83310" h="14309">
              <a:moveTo>
                <a:pt x="0" y="0"/>
              </a:moveTo>
              <a:cubicBezTo>
                <a:pt x="404644" y="1107"/>
                <a:pt x="379977" y="10976"/>
                <a:pt x="383310" y="14309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17</xdr:col>
      <xdr:colOff>421821</xdr:colOff>
      <xdr:row>47</xdr:row>
      <xdr:rowOff>61583</xdr:rowOff>
    </xdr:from>
    <xdr:ext cx="548822" cy="166649"/>
    <xdr:sp macro="" textlink="">
      <xdr:nvSpPr>
        <xdr:cNvPr id="927" name="Text Box 1620">
          <a:extLst>
            <a:ext uri="{FF2B5EF4-FFF2-40B4-BE49-F238E27FC236}">
              <a16:creationId xmlns:a16="http://schemas.microsoft.com/office/drawing/2014/main" id="{6EC83BF0-37A4-4F75-9B3C-576423732D87}"/>
            </a:ext>
          </a:extLst>
        </xdr:cNvPr>
        <xdr:cNvSpPr txBox="1">
          <a:spLocks noChangeArrowheads="1"/>
        </xdr:cNvSpPr>
      </xdr:nvSpPr>
      <xdr:spPr bwMode="auto">
        <a:xfrm>
          <a:off x="11326041" y="7902563"/>
          <a:ext cx="548822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t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宇津根橋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17</xdr:col>
      <xdr:colOff>40610</xdr:colOff>
      <xdr:row>44</xdr:row>
      <xdr:rowOff>73540</xdr:rowOff>
    </xdr:from>
    <xdr:to>
      <xdr:col>18</xdr:col>
      <xdr:colOff>462645</xdr:colOff>
      <xdr:row>44</xdr:row>
      <xdr:rowOff>119259</xdr:rowOff>
    </xdr:to>
    <xdr:grpSp>
      <xdr:nvGrpSpPr>
        <xdr:cNvPr id="928" name="グループ化 927">
          <a:extLst>
            <a:ext uri="{FF2B5EF4-FFF2-40B4-BE49-F238E27FC236}">
              <a16:creationId xmlns:a16="http://schemas.microsoft.com/office/drawing/2014/main" id="{04DE46BB-713F-4D4A-BE73-9309867F7277}"/>
            </a:ext>
          </a:extLst>
        </xdr:cNvPr>
        <xdr:cNvGrpSpPr/>
      </xdr:nvGrpSpPr>
      <xdr:grpSpPr>
        <a:xfrm rot="5400000">
          <a:off x="11439693" y="6843395"/>
          <a:ext cx="45719" cy="1098310"/>
          <a:chOff x="1512360" y="838933"/>
          <a:chExt cx="49597" cy="1269827"/>
        </a:xfrm>
      </xdr:grpSpPr>
      <xdr:sp macro="" textlink="">
        <xdr:nvSpPr>
          <xdr:cNvPr id="929" name="Line 76">
            <a:extLst>
              <a:ext uri="{FF2B5EF4-FFF2-40B4-BE49-F238E27FC236}">
                <a16:creationId xmlns:a16="http://schemas.microsoft.com/office/drawing/2014/main" id="{37C2FAE7-C0F8-87D3-EFC1-523207F5E9A4}"/>
              </a:ext>
            </a:extLst>
          </xdr:cNvPr>
          <xdr:cNvSpPr>
            <a:spLocks noChangeShapeType="1"/>
          </xdr:cNvSpPr>
        </xdr:nvSpPr>
        <xdr:spPr bwMode="auto">
          <a:xfrm flipH="1">
            <a:off x="1532773" y="852605"/>
            <a:ext cx="8773" cy="1256155"/>
          </a:xfrm>
          <a:prstGeom prst="line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30" name="Line 76">
            <a:extLst>
              <a:ext uri="{FF2B5EF4-FFF2-40B4-BE49-F238E27FC236}">
                <a16:creationId xmlns:a16="http://schemas.microsoft.com/office/drawing/2014/main" id="{609BE0EE-EC72-FC17-827C-B42B030167F8}"/>
              </a:ext>
            </a:extLst>
          </xdr:cNvPr>
          <xdr:cNvSpPr>
            <a:spLocks noChangeShapeType="1"/>
          </xdr:cNvSpPr>
        </xdr:nvSpPr>
        <xdr:spPr bwMode="auto">
          <a:xfrm flipH="1">
            <a:off x="1555154" y="838933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31" name="Line 76">
            <a:extLst>
              <a:ext uri="{FF2B5EF4-FFF2-40B4-BE49-F238E27FC236}">
                <a16:creationId xmlns:a16="http://schemas.microsoft.com/office/drawing/2014/main" id="{AA42A887-26F7-ACD1-7117-5E6FC14EDD2E}"/>
              </a:ext>
            </a:extLst>
          </xdr:cNvPr>
          <xdr:cNvSpPr>
            <a:spLocks noChangeShapeType="1"/>
          </xdr:cNvSpPr>
        </xdr:nvSpPr>
        <xdr:spPr bwMode="auto">
          <a:xfrm flipH="1">
            <a:off x="1512360" y="843691"/>
            <a:ext cx="6803" cy="125615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17</xdr:col>
      <xdr:colOff>83278</xdr:colOff>
      <xdr:row>43</xdr:row>
      <xdr:rowOff>26332</xdr:rowOff>
    </xdr:from>
    <xdr:to>
      <xdr:col>18</xdr:col>
      <xdr:colOff>538362</xdr:colOff>
      <xdr:row>43</xdr:row>
      <xdr:rowOff>41450</xdr:rowOff>
    </xdr:to>
    <xdr:sp macro="" textlink="">
      <xdr:nvSpPr>
        <xdr:cNvPr id="932" name="Line 76">
          <a:extLst>
            <a:ext uri="{FF2B5EF4-FFF2-40B4-BE49-F238E27FC236}">
              <a16:creationId xmlns:a16="http://schemas.microsoft.com/office/drawing/2014/main" id="{D77A9562-3CAC-49E1-9FE7-51F051D7C270}"/>
            </a:ext>
          </a:extLst>
        </xdr:cNvPr>
        <xdr:cNvSpPr>
          <a:spLocks noChangeShapeType="1"/>
        </xdr:cNvSpPr>
      </xdr:nvSpPr>
      <xdr:spPr bwMode="auto">
        <a:xfrm flipH="1" flipV="1">
          <a:off x="10987498" y="7196752"/>
          <a:ext cx="1133264" cy="1511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424730</xdr:colOff>
      <xdr:row>43</xdr:row>
      <xdr:rowOff>42209</xdr:rowOff>
    </xdr:from>
    <xdr:to>
      <xdr:col>17</xdr:col>
      <xdr:colOff>678941</xdr:colOff>
      <xdr:row>44</xdr:row>
      <xdr:rowOff>60709</xdr:rowOff>
    </xdr:to>
    <xdr:pic>
      <xdr:nvPicPr>
        <xdr:cNvPr id="933" name="図 67" descr="「コンビニのロゴ」の画像検索結果">
          <a:extLst>
            <a:ext uri="{FF2B5EF4-FFF2-40B4-BE49-F238E27FC236}">
              <a16:creationId xmlns:a16="http://schemas.microsoft.com/office/drawing/2014/main" id="{2AD94825-65E3-49ED-A1B0-4625CCC6A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11328950" y="7212629"/>
          <a:ext cx="254211" cy="186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367686</xdr:colOff>
      <xdr:row>41</xdr:row>
      <xdr:rowOff>37513</xdr:rowOff>
    </xdr:from>
    <xdr:to>
      <xdr:col>17</xdr:col>
      <xdr:colOff>534006</xdr:colOff>
      <xdr:row>41</xdr:row>
      <xdr:rowOff>163469</xdr:rowOff>
    </xdr:to>
    <xdr:sp macro="" textlink="">
      <xdr:nvSpPr>
        <xdr:cNvPr id="934" name="六角形 933">
          <a:extLst>
            <a:ext uri="{FF2B5EF4-FFF2-40B4-BE49-F238E27FC236}">
              <a16:creationId xmlns:a16="http://schemas.microsoft.com/office/drawing/2014/main" id="{434FCA5F-DAF4-4DA7-BCF0-A1ABEA0FE1FE}"/>
            </a:ext>
          </a:extLst>
        </xdr:cNvPr>
        <xdr:cNvSpPr/>
      </xdr:nvSpPr>
      <xdr:spPr bwMode="auto">
        <a:xfrm>
          <a:off x="11271906" y="6872653"/>
          <a:ext cx="166320" cy="12595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402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17</xdr:col>
      <xdr:colOff>616304</xdr:colOff>
      <xdr:row>44</xdr:row>
      <xdr:rowOff>98517</xdr:rowOff>
    </xdr:from>
    <xdr:ext cx="173039" cy="279628"/>
    <xdr:sp macro="" textlink="">
      <xdr:nvSpPr>
        <xdr:cNvPr id="935" name="Text Box 1300">
          <a:extLst>
            <a:ext uri="{FF2B5EF4-FFF2-40B4-BE49-F238E27FC236}">
              <a16:creationId xmlns:a16="http://schemas.microsoft.com/office/drawing/2014/main" id="{B8DA5B1F-E31A-4CF2-857F-588A67294FFF}"/>
            </a:ext>
          </a:extLst>
        </xdr:cNvPr>
        <xdr:cNvSpPr txBox="1">
          <a:spLocks noChangeArrowheads="1"/>
        </xdr:cNvSpPr>
      </xdr:nvSpPr>
      <xdr:spPr bwMode="auto">
        <a:xfrm>
          <a:off x="11520524" y="7436577"/>
          <a:ext cx="173039" cy="279628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square" lIns="27432" tIns="18288" rIns="0" bIns="0" anchor="t" upright="1">
          <a:sp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踏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切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17</xdr:col>
      <xdr:colOff>52918</xdr:colOff>
      <xdr:row>44</xdr:row>
      <xdr:rowOff>91988</xdr:rowOff>
    </xdr:from>
    <xdr:ext cx="552450" cy="159531"/>
    <xdr:sp macro="" textlink="">
      <xdr:nvSpPr>
        <xdr:cNvPr id="936" name="Text Box 1300">
          <a:extLst>
            <a:ext uri="{FF2B5EF4-FFF2-40B4-BE49-F238E27FC236}">
              <a16:creationId xmlns:a16="http://schemas.microsoft.com/office/drawing/2014/main" id="{255A80D8-9221-4729-859D-5094FABBE126}"/>
            </a:ext>
          </a:extLst>
        </xdr:cNvPr>
        <xdr:cNvSpPr txBox="1">
          <a:spLocks noChangeArrowheads="1"/>
        </xdr:cNvSpPr>
      </xdr:nvSpPr>
      <xdr:spPr bwMode="auto">
        <a:xfrm>
          <a:off x="10957138" y="7430048"/>
          <a:ext cx="552450" cy="159531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square" lIns="27432" tIns="18288" rIns="0" bIns="0" anchor="t" upright="1">
          <a:spAutoFit/>
        </a:bodyPr>
        <a:lstStyle/>
        <a:p>
          <a:pPr algn="l" rtl="0">
            <a:lnSpc>
              <a:spcPts val="11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JR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山陰線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18</xdr:col>
      <xdr:colOff>162337</xdr:colOff>
      <xdr:row>42</xdr:row>
      <xdr:rowOff>85144</xdr:rowOff>
    </xdr:from>
    <xdr:to>
      <xdr:col>18</xdr:col>
      <xdr:colOff>452817</xdr:colOff>
      <xdr:row>47</xdr:row>
      <xdr:rowOff>14072</xdr:rowOff>
    </xdr:to>
    <xdr:sp macro="" textlink="">
      <xdr:nvSpPr>
        <xdr:cNvPr id="937" name="AutoShape 1653">
          <a:extLst>
            <a:ext uri="{FF2B5EF4-FFF2-40B4-BE49-F238E27FC236}">
              <a16:creationId xmlns:a16="http://schemas.microsoft.com/office/drawing/2014/main" id="{4815CD70-CAFD-44A7-8F77-5163F6AA19A9}"/>
            </a:ext>
          </a:extLst>
        </xdr:cNvPr>
        <xdr:cNvSpPr>
          <a:spLocks/>
        </xdr:cNvSpPr>
      </xdr:nvSpPr>
      <xdr:spPr bwMode="auto">
        <a:xfrm rot="9145120" flipH="1">
          <a:off x="11744737" y="7087924"/>
          <a:ext cx="290480" cy="767128"/>
        </a:xfrm>
        <a:prstGeom prst="rightBrace">
          <a:avLst>
            <a:gd name="adj1" fmla="val 42094"/>
            <a:gd name="adj2" fmla="val 3712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18</xdr:col>
      <xdr:colOff>509323</xdr:colOff>
      <xdr:row>44</xdr:row>
      <xdr:rowOff>137237</xdr:rowOff>
    </xdr:from>
    <xdr:ext cx="167569" cy="224359"/>
    <xdr:sp macro="" textlink="">
      <xdr:nvSpPr>
        <xdr:cNvPr id="938" name="Text Box 303">
          <a:extLst>
            <a:ext uri="{FF2B5EF4-FFF2-40B4-BE49-F238E27FC236}">
              <a16:creationId xmlns:a16="http://schemas.microsoft.com/office/drawing/2014/main" id="{643E6EBE-AAD3-432A-A0BB-9273B86A54FC}"/>
            </a:ext>
          </a:extLst>
        </xdr:cNvPr>
        <xdr:cNvSpPr txBox="1">
          <a:spLocks noChangeArrowheads="1"/>
        </xdr:cNvSpPr>
      </xdr:nvSpPr>
      <xdr:spPr bwMode="auto">
        <a:xfrm>
          <a:off x="12091723" y="7475297"/>
          <a:ext cx="167569" cy="224359"/>
        </a:xfrm>
        <a:prstGeom prst="rect">
          <a:avLst/>
        </a:prstGeom>
        <a:solidFill>
          <a:schemeClr val="bg1">
            <a:alpha val="52000"/>
          </a:schemeClr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b" upright="1">
          <a:noAutofit/>
        </a:bodyPr>
        <a:lstStyle/>
        <a:p>
          <a:pPr algn="r" rtl="0">
            <a:lnSpc>
              <a:spcPts val="800"/>
            </a:lnSpc>
            <a:defRPr sz="1000"/>
          </a:pPr>
          <a:r>
            <a:rPr lang="en-US" altLang="ja-JP" sz="10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0.5</a:t>
          </a:r>
        </a:p>
        <a:p>
          <a:pPr algn="r" rtl="0">
            <a:lnSpc>
              <a:spcPts val="800"/>
            </a:lnSpc>
            <a:defRPr sz="1000"/>
          </a:pPr>
          <a:r>
            <a:rPr lang="en-US" altLang="ja-JP" sz="10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㎞</a:t>
          </a:r>
        </a:p>
      </xdr:txBody>
    </xdr:sp>
    <xdr:clientData/>
  </xdr:oneCellAnchor>
  <xdr:twoCellAnchor>
    <xdr:from>
      <xdr:col>19</xdr:col>
      <xdr:colOff>250480</xdr:colOff>
      <xdr:row>41</xdr:row>
      <xdr:rowOff>67453</xdr:rowOff>
    </xdr:from>
    <xdr:to>
      <xdr:col>20</xdr:col>
      <xdr:colOff>149943</xdr:colOff>
      <xdr:row>48</xdr:row>
      <xdr:rowOff>145961</xdr:rowOff>
    </xdr:to>
    <xdr:sp macro="" textlink="">
      <xdr:nvSpPr>
        <xdr:cNvPr id="939" name="Freeform 601">
          <a:extLst>
            <a:ext uri="{FF2B5EF4-FFF2-40B4-BE49-F238E27FC236}">
              <a16:creationId xmlns:a16="http://schemas.microsoft.com/office/drawing/2014/main" id="{0C159F1A-0590-4D5A-A956-631783DF1DB2}"/>
            </a:ext>
          </a:extLst>
        </xdr:cNvPr>
        <xdr:cNvSpPr>
          <a:spLocks/>
        </xdr:cNvSpPr>
      </xdr:nvSpPr>
      <xdr:spPr bwMode="auto">
        <a:xfrm rot="21332105">
          <a:off x="12511060" y="6902593"/>
          <a:ext cx="577643" cy="1251988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594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285 h 10000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757 w 1269"/>
            <a:gd name="connsiteY0" fmla="*/ 19728 h 19728"/>
            <a:gd name="connsiteX1" fmla="*/ 1163 w 1269"/>
            <a:gd name="connsiteY1" fmla="*/ 9728 h 19728"/>
            <a:gd name="connsiteX2" fmla="*/ 0 w 1269"/>
            <a:gd name="connsiteY2" fmla="*/ 0 h 19728"/>
            <a:gd name="connsiteX0" fmla="*/ 9863 w 13063"/>
            <a:gd name="connsiteY0" fmla="*/ 10000 h 10000"/>
            <a:gd name="connsiteX1" fmla="*/ 13063 w 13063"/>
            <a:gd name="connsiteY1" fmla="*/ 4931 h 10000"/>
            <a:gd name="connsiteX2" fmla="*/ 3898 w 13063"/>
            <a:gd name="connsiteY2" fmla="*/ 0 h 10000"/>
            <a:gd name="connsiteX0" fmla="*/ 5965 w 9165"/>
            <a:gd name="connsiteY0" fmla="*/ 10000 h 10000"/>
            <a:gd name="connsiteX1" fmla="*/ 9165 w 9165"/>
            <a:gd name="connsiteY1" fmla="*/ 4931 h 10000"/>
            <a:gd name="connsiteX2" fmla="*/ 0 w 9165"/>
            <a:gd name="connsiteY2" fmla="*/ 0 h 10000"/>
            <a:gd name="connsiteX0" fmla="*/ 6508 w 10000"/>
            <a:gd name="connsiteY0" fmla="*/ 10000 h 10000"/>
            <a:gd name="connsiteX1" fmla="*/ 10000 w 10000"/>
            <a:gd name="connsiteY1" fmla="*/ 4931 h 10000"/>
            <a:gd name="connsiteX2" fmla="*/ 0 w 10000"/>
            <a:gd name="connsiteY2" fmla="*/ 0 h 10000"/>
            <a:gd name="connsiteX0" fmla="*/ 6508 w 10000"/>
            <a:gd name="connsiteY0" fmla="*/ 10000 h 10000"/>
            <a:gd name="connsiteX1" fmla="*/ 10000 w 10000"/>
            <a:gd name="connsiteY1" fmla="*/ 4931 h 10000"/>
            <a:gd name="connsiteX2" fmla="*/ 0 w 10000"/>
            <a:gd name="connsiteY2" fmla="*/ 0 h 10000"/>
            <a:gd name="connsiteX0" fmla="*/ 6508 w 10000"/>
            <a:gd name="connsiteY0" fmla="*/ 10000 h 10000"/>
            <a:gd name="connsiteX1" fmla="*/ 10000 w 10000"/>
            <a:gd name="connsiteY1" fmla="*/ 4931 h 10000"/>
            <a:gd name="connsiteX2" fmla="*/ 0 w 10000"/>
            <a:gd name="connsiteY2" fmla="*/ 0 h 10000"/>
            <a:gd name="connsiteX0" fmla="*/ 129359 w 132851"/>
            <a:gd name="connsiteY0" fmla="*/ 6919 h 6919"/>
            <a:gd name="connsiteX1" fmla="*/ 132851 w 132851"/>
            <a:gd name="connsiteY1" fmla="*/ 1850 h 6919"/>
            <a:gd name="connsiteX2" fmla="*/ 0 w 132851"/>
            <a:gd name="connsiteY2" fmla="*/ 0 h 6919"/>
            <a:gd name="connsiteX0" fmla="*/ 9737 w 10000"/>
            <a:gd name="connsiteY0" fmla="*/ 10000 h 10000"/>
            <a:gd name="connsiteX1" fmla="*/ 10000 w 10000"/>
            <a:gd name="connsiteY1" fmla="*/ 2674 h 10000"/>
            <a:gd name="connsiteX2" fmla="*/ 0 w 10000"/>
            <a:gd name="connsiteY2" fmla="*/ 0 h 10000"/>
            <a:gd name="connsiteX0" fmla="*/ 9181 w 9444"/>
            <a:gd name="connsiteY0" fmla="*/ 20212 h 20212"/>
            <a:gd name="connsiteX1" fmla="*/ 9444 w 9444"/>
            <a:gd name="connsiteY1" fmla="*/ 12886 h 20212"/>
            <a:gd name="connsiteX2" fmla="*/ 0 w 9444"/>
            <a:gd name="connsiteY2" fmla="*/ 0 h 20212"/>
            <a:gd name="connsiteX0" fmla="*/ 9722 w 10000"/>
            <a:gd name="connsiteY0" fmla="*/ 10000 h 10000"/>
            <a:gd name="connsiteX1" fmla="*/ 10000 w 10000"/>
            <a:gd name="connsiteY1" fmla="*/ 6375 h 10000"/>
            <a:gd name="connsiteX2" fmla="*/ 0 w 10000"/>
            <a:gd name="connsiteY2" fmla="*/ 0 h 10000"/>
            <a:gd name="connsiteX0" fmla="*/ 10632 w 10910"/>
            <a:gd name="connsiteY0" fmla="*/ 11602 h 11602"/>
            <a:gd name="connsiteX1" fmla="*/ 10910 w 10910"/>
            <a:gd name="connsiteY1" fmla="*/ 7977 h 11602"/>
            <a:gd name="connsiteX2" fmla="*/ 0 w 10910"/>
            <a:gd name="connsiteY2" fmla="*/ 0 h 11602"/>
            <a:gd name="connsiteX0" fmla="*/ 10632 w 10910"/>
            <a:gd name="connsiteY0" fmla="*/ 11602 h 11602"/>
            <a:gd name="connsiteX1" fmla="*/ 10910 w 10910"/>
            <a:gd name="connsiteY1" fmla="*/ 7977 h 11602"/>
            <a:gd name="connsiteX2" fmla="*/ 0 w 10910"/>
            <a:gd name="connsiteY2" fmla="*/ 0 h 11602"/>
            <a:gd name="connsiteX0" fmla="*/ 10632 w 10910"/>
            <a:gd name="connsiteY0" fmla="*/ 11647 h 11647"/>
            <a:gd name="connsiteX1" fmla="*/ 10910 w 10910"/>
            <a:gd name="connsiteY1" fmla="*/ 8022 h 11647"/>
            <a:gd name="connsiteX2" fmla="*/ 3868 w 10910"/>
            <a:gd name="connsiteY2" fmla="*/ 738 h 11647"/>
            <a:gd name="connsiteX3" fmla="*/ 0 w 10910"/>
            <a:gd name="connsiteY3" fmla="*/ 45 h 11647"/>
            <a:gd name="connsiteX0" fmla="*/ 10632 w 10910"/>
            <a:gd name="connsiteY0" fmla="*/ 11647 h 11647"/>
            <a:gd name="connsiteX1" fmla="*/ 10910 w 10910"/>
            <a:gd name="connsiteY1" fmla="*/ 8022 h 11647"/>
            <a:gd name="connsiteX2" fmla="*/ 3868 w 10910"/>
            <a:gd name="connsiteY2" fmla="*/ 738 h 11647"/>
            <a:gd name="connsiteX3" fmla="*/ 0 w 10910"/>
            <a:gd name="connsiteY3" fmla="*/ 45 h 11647"/>
            <a:gd name="connsiteX0" fmla="*/ 10632 w 10910"/>
            <a:gd name="connsiteY0" fmla="*/ 11647 h 11647"/>
            <a:gd name="connsiteX1" fmla="*/ 10910 w 10910"/>
            <a:gd name="connsiteY1" fmla="*/ 8022 h 11647"/>
            <a:gd name="connsiteX2" fmla="*/ 3868 w 10910"/>
            <a:gd name="connsiteY2" fmla="*/ 738 h 11647"/>
            <a:gd name="connsiteX3" fmla="*/ 0 w 10910"/>
            <a:gd name="connsiteY3" fmla="*/ 45 h 11647"/>
            <a:gd name="connsiteX0" fmla="*/ 10632 w 10910"/>
            <a:gd name="connsiteY0" fmla="*/ 11602 h 11602"/>
            <a:gd name="connsiteX1" fmla="*/ 10910 w 10910"/>
            <a:gd name="connsiteY1" fmla="*/ 7977 h 11602"/>
            <a:gd name="connsiteX2" fmla="*/ 4930 w 10910"/>
            <a:gd name="connsiteY2" fmla="*/ 2425 h 11602"/>
            <a:gd name="connsiteX3" fmla="*/ 0 w 10910"/>
            <a:gd name="connsiteY3" fmla="*/ 0 h 11602"/>
            <a:gd name="connsiteX0" fmla="*/ 10632 w 10910"/>
            <a:gd name="connsiteY0" fmla="*/ 11602 h 11602"/>
            <a:gd name="connsiteX1" fmla="*/ 10910 w 10910"/>
            <a:gd name="connsiteY1" fmla="*/ 7977 h 11602"/>
            <a:gd name="connsiteX2" fmla="*/ 4930 w 10910"/>
            <a:gd name="connsiteY2" fmla="*/ 2425 h 11602"/>
            <a:gd name="connsiteX3" fmla="*/ 0 w 10910"/>
            <a:gd name="connsiteY3" fmla="*/ 0 h 11602"/>
            <a:gd name="connsiteX0" fmla="*/ 10632 w 10910"/>
            <a:gd name="connsiteY0" fmla="*/ 11602 h 11602"/>
            <a:gd name="connsiteX1" fmla="*/ 10910 w 10910"/>
            <a:gd name="connsiteY1" fmla="*/ 7977 h 11602"/>
            <a:gd name="connsiteX2" fmla="*/ 4930 w 10910"/>
            <a:gd name="connsiteY2" fmla="*/ 2425 h 11602"/>
            <a:gd name="connsiteX3" fmla="*/ 2806 w 10910"/>
            <a:gd name="connsiteY3" fmla="*/ 2338 h 11602"/>
            <a:gd name="connsiteX4" fmla="*/ 0 w 10910"/>
            <a:gd name="connsiteY4" fmla="*/ 0 h 11602"/>
            <a:gd name="connsiteX0" fmla="*/ 10632 w 10910"/>
            <a:gd name="connsiteY0" fmla="*/ 11602 h 11602"/>
            <a:gd name="connsiteX1" fmla="*/ 10910 w 10910"/>
            <a:gd name="connsiteY1" fmla="*/ 7977 h 11602"/>
            <a:gd name="connsiteX2" fmla="*/ 4930 w 10910"/>
            <a:gd name="connsiteY2" fmla="*/ 2425 h 11602"/>
            <a:gd name="connsiteX3" fmla="*/ 2806 w 10910"/>
            <a:gd name="connsiteY3" fmla="*/ 2338 h 11602"/>
            <a:gd name="connsiteX4" fmla="*/ 0 w 10910"/>
            <a:gd name="connsiteY4" fmla="*/ 0 h 11602"/>
            <a:gd name="connsiteX0" fmla="*/ 10632 w 10910"/>
            <a:gd name="connsiteY0" fmla="*/ 11602 h 11602"/>
            <a:gd name="connsiteX1" fmla="*/ 10910 w 10910"/>
            <a:gd name="connsiteY1" fmla="*/ 7977 h 11602"/>
            <a:gd name="connsiteX2" fmla="*/ 4930 w 10910"/>
            <a:gd name="connsiteY2" fmla="*/ 2425 h 11602"/>
            <a:gd name="connsiteX3" fmla="*/ 2806 w 10910"/>
            <a:gd name="connsiteY3" fmla="*/ 2338 h 11602"/>
            <a:gd name="connsiteX4" fmla="*/ 0 w 10910"/>
            <a:gd name="connsiteY4" fmla="*/ 0 h 11602"/>
            <a:gd name="connsiteX0" fmla="*/ 13135 w 13413"/>
            <a:gd name="connsiteY0" fmla="*/ 11169 h 11169"/>
            <a:gd name="connsiteX1" fmla="*/ 13413 w 13413"/>
            <a:gd name="connsiteY1" fmla="*/ 7544 h 11169"/>
            <a:gd name="connsiteX2" fmla="*/ 7433 w 13413"/>
            <a:gd name="connsiteY2" fmla="*/ 1992 h 11169"/>
            <a:gd name="connsiteX3" fmla="*/ 5309 w 13413"/>
            <a:gd name="connsiteY3" fmla="*/ 1905 h 11169"/>
            <a:gd name="connsiteX4" fmla="*/ 0 w 13413"/>
            <a:gd name="connsiteY4" fmla="*/ 0 h 11169"/>
            <a:gd name="connsiteX0" fmla="*/ 13135 w 13413"/>
            <a:gd name="connsiteY0" fmla="*/ 11169 h 11169"/>
            <a:gd name="connsiteX1" fmla="*/ 13413 w 13413"/>
            <a:gd name="connsiteY1" fmla="*/ 7544 h 11169"/>
            <a:gd name="connsiteX2" fmla="*/ 7433 w 13413"/>
            <a:gd name="connsiteY2" fmla="*/ 1992 h 11169"/>
            <a:gd name="connsiteX3" fmla="*/ 5309 w 13413"/>
            <a:gd name="connsiteY3" fmla="*/ 1905 h 11169"/>
            <a:gd name="connsiteX4" fmla="*/ 0 w 13413"/>
            <a:gd name="connsiteY4" fmla="*/ 0 h 11169"/>
            <a:gd name="connsiteX0" fmla="*/ 13135 w 13413"/>
            <a:gd name="connsiteY0" fmla="*/ 11169 h 11169"/>
            <a:gd name="connsiteX1" fmla="*/ 13413 w 13413"/>
            <a:gd name="connsiteY1" fmla="*/ 7544 h 11169"/>
            <a:gd name="connsiteX2" fmla="*/ 7433 w 13413"/>
            <a:gd name="connsiteY2" fmla="*/ 1992 h 11169"/>
            <a:gd name="connsiteX3" fmla="*/ 5309 w 13413"/>
            <a:gd name="connsiteY3" fmla="*/ 1905 h 11169"/>
            <a:gd name="connsiteX4" fmla="*/ 0 w 13413"/>
            <a:gd name="connsiteY4" fmla="*/ 0 h 11169"/>
            <a:gd name="connsiteX0" fmla="*/ 13135 w 13413"/>
            <a:gd name="connsiteY0" fmla="*/ 11169 h 11169"/>
            <a:gd name="connsiteX1" fmla="*/ 13413 w 13413"/>
            <a:gd name="connsiteY1" fmla="*/ 7544 h 11169"/>
            <a:gd name="connsiteX2" fmla="*/ 7433 w 13413"/>
            <a:gd name="connsiteY2" fmla="*/ 1932 h 11169"/>
            <a:gd name="connsiteX3" fmla="*/ 5309 w 13413"/>
            <a:gd name="connsiteY3" fmla="*/ 1905 h 11169"/>
            <a:gd name="connsiteX4" fmla="*/ 0 w 13413"/>
            <a:gd name="connsiteY4" fmla="*/ 0 h 11169"/>
            <a:gd name="connsiteX0" fmla="*/ 13135 w 13413"/>
            <a:gd name="connsiteY0" fmla="*/ 11169 h 11169"/>
            <a:gd name="connsiteX1" fmla="*/ 13413 w 13413"/>
            <a:gd name="connsiteY1" fmla="*/ 7544 h 11169"/>
            <a:gd name="connsiteX2" fmla="*/ 7433 w 13413"/>
            <a:gd name="connsiteY2" fmla="*/ 1932 h 11169"/>
            <a:gd name="connsiteX3" fmla="*/ 5309 w 13413"/>
            <a:gd name="connsiteY3" fmla="*/ 1905 h 11169"/>
            <a:gd name="connsiteX4" fmla="*/ 0 w 13413"/>
            <a:gd name="connsiteY4" fmla="*/ 0 h 11169"/>
            <a:gd name="connsiteX0" fmla="*/ 13135 w 13413"/>
            <a:gd name="connsiteY0" fmla="*/ 11169 h 11169"/>
            <a:gd name="connsiteX1" fmla="*/ 13413 w 13413"/>
            <a:gd name="connsiteY1" fmla="*/ 7544 h 11169"/>
            <a:gd name="connsiteX2" fmla="*/ 7433 w 13413"/>
            <a:gd name="connsiteY2" fmla="*/ 1932 h 11169"/>
            <a:gd name="connsiteX3" fmla="*/ 5309 w 13413"/>
            <a:gd name="connsiteY3" fmla="*/ 1905 h 11169"/>
            <a:gd name="connsiteX4" fmla="*/ 0 w 13413"/>
            <a:gd name="connsiteY4" fmla="*/ 0 h 11169"/>
            <a:gd name="connsiteX0" fmla="*/ 13206 w 13484"/>
            <a:gd name="connsiteY0" fmla="*/ 11429 h 11429"/>
            <a:gd name="connsiteX1" fmla="*/ 13484 w 13484"/>
            <a:gd name="connsiteY1" fmla="*/ 7804 h 11429"/>
            <a:gd name="connsiteX2" fmla="*/ 7504 w 13484"/>
            <a:gd name="connsiteY2" fmla="*/ 2192 h 11429"/>
            <a:gd name="connsiteX3" fmla="*/ 5380 w 13484"/>
            <a:gd name="connsiteY3" fmla="*/ 2165 h 11429"/>
            <a:gd name="connsiteX4" fmla="*/ 0 w 13484"/>
            <a:gd name="connsiteY4" fmla="*/ 0 h 11429"/>
            <a:gd name="connsiteX0" fmla="*/ 13206 w 13484"/>
            <a:gd name="connsiteY0" fmla="*/ 11429 h 11429"/>
            <a:gd name="connsiteX1" fmla="*/ 13484 w 13484"/>
            <a:gd name="connsiteY1" fmla="*/ 7804 h 11429"/>
            <a:gd name="connsiteX2" fmla="*/ 7504 w 13484"/>
            <a:gd name="connsiteY2" fmla="*/ 2192 h 11429"/>
            <a:gd name="connsiteX3" fmla="*/ 5380 w 13484"/>
            <a:gd name="connsiteY3" fmla="*/ 2165 h 11429"/>
            <a:gd name="connsiteX4" fmla="*/ 0 w 13484"/>
            <a:gd name="connsiteY4" fmla="*/ 0 h 11429"/>
            <a:gd name="connsiteX0" fmla="*/ 7826 w 8104"/>
            <a:gd name="connsiteY0" fmla="*/ 9278 h 9278"/>
            <a:gd name="connsiteX1" fmla="*/ 8104 w 8104"/>
            <a:gd name="connsiteY1" fmla="*/ 5653 h 9278"/>
            <a:gd name="connsiteX2" fmla="*/ 2124 w 8104"/>
            <a:gd name="connsiteY2" fmla="*/ 41 h 9278"/>
            <a:gd name="connsiteX3" fmla="*/ 0 w 8104"/>
            <a:gd name="connsiteY3" fmla="*/ 14 h 9278"/>
            <a:gd name="connsiteX0" fmla="*/ 9657 w 12132"/>
            <a:gd name="connsiteY0" fmla="*/ 9986 h 9986"/>
            <a:gd name="connsiteX1" fmla="*/ 10000 w 12132"/>
            <a:gd name="connsiteY1" fmla="*/ 6079 h 9986"/>
            <a:gd name="connsiteX2" fmla="*/ 11825 w 12132"/>
            <a:gd name="connsiteY2" fmla="*/ 1160 h 9986"/>
            <a:gd name="connsiteX3" fmla="*/ 0 w 12132"/>
            <a:gd name="connsiteY3" fmla="*/ 1 h 9986"/>
            <a:gd name="connsiteX0" fmla="*/ 7960 w 10423"/>
            <a:gd name="connsiteY0" fmla="*/ 10000 h 10000"/>
            <a:gd name="connsiteX1" fmla="*/ 8243 w 10423"/>
            <a:gd name="connsiteY1" fmla="*/ 6088 h 10000"/>
            <a:gd name="connsiteX2" fmla="*/ 9747 w 10423"/>
            <a:gd name="connsiteY2" fmla="*/ 1162 h 10000"/>
            <a:gd name="connsiteX3" fmla="*/ 0 w 10423"/>
            <a:gd name="connsiteY3" fmla="*/ 1 h 10000"/>
            <a:gd name="connsiteX0" fmla="*/ 7960 w 10373"/>
            <a:gd name="connsiteY0" fmla="*/ 10000 h 10000"/>
            <a:gd name="connsiteX1" fmla="*/ 7951 w 10373"/>
            <a:gd name="connsiteY1" fmla="*/ 6519 h 10000"/>
            <a:gd name="connsiteX2" fmla="*/ 9747 w 10373"/>
            <a:gd name="connsiteY2" fmla="*/ 1162 h 10000"/>
            <a:gd name="connsiteX3" fmla="*/ 0 w 10373"/>
            <a:gd name="connsiteY3" fmla="*/ 1 h 10000"/>
            <a:gd name="connsiteX0" fmla="*/ 40 w 4891"/>
            <a:gd name="connsiteY0" fmla="*/ 12477 h 12477"/>
            <a:gd name="connsiteX1" fmla="*/ 31 w 4891"/>
            <a:gd name="connsiteY1" fmla="*/ 8996 h 12477"/>
            <a:gd name="connsiteX2" fmla="*/ 1827 w 4891"/>
            <a:gd name="connsiteY2" fmla="*/ 3639 h 12477"/>
            <a:gd name="connsiteX3" fmla="*/ 4773 w 4891"/>
            <a:gd name="connsiteY3" fmla="*/ 0 h 12477"/>
            <a:gd name="connsiteX0" fmla="*/ 81 w 9999"/>
            <a:gd name="connsiteY0" fmla="*/ 10000 h 10000"/>
            <a:gd name="connsiteX1" fmla="*/ 62 w 9999"/>
            <a:gd name="connsiteY1" fmla="*/ 7210 h 10000"/>
            <a:gd name="connsiteX2" fmla="*/ 3734 w 9999"/>
            <a:gd name="connsiteY2" fmla="*/ 2917 h 10000"/>
            <a:gd name="connsiteX3" fmla="*/ 9758 w 9999"/>
            <a:gd name="connsiteY3" fmla="*/ 0 h 10000"/>
            <a:gd name="connsiteX0" fmla="*/ 81 w 10011"/>
            <a:gd name="connsiteY0" fmla="*/ 10000 h 10000"/>
            <a:gd name="connsiteX1" fmla="*/ 62 w 10011"/>
            <a:gd name="connsiteY1" fmla="*/ 7210 h 10000"/>
            <a:gd name="connsiteX2" fmla="*/ 4182 w 10011"/>
            <a:gd name="connsiteY2" fmla="*/ 3996 h 10000"/>
            <a:gd name="connsiteX3" fmla="*/ 9759 w 10011"/>
            <a:gd name="connsiteY3" fmla="*/ 0 h 10000"/>
            <a:gd name="connsiteX0" fmla="*/ 81 w 10026"/>
            <a:gd name="connsiteY0" fmla="*/ 10000 h 10000"/>
            <a:gd name="connsiteX1" fmla="*/ 62 w 10026"/>
            <a:gd name="connsiteY1" fmla="*/ 7210 h 10000"/>
            <a:gd name="connsiteX2" fmla="*/ 4779 w 10026"/>
            <a:gd name="connsiteY2" fmla="*/ 3996 h 10000"/>
            <a:gd name="connsiteX3" fmla="*/ 9759 w 10026"/>
            <a:gd name="connsiteY3" fmla="*/ 0 h 10000"/>
            <a:gd name="connsiteX0" fmla="*/ 81 w 10338"/>
            <a:gd name="connsiteY0" fmla="*/ 10000 h 10000"/>
            <a:gd name="connsiteX1" fmla="*/ 62 w 10338"/>
            <a:gd name="connsiteY1" fmla="*/ 7210 h 10000"/>
            <a:gd name="connsiteX2" fmla="*/ 4779 w 10338"/>
            <a:gd name="connsiteY2" fmla="*/ 3996 h 10000"/>
            <a:gd name="connsiteX3" fmla="*/ 9759 w 10338"/>
            <a:gd name="connsiteY3" fmla="*/ 0 h 10000"/>
            <a:gd name="connsiteX0" fmla="*/ 81 w 6884"/>
            <a:gd name="connsiteY0" fmla="*/ 10734 h 10734"/>
            <a:gd name="connsiteX1" fmla="*/ 62 w 6884"/>
            <a:gd name="connsiteY1" fmla="*/ 7944 h 10734"/>
            <a:gd name="connsiteX2" fmla="*/ 4779 w 6884"/>
            <a:gd name="connsiteY2" fmla="*/ 4730 h 10734"/>
            <a:gd name="connsiteX3" fmla="*/ 4389 w 6884"/>
            <a:gd name="connsiteY3" fmla="*/ 0 h 10734"/>
            <a:gd name="connsiteX0" fmla="*/ 118 w 10000"/>
            <a:gd name="connsiteY0" fmla="*/ 10000 h 10000"/>
            <a:gd name="connsiteX1" fmla="*/ 90 w 10000"/>
            <a:gd name="connsiteY1" fmla="*/ 7401 h 10000"/>
            <a:gd name="connsiteX2" fmla="*/ 6942 w 10000"/>
            <a:gd name="connsiteY2" fmla="*/ 4407 h 10000"/>
            <a:gd name="connsiteX3" fmla="*/ 6376 w 10000"/>
            <a:gd name="connsiteY3" fmla="*/ 0 h 10000"/>
            <a:gd name="connsiteX0" fmla="*/ 118 w 11043"/>
            <a:gd name="connsiteY0" fmla="*/ 10000 h 10000"/>
            <a:gd name="connsiteX1" fmla="*/ 90 w 11043"/>
            <a:gd name="connsiteY1" fmla="*/ 7401 h 10000"/>
            <a:gd name="connsiteX2" fmla="*/ 6942 w 11043"/>
            <a:gd name="connsiteY2" fmla="*/ 4407 h 10000"/>
            <a:gd name="connsiteX3" fmla="*/ 6376 w 11043"/>
            <a:gd name="connsiteY3" fmla="*/ 0 h 10000"/>
            <a:gd name="connsiteX0" fmla="*/ 118 w 10742"/>
            <a:gd name="connsiteY0" fmla="*/ 10000 h 10000"/>
            <a:gd name="connsiteX1" fmla="*/ 90 w 10742"/>
            <a:gd name="connsiteY1" fmla="*/ 7401 h 10000"/>
            <a:gd name="connsiteX2" fmla="*/ 6495 w 10742"/>
            <a:gd name="connsiteY2" fmla="*/ 4699 h 10000"/>
            <a:gd name="connsiteX3" fmla="*/ 6376 w 10742"/>
            <a:gd name="connsiteY3" fmla="*/ 0 h 10000"/>
            <a:gd name="connsiteX0" fmla="*/ 9109 w 17346"/>
            <a:gd name="connsiteY0" fmla="*/ 12951 h 12951"/>
            <a:gd name="connsiteX1" fmla="*/ 9081 w 17346"/>
            <a:gd name="connsiteY1" fmla="*/ 10352 h 12951"/>
            <a:gd name="connsiteX2" fmla="*/ 15486 w 17346"/>
            <a:gd name="connsiteY2" fmla="*/ 7650 h 12951"/>
            <a:gd name="connsiteX3" fmla="*/ 0 w 17346"/>
            <a:gd name="connsiteY3" fmla="*/ 0 h 12951"/>
            <a:gd name="connsiteX0" fmla="*/ 9109 w 15486"/>
            <a:gd name="connsiteY0" fmla="*/ 13131 h 13131"/>
            <a:gd name="connsiteX1" fmla="*/ 9081 w 15486"/>
            <a:gd name="connsiteY1" fmla="*/ 10532 h 13131"/>
            <a:gd name="connsiteX2" fmla="*/ 15486 w 15486"/>
            <a:gd name="connsiteY2" fmla="*/ 7830 h 13131"/>
            <a:gd name="connsiteX3" fmla="*/ 12500 w 15486"/>
            <a:gd name="connsiteY3" fmla="*/ 599 h 13131"/>
            <a:gd name="connsiteX4" fmla="*/ 0 w 15486"/>
            <a:gd name="connsiteY4" fmla="*/ 180 h 13131"/>
            <a:gd name="connsiteX0" fmla="*/ 9109 w 15486"/>
            <a:gd name="connsiteY0" fmla="*/ 12951 h 12951"/>
            <a:gd name="connsiteX1" fmla="*/ 9081 w 15486"/>
            <a:gd name="connsiteY1" fmla="*/ 10352 h 12951"/>
            <a:gd name="connsiteX2" fmla="*/ 15486 w 15486"/>
            <a:gd name="connsiteY2" fmla="*/ 7650 h 12951"/>
            <a:gd name="connsiteX3" fmla="*/ 12500 w 15486"/>
            <a:gd name="connsiteY3" fmla="*/ 419 h 12951"/>
            <a:gd name="connsiteX4" fmla="*/ 0 w 15486"/>
            <a:gd name="connsiteY4" fmla="*/ 0 h 12951"/>
            <a:gd name="connsiteX0" fmla="*/ 9109 w 15486"/>
            <a:gd name="connsiteY0" fmla="*/ 12951 h 12951"/>
            <a:gd name="connsiteX1" fmla="*/ 9081 w 15486"/>
            <a:gd name="connsiteY1" fmla="*/ 10352 h 12951"/>
            <a:gd name="connsiteX2" fmla="*/ 15486 w 15486"/>
            <a:gd name="connsiteY2" fmla="*/ 7650 h 12951"/>
            <a:gd name="connsiteX3" fmla="*/ 12323 w 15486"/>
            <a:gd name="connsiteY3" fmla="*/ 121 h 12951"/>
            <a:gd name="connsiteX4" fmla="*/ 0 w 15486"/>
            <a:gd name="connsiteY4" fmla="*/ 0 h 12951"/>
            <a:gd name="connsiteX0" fmla="*/ 9109 w 15486"/>
            <a:gd name="connsiteY0" fmla="*/ 12952 h 12952"/>
            <a:gd name="connsiteX1" fmla="*/ 9081 w 15486"/>
            <a:gd name="connsiteY1" fmla="*/ 10353 h 12952"/>
            <a:gd name="connsiteX2" fmla="*/ 15486 w 15486"/>
            <a:gd name="connsiteY2" fmla="*/ 7651 h 12952"/>
            <a:gd name="connsiteX3" fmla="*/ 12323 w 15486"/>
            <a:gd name="connsiteY3" fmla="*/ 122 h 12952"/>
            <a:gd name="connsiteX4" fmla="*/ 0 w 15486"/>
            <a:gd name="connsiteY4" fmla="*/ 1 h 12952"/>
            <a:gd name="connsiteX0" fmla="*/ 9109 w 15486"/>
            <a:gd name="connsiteY0" fmla="*/ 12952 h 12952"/>
            <a:gd name="connsiteX1" fmla="*/ 9081 w 15486"/>
            <a:gd name="connsiteY1" fmla="*/ 10353 h 12952"/>
            <a:gd name="connsiteX2" fmla="*/ 15486 w 15486"/>
            <a:gd name="connsiteY2" fmla="*/ 7651 h 12952"/>
            <a:gd name="connsiteX3" fmla="*/ 12293 w 15486"/>
            <a:gd name="connsiteY3" fmla="*/ 232 h 12952"/>
            <a:gd name="connsiteX4" fmla="*/ 0 w 15486"/>
            <a:gd name="connsiteY4" fmla="*/ 1 h 12952"/>
            <a:gd name="connsiteX0" fmla="*/ 9109 w 15486"/>
            <a:gd name="connsiteY0" fmla="*/ 12952 h 12952"/>
            <a:gd name="connsiteX1" fmla="*/ 9081 w 15486"/>
            <a:gd name="connsiteY1" fmla="*/ 10353 h 12952"/>
            <a:gd name="connsiteX2" fmla="*/ 15486 w 15486"/>
            <a:gd name="connsiteY2" fmla="*/ 7651 h 12952"/>
            <a:gd name="connsiteX3" fmla="*/ 12293 w 15486"/>
            <a:gd name="connsiteY3" fmla="*/ 232 h 12952"/>
            <a:gd name="connsiteX4" fmla="*/ 0 w 15486"/>
            <a:gd name="connsiteY4" fmla="*/ 1 h 12952"/>
            <a:gd name="connsiteX0" fmla="*/ 9109 w 15527"/>
            <a:gd name="connsiteY0" fmla="*/ 12952 h 12952"/>
            <a:gd name="connsiteX1" fmla="*/ 9081 w 15527"/>
            <a:gd name="connsiteY1" fmla="*/ 10353 h 12952"/>
            <a:gd name="connsiteX2" fmla="*/ 15486 w 15527"/>
            <a:gd name="connsiteY2" fmla="*/ 7651 h 12952"/>
            <a:gd name="connsiteX3" fmla="*/ 10571 w 15527"/>
            <a:gd name="connsiteY3" fmla="*/ 2730 h 12952"/>
            <a:gd name="connsiteX4" fmla="*/ 12293 w 15527"/>
            <a:gd name="connsiteY4" fmla="*/ 232 h 12952"/>
            <a:gd name="connsiteX5" fmla="*/ 0 w 15527"/>
            <a:gd name="connsiteY5" fmla="*/ 1 h 12952"/>
            <a:gd name="connsiteX0" fmla="*/ 9109 w 15823"/>
            <a:gd name="connsiteY0" fmla="*/ 12952 h 12952"/>
            <a:gd name="connsiteX1" fmla="*/ 9081 w 15823"/>
            <a:gd name="connsiteY1" fmla="*/ 10353 h 12952"/>
            <a:gd name="connsiteX2" fmla="*/ 15486 w 15823"/>
            <a:gd name="connsiteY2" fmla="*/ 7651 h 12952"/>
            <a:gd name="connsiteX3" fmla="*/ 10571 w 15823"/>
            <a:gd name="connsiteY3" fmla="*/ 2730 h 12952"/>
            <a:gd name="connsiteX4" fmla="*/ 12293 w 15823"/>
            <a:gd name="connsiteY4" fmla="*/ 232 h 12952"/>
            <a:gd name="connsiteX5" fmla="*/ 0 w 15823"/>
            <a:gd name="connsiteY5" fmla="*/ 1 h 12952"/>
            <a:gd name="connsiteX0" fmla="*/ 9109 w 16075"/>
            <a:gd name="connsiteY0" fmla="*/ 12952 h 12952"/>
            <a:gd name="connsiteX1" fmla="*/ 9081 w 16075"/>
            <a:gd name="connsiteY1" fmla="*/ 10353 h 12952"/>
            <a:gd name="connsiteX2" fmla="*/ 15486 w 16075"/>
            <a:gd name="connsiteY2" fmla="*/ 7651 h 12952"/>
            <a:gd name="connsiteX3" fmla="*/ 11471 w 16075"/>
            <a:gd name="connsiteY3" fmla="*/ 2750 h 12952"/>
            <a:gd name="connsiteX4" fmla="*/ 12293 w 16075"/>
            <a:gd name="connsiteY4" fmla="*/ 232 h 12952"/>
            <a:gd name="connsiteX5" fmla="*/ 0 w 16075"/>
            <a:gd name="connsiteY5" fmla="*/ 1 h 12952"/>
            <a:gd name="connsiteX0" fmla="*/ 9109 w 16075"/>
            <a:gd name="connsiteY0" fmla="*/ 12952 h 12952"/>
            <a:gd name="connsiteX1" fmla="*/ 9081 w 16075"/>
            <a:gd name="connsiteY1" fmla="*/ 10353 h 12952"/>
            <a:gd name="connsiteX2" fmla="*/ 15486 w 16075"/>
            <a:gd name="connsiteY2" fmla="*/ 7651 h 12952"/>
            <a:gd name="connsiteX3" fmla="*/ 11471 w 16075"/>
            <a:gd name="connsiteY3" fmla="*/ 2750 h 12952"/>
            <a:gd name="connsiteX4" fmla="*/ 12293 w 16075"/>
            <a:gd name="connsiteY4" fmla="*/ 232 h 12952"/>
            <a:gd name="connsiteX5" fmla="*/ 0 w 16075"/>
            <a:gd name="connsiteY5" fmla="*/ 1 h 12952"/>
            <a:gd name="connsiteX0" fmla="*/ 9109 w 17513"/>
            <a:gd name="connsiteY0" fmla="*/ 12952 h 12952"/>
            <a:gd name="connsiteX1" fmla="*/ 9081 w 17513"/>
            <a:gd name="connsiteY1" fmla="*/ 10353 h 12952"/>
            <a:gd name="connsiteX2" fmla="*/ 15486 w 17513"/>
            <a:gd name="connsiteY2" fmla="*/ 7651 h 12952"/>
            <a:gd name="connsiteX3" fmla="*/ 11471 w 17513"/>
            <a:gd name="connsiteY3" fmla="*/ 2750 h 12952"/>
            <a:gd name="connsiteX4" fmla="*/ 12293 w 17513"/>
            <a:gd name="connsiteY4" fmla="*/ 232 h 12952"/>
            <a:gd name="connsiteX5" fmla="*/ 0 w 17513"/>
            <a:gd name="connsiteY5" fmla="*/ 1 h 12952"/>
            <a:gd name="connsiteX0" fmla="*/ 9109 w 17743"/>
            <a:gd name="connsiteY0" fmla="*/ 12952 h 12952"/>
            <a:gd name="connsiteX1" fmla="*/ 9081 w 17743"/>
            <a:gd name="connsiteY1" fmla="*/ 10353 h 12952"/>
            <a:gd name="connsiteX2" fmla="*/ 15486 w 17743"/>
            <a:gd name="connsiteY2" fmla="*/ 7651 h 12952"/>
            <a:gd name="connsiteX3" fmla="*/ 11471 w 17743"/>
            <a:gd name="connsiteY3" fmla="*/ 2750 h 12952"/>
            <a:gd name="connsiteX4" fmla="*/ 12293 w 17743"/>
            <a:gd name="connsiteY4" fmla="*/ 232 h 12952"/>
            <a:gd name="connsiteX5" fmla="*/ 0 w 17743"/>
            <a:gd name="connsiteY5" fmla="*/ 1 h 12952"/>
            <a:gd name="connsiteX0" fmla="*/ 9109 w 18013"/>
            <a:gd name="connsiteY0" fmla="*/ 12952 h 12952"/>
            <a:gd name="connsiteX1" fmla="*/ 9081 w 18013"/>
            <a:gd name="connsiteY1" fmla="*/ 10353 h 12952"/>
            <a:gd name="connsiteX2" fmla="*/ 16039 w 18013"/>
            <a:gd name="connsiteY2" fmla="*/ 7994 h 12952"/>
            <a:gd name="connsiteX3" fmla="*/ 11471 w 18013"/>
            <a:gd name="connsiteY3" fmla="*/ 2750 h 12952"/>
            <a:gd name="connsiteX4" fmla="*/ 12293 w 18013"/>
            <a:gd name="connsiteY4" fmla="*/ 232 h 12952"/>
            <a:gd name="connsiteX5" fmla="*/ 0 w 18013"/>
            <a:gd name="connsiteY5" fmla="*/ 1 h 12952"/>
            <a:gd name="connsiteX0" fmla="*/ 9109 w 18633"/>
            <a:gd name="connsiteY0" fmla="*/ 12952 h 12952"/>
            <a:gd name="connsiteX1" fmla="*/ 9081 w 18633"/>
            <a:gd name="connsiteY1" fmla="*/ 10353 h 12952"/>
            <a:gd name="connsiteX2" fmla="*/ 17177 w 18633"/>
            <a:gd name="connsiteY2" fmla="*/ 8093 h 12952"/>
            <a:gd name="connsiteX3" fmla="*/ 11471 w 18633"/>
            <a:gd name="connsiteY3" fmla="*/ 2750 h 12952"/>
            <a:gd name="connsiteX4" fmla="*/ 12293 w 18633"/>
            <a:gd name="connsiteY4" fmla="*/ 232 h 12952"/>
            <a:gd name="connsiteX5" fmla="*/ 0 w 18633"/>
            <a:gd name="connsiteY5" fmla="*/ 1 h 12952"/>
            <a:gd name="connsiteX0" fmla="*/ 9398 w 18633"/>
            <a:gd name="connsiteY0" fmla="*/ 12370 h 12370"/>
            <a:gd name="connsiteX1" fmla="*/ 9081 w 18633"/>
            <a:gd name="connsiteY1" fmla="*/ 10353 h 12370"/>
            <a:gd name="connsiteX2" fmla="*/ 17177 w 18633"/>
            <a:gd name="connsiteY2" fmla="*/ 8093 h 12370"/>
            <a:gd name="connsiteX3" fmla="*/ 11471 w 18633"/>
            <a:gd name="connsiteY3" fmla="*/ 2750 h 12370"/>
            <a:gd name="connsiteX4" fmla="*/ 12293 w 18633"/>
            <a:gd name="connsiteY4" fmla="*/ 232 h 12370"/>
            <a:gd name="connsiteX5" fmla="*/ 0 w 18633"/>
            <a:gd name="connsiteY5" fmla="*/ 1 h 12370"/>
            <a:gd name="connsiteX0" fmla="*/ 9398 w 19215"/>
            <a:gd name="connsiteY0" fmla="*/ 12370 h 12370"/>
            <a:gd name="connsiteX1" fmla="*/ 9081 w 19215"/>
            <a:gd name="connsiteY1" fmla="*/ 10353 h 12370"/>
            <a:gd name="connsiteX2" fmla="*/ 18110 w 19215"/>
            <a:gd name="connsiteY2" fmla="*/ 7525 h 12370"/>
            <a:gd name="connsiteX3" fmla="*/ 11471 w 19215"/>
            <a:gd name="connsiteY3" fmla="*/ 2750 h 12370"/>
            <a:gd name="connsiteX4" fmla="*/ 12293 w 19215"/>
            <a:gd name="connsiteY4" fmla="*/ 232 h 12370"/>
            <a:gd name="connsiteX5" fmla="*/ 0 w 19215"/>
            <a:gd name="connsiteY5" fmla="*/ 1 h 12370"/>
            <a:gd name="connsiteX0" fmla="*/ 9398 w 19215"/>
            <a:gd name="connsiteY0" fmla="*/ 12370 h 12370"/>
            <a:gd name="connsiteX1" fmla="*/ 9081 w 19215"/>
            <a:gd name="connsiteY1" fmla="*/ 10353 h 12370"/>
            <a:gd name="connsiteX2" fmla="*/ 18110 w 19215"/>
            <a:gd name="connsiteY2" fmla="*/ 7525 h 12370"/>
            <a:gd name="connsiteX3" fmla="*/ 11471 w 19215"/>
            <a:gd name="connsiteY3" fmla="*/ 2750 h 12370"/>
            <a:gd name="connsiteX4" fmla="*/ 12293 w 19215"/>
            <a:gd name="connsiteY4" fmla="*/ 232 h 12370"/>
            <a:gd name="connsiteX5" fmla="*/ 0 w 19215"/>
            <a:gd name="connsiteY5" fmla="*/ 1 h 12370"/>
            <a:gd name="connsiteX0" fmla="*/ 9398 w 19499"/>
            <a:gd name="connsiteY0" fmla="*/ 12370 h 12370"/>
            <a:gd name="connsiteX1" fmla="*/ 9081 w 19499"/>
            <a:gd name="connsiteY1" fmla="*/ 10353 h 12370"/>
            <a:gd name="connsiteX2" fmla="*/ 18528 w 19499"/>
            <a:gd name="connsiteY2" fmla="*/ 6946 h 12370"/>
            <a:gd name="connsiteX3" fmla="*/ 11471 w 19499"/>
            <a:gd name="connsiteY3" fmla="*/ 2750 h 12370"/>
            <a:gd name="connsiteX4" fmla="*/ 12293 w 19499"/>
            <a:gd name="connsiteY4" fmla="*/ 232 h 12370"/>
            <a:gd name="connsiteX5" fmla="*/ 0 w 19499"/>
            <a:gd name="connsiteY5" fmla="*/ 1 h 1237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9499" h="12370">
              <a:moveTo>
                <a:pt x="9398" y="12370"/>
              </a:moveTo>
              <a:cubicBezTo>
                <a:pt x="9575" y="11639"/>
                <a:pt x="8799" y="11433"/>
                <a:pt x="9081" y="10353"/>
              </a:cubicBezTo>
              <a:cubicBezTo>
                <a:pt x="12458" y="8543"/>
                <a:pt x="10621" y="7464"/>
                <a:pt x="18528" y="6946"/>
              </a:cubicBezTo>
              <a:cubicBezTo>
                <a:pt x="19719" y="6169"/>
                <a:pt x="21635" y="5670"/>
                <a:pt x="11471" y="2750"/>
              </a:cubicBezTo>
              <a:cubicBezTo>
                <a:pt x="10939" y="1514"/>
                <a:pt x="12148" y="1190"/>
                <a:pt x="12293" y="232"/>
              </a:cubicBezTo>
              <a:cubicBezTo>
                <a:pt x="9043" y="450"/>
                <a:pt x="3966" y="-28"/>
                <a:pt x="0" y="1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492700</xdr:colOff>
      <xdr:row>47</xdr:row>
      <xdr:rowOff>113966</xdr:rowOff>
    </xdr:from>
    <xdr:to>
      <xdr:col>19</xdr:col>
      <xdr:colOff>634281</xdr:colOff>
      <xdr:row>48</xdr:row>
      <xdr:rowOff>74670</xdr:rowOff>
    </xdr:to>
    <xdr:sp macro="" textlink="">
      <xdr:nvSpPr>
        <xdr:cNvPr id="940" name="AutoShape 605">
          <a:extLst>
            <a:ext uri="{FF2B5EF4-FFF2-40B4-BE49-F238E27FC236}">
              <a16:creationId xmlns:a16="http://schemas.microsoft.com/office/drawing/2014/main" id="{5D1C4624-F400-4AAC-B401-4E5049D5C0CF}"/>
            </a:ext>
          </a:extLst>
        </xdr:cNvPr>
        <xdr:cNvSpPr>
          <a:spLocks noChangeArrowheads="1"/>
        </xdr:cNvSpPr>
      </xdr:nvSpPr>
      <xdr:spPr bwMode="auto">
        <a:xfrm>
          <a:off x="12753280" y="7954946"/>
          <a:ext cx="141581" cy="128344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162590</xdr:colOff>
      <xdr:row>45</xdr:row>
      <xdr:rowOff>50887</xdr:rowOff>
    </xdr:from>
    <xdr:to>
      <xdr:col>20</xdr:col>
      <xdr:colOff>398448</xdr:colOff>
      <xdr:row>47</xdr:row>
      <xdr:rowOff>113148</xdr:rowOff>
    </xdr:to>
    <xdr:sp macro="" textlink="">
      <xdr:nvSpPr>
        <xdr:cNvPr id="941" name="Line 76">
          <a:extLst>
            <a:ext uri="{FF2B5EF4-FFF2-40B4-BE49-F238E27FC236}">
              <a16:creationId xmlns:a16="http://schemas.microsoft.com/office/drawing/2014/main" id="{A2536B67-55B6-4C65-AC2E-3CDB9595E4BB}"/>
            </a:ext>
          </a:extLst>
        </xdr:cNvPr>
        <xdr:cNvSpPr>
          <a:spLocks noChangeShapeType="1"/>
        </xdr:cNvSpPr>
      </xdr:nvSpPr>
      <xdr:spPr bwMode="auto">
        <a:xfrm rot="56738" flipH="1">
          <a:off x="12423170" y="7556587"/>
          <a:ext cx="914038" cy="397541"/>
        </a:xfrm>
        <a:custGeom>
          <a:avLst/>
          <a:gdLst>
            <a:gd name="connsiteX0" fmla="*/ 0 w 929822"/>
            <a:gd name="connsiteY0" fmla="*/ 0 h 290284"/>
            <a:gd name="connsiteX1" fmla="*/ 929822 w 929822"/>
            <a:gd name="connsiteY1" fmla="*/ 290284 h 290284"/>
            <a:gd name="connsiteX0" fmla="*/ 0 w 929822"/>
            <a:gd name="connsiteY0" fmla="*/ 0 h 307126"/>
            <a:gd name="connsiteX1" fmla="*/ 929822 w 929822"/>
            <a:gd name="connsiteY1" fmla="*/ 290284 h 307126"/>
            <a:gd name="connsiteX0" fmla="*/ 0 w 929822"/>
            <a:gd name="connsiteY0" fmla="*/ 0 h 330687"/>
            <a:gd name="connsiteX1" fmla="*/ 929822 w 929822"/>
            <a:gd name="connsiteY1" fmla="*/ 290284 h 330687"/>
            <a:gd name="connsiteX0" fmla="*/ 0 w 929822"/>
            <a:gd name="connsiteY0" fmla="*/ 0 h 388832"/>
            <a:gd name="connsiteX1" fmla="*/ 929822 w 929822"/>
            <a:gd name="connsiteY1" fmla="*/ 290284 h 38883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929822" h="388832">
              <a:moveTo>
                <a:pt x="0" y="0"/>
              </a:moveTo>
              <a:cubicBezTo>
                <a:pt x="391584" y="586618"/>
                <a:pt x="633489" y="352273"/>
                <a:pt x="929822" y="290284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117196</xdr:colOff>
      <xdr:row>44</xdr:row>
      <xdr:rowOff>138921</xdr:rowOff>
    </xdr:from>
    <xdr:to>
      <xdr:col>20</xdr:col>
      <xdr:colOff>340396</xdr:colOff>
      <xdr:row>47</xdr:row>
      <xdr:rowOff>52742</xdr:rowOff>
    </xdr:to>
    <xdr:sp macro="" textlink="">
      <xdr:nvSpPr>
        <xdr:cNvPr id="942" name="Line 76">
          <a:extLst>
            <a:ext uri="{FF2B5EF4-FFF2-40B4-BE49-F238E27FC236}">
              <a16:creationId xmlns:a16="http://schemas.microsoft.com/office/drawing/2014/main" id="{C6F89349-3E6A-4E2B-889B-B64412D1A539}"/>
            </a:ext>
          </a:extLst>
        </xdr:cNvPr>
        <xdr:cNvSpPr>
          <a:spLocks noChangeShapeType="1"/>
        </xdr:cNvSpPr>
      </xdr:nvSpPr>
      <xdr:spPr bwMode="auto">
        <a:xfrm rot="387536" flipH="1">
          <a:off x="13055956" y="7476981"/>
          <a:ext cx="223200" cy="41674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524477</xdr:colOff>
      <xdr:row>42</xdr:row>
      <xdr:rowOff>7479</xdr:rowOff>
    </xdr:from>
    <xdr:to>
      <xdr:col>19</xdr:col>
      <xdr:colOff>598254</xdr:colOff>
      <xdr:row>44</xdr:row>
      <xdr:rowOff>115069</xdr:rowOff>
    </xdr:to>
    <xdr:sp macro="" textlink="">
      <xdr:nvSpPr>
        <xdr:cNvPr id="943" name="Line 76">
          <a:extLst>
            <a:ext uri="{FF2B5EF4-FFF2-40B4-BE49-F238E27FC236}">
              <a16:creationId xmlns:a16="http://schemas.microsoft.com/office/drawing/2014/main" id="{D25BFF43-AB0B-4E8E-881A-FEC3F0B7869A}"/>
            </a:ext>
          </a:extLst>
        </xdr:cNvPr>
        <xdr:cNvSpPr>
          <a:spLocks noChangeShapeType="1"/>
        </xdr:cNvSpPr>
      </xdr:nvSpPr>
      <xdr:spPr bwMode="auto">
        <a:xfrm rot="21031866" flipH="1">
          <a:off x="12785057" y="7010259"/>
          <a:ext cx="73777" cy="44287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446715</xdr:colOff>
      <xdr:row>41</xdr:row>
      <xdr:rowOff>92290</xdr:rowOff>
    </xdr:from>
    <xdr:to>
      <xdr:col>20</xdr:col>
      <xdr:colOff>483634</xdr:colOff>
      <xdr:row>41</xdr:row>
      <xdr:rowOff>99680</xdr:rowOff>
    </xdr:to>
    <xdr:sp macro="" textlink="">
      <xdr:nvSpPr>
        <xdr:cNvPr id="944" name="Line 76">
          <a:extLst>
            <a:ext uri="{FF2B5EF4-FFF2-40B4-BE49-F238E27FC236}">
              <a16:creationId xmlns:a16="http://schemas.microsoft.com/office/drawing/2014/main" id="{828E6AED-1AB3-417D-83B8-914570EDB481}"/>
            </a:ext>
          </a:extLst>
        </xdr:cNvPr>
        <xdr:cNvSpPr>
          <a:spLocks noChangeShapeType="1"/>
        </xdr:cNvSpPr>
      </xdr:nvSpPr>
      <xdr:spPr bwMode="auto">
        <a:xfrm>
          <a:off x="12707295" y="6927430"/>
          <a:ext cx="715099" cy="739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208642</xdr:colOff>
      <xdr:row>47</xdr:row>
      <xdr:rowOff>36286</xdr:rowOff>
    </xdr:from>
    <xdr:to>
      <xdr:col>19</xdr:col>
      <xdr:colOff>374962</xdr:colOff>
      <xdr:row>47</xdr:row>
      <xdr:rowOff>160163</xdr:rowOff>
    </xdr:to>
    <xdr:sp macro="" textlink="">
      <xdr:nvSpPr>
        <xdr:cNvPr id="945" name="六角形 944">
          <a:extLst>
            <a:ext uri="{FF2B5EF4-FFF2-40B4-BE49-F238E27FC236}">
              <a16:creationId xmlns:a16="http://schemas.microsoft.com/office/drawing/2014/main" id="{AA944E8D-320B-43BF-9000-5754FDCD4AF0}"/>
            </a:ext>
          </a:extLst>
        </xdr:cNvPr>
        <xdr:cNvSpPr/>
      </xdr:nvSpPr>
      <xdr:spPr bwMode="auto">
        <a:xfrm>
          <a:off x="12469222" y="7877266"/>
          <a:ext cx="166320" cy="12387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402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19</xdr:col>
      <xdr:colOff>543864</xdr:colOff>
      <xdr:row>44</xdr:row>
      <xdr:rowOff>29535</xdr:rowOff>
    </xdr:from>
    <xdr:ext cx="189091" cy="281779"/>
    <xdr:sp macro="" textlink="">
      <xdr:nvSpPr>
        <xdr:cNvPr id="946" name="Text Box 1620">
          <a:extLst>
            <a:ext uri="{FF2B5EF4-FFF2-40B4-BE49-F238E27FC236}">
              <a16:creationId xmlns:a16="http://schemas.microsoft.com/office/drawing/2014/main" id="{FA1B882A-C87B-4888-A7D3-606A8A191E64}"/>
            </a:ext>
          </a:extLst>
        </xdr:cNvPr>
        <xdr:cNvSpPr txBox="1">
          <a:spLocks noChangeArrowheads="1"/>
        </xdr:cNvSpPr>
      </xdr:nvSpPr>
      <xdr:spPr bwMode="auto">
        <a:xfrm>
          <a:off x="12804444" y="7367595"/>
          <a:ext cx="189091" cy="281779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19</xdr:col>
      <xdr:colOff>321457</xdr:colOff>
      <xdr:row>41</xdr:row>
      <xdr:rowOff>300</xdr:rowOff>
    </xdr:from>
    <xdr:to>
      <xdr:col>19</xdr:col>
      <xdr:colOff>481580</xdr:colOff>
      <xdr:row>42</xdr:row>
      <xdr:rowOff>11328</xdr:rowOff>
    </xdr:to>
    <xdr:grpSp>
      <xdr:nvGrpSpPr>
        <xdr:cNvPr id="947" name="グループ化 946">
          <a:extLst>
            <a:ext uri="{FF2B5EF4-FFF2-40B4-BE49-F238E27FC236}">
              <a16:creationId xmlns:a16="http://schemas.microsoft.com/office/drawing/2014/main" id="{F66F29A0-68D7-43F6-831E-6632BFC89431}"/>
            </a:ext>
          </a:extLst>
        </xdr:cNvPr>
        <xdr:cNvGrpSpPr/>
      </xdr:nvGrpSpPr>
      <xdr:grpSpPr>
        <a:xfrm rot="5400000">
          <a:off x="12537999" y="6805184"/>
          <a:ext cx="177715" cy="160123"/>
          <a:chOff x="10273392" y="6118680"/>
          <a:chExt cx="201373" cy="238480"/>
        </a:xfrm>
      </xdr:grpSpPr>
      <xdr:sp macro="" textlink="">
        <xdr:nvSpPr>
          <xdr:cNvPr id="948" name="Freeform 407">
            <a:extLst>
              <a:ext uri="{FF2B5EF4-FFF2-40B4-BE49-F238E27FC236}">
                <a16:creationId xmlns:a16="http://schemas.microsoft.com/office/drawing/2014/main" id="{7D570E38-4BE7-6290-CA88-F26C1D5B7902}"/>
              </a:ext>
            </a:extLst>
          </xdr:cNvPr>
          <xdr:cNvSpPr>
            <a:spLocks/>
          </xdr:cNvSpPr>
        </xdr:nvSpPr>
        <xdr:spPr bwMode="auto">
          <a:xfrm flipH="1" flipV="1">
            <a:off x="10425156" y="6128671"/>
            <a:ext cx="49609" cy="228489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949" name="Freeform 406">
            <a:extLst>
              <a:ext uri="{FF2B5EF4-FFF2-40B4-BE49-F238E27FC236}">
                <a16:creationId xmlns:a16="http://schemas.microsoft.com/office/drawing/2014/main" id="{36A0751E-F472-CD97-7C7E-CC5FB8290242}"/>
              </a:ext>
            </a:extLst>
          </xdr:cNvPr>
          <xdr:cNvSpPr>
            <a:spLocks/>
          </xdr:cNvSpPr>
        </xdr:nvSpPr>
        <xdr:spPr bwMode="auto">
          <a:xfrm>
            <a:off x="10273392" y="6118680"/>
            <a:ext cx="49608" cy="228489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 editAs="oneCell">
    <xdr:from>
      <xdr:col>19</xdr:col>
      <xdr:colOff>638563</xdr:colOff>
      <xdr:row>45</xdr:row>
      <xdr:rowOff>51075</xdr:rowOff>
    </xdr:from>
    <xdr:to>
      <xdr:col>20</xdr:col>
      <xdr:colOff>179588</xdr:colOff>
      <xdr:row>47</xdr:row>
      <xdr:rowOff>49955</xdr:rowOff>
    </xdr:to>
    <xdr:pic>
      <xdr:nvPicPr>
        <xdr:cNvPr id="950" name="図 949">
          <a:extLst>
            <a:ext uri="{FF2B5EF4-FFF2-40B4-BE49-F238E27FC236}">
              <a16:creationId xmlns:a16="http://schemas.microsoft.com/office/drawing/2014/main" id="{B60592AB-F958-4E89-9534-D9E715903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7648341">
          <a:off x="12841666" y="7614252"/>
          <a:ext cx="334160" cy="219205"/>
        </a:xfrm>
        <a:prstGeom prst="rect">
          <a:avLst/>
        </a:prstGeom>
      </xdr:spPr>
    </xdr:pic>
    <xdr:clientData/>
  </xdr:twoCellAnchor>
  <xdr:twoCellAnchor>
    <xdr:from>
      <xdr:col>19</xdr:col>
      <xdr:colOff>620231</xdr:colOff>
      <xdr:row>41</xdr:row>
      <xdr:rowOff>33227</xdr:rowOff>
    </xdr:from>
    <xdr:to>
      <xdr:col>20</xdr:col>
      <xdr:colOff>369186</xdr:colOff>
      <xdr:row>42</xdr:row>
      <xdr:rowOff>25843</xdr:rowOff>
    </xdr:to>
    <xdr:sp macro="" textlink="">
      <xdr:nvSpPr>
        <xdr:cNvPr id="951" name="Text Box 208">
          <a:extLst>
            <a:ext uri="{FF2B5EF4-FFF2-40B4-BE49-F238E27FC236}">
              <a16:creationId xmlns:a16="http://schemas.microsoft.com/office/drawing/2014/main" id="{BBF8C6C2-6844-40C8-B929-C6DA42BD40D8}"/>
            </a:ext>
          </a:extLst>
        </xdr:cNvPr>
        <xdr:cNvSpPr txBox="1">
          <a:spLocks noChangeArrowheads="1"/>
        </xdr:cNvSpPr>
      </xdr:nvSpPr>
      <xdr:spPr bwMode="auto">
        <a:xfrm rot="10800000">
          <a:off x="12880811" y="6868367"/>
          <a:ext cx="427135" cy="160256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27432" tIns="18288" rIns="0" bIns="0" anchor="ctr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曾我谷橋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19</xdr:col>
      <xdr:colOff>491546</xdr:colOff>
      <xdr:row>41</xdr:row>
      <xdr:rowOff>27954</xdr:rowOff>
    </xdr:from>
    <xdr:to>
      <xdr:col>19</xdr:col>
      <xdr:colOff>630710</xdr:colOff>
      <xdr:row>41</xdr:row>
      <xdr:rowOff>160896</xdr:rowOff>
    </xdr:to>
    <xdr:sp macro="" textlink="">
      <xdr:nvSpPr>
        <xdr:cNvPr id="952" name="Oval 77">
          <a:extLst>
            <a:ext uri="{FF2B5EF4-FFF2-40B4-BE49-F238E27FC236}">
              <a16:creationId xmlns:a16="http://schemas.microsoft.com/office/drawing/2014/main" id="{E31AE2F4-E08C-4B19-8203-85D315F6EDD3}"/>
            </a:ext>
          </a:extLst>
        </xdr:cNvPr>
        <xdr:cNvSpPr>
          <a:spLocks noChangeArrowheads="1"/>
        </xdr:cNvSpPr>
      </xdr:nvSpPr>
      <xdr:spPr bwMode="auto">
        <a:xfrm>
          <a:off x="12752126" y="6863094"/>
          <a:ext cx="139164" cy="132942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19</xdr:col>
      <xdr:colOff>206739</xdr:colOff>
      <xdr:row>41</xdr:row>
      <xdr:rowOff>118145</xdr:rowOff>
    </xdr:from>
    <xdr:ext cx="206744" cy="143982"/>
    <xdr:grpSp>
      <xdr:nvGrpSpPr>
        <xdr:cNvPr id="953" name="Group 6672">
          <a:extLst>
            <a:ext uri="{FF2B5EF4-FFF2-40B4-BE49-F238E27FC236}">
              <a16:creationId xmlns:a16="http://schemas.microsoft.com/office/drawing/2014/main" id="{A4583E8D-E301-4131-95FD-B65CF287A42E}"/>
            </a:ext>
          </a:extLst>
        </xdr:cNvPr>
        <xdr:cNvGrpSpPr>
          <a:grpSpLocks/>
        </xdr:cNvGrpSpPr>
      </xdr:nvGrpSpPr>
      <xdr:grpSpPr bwMode="auto">
        <a:xfrm>
          <a:off x="12432077" y="6914233"/>
          <a:ext cx="206744" cy="143982"/>
          <a:chOff x="536" y="109"/>
          <a:chExt cx="46" cy="44"/>
        </a:xfrm>
      </xdr:grpSpPr>
      <xdr:pic>
        <xdr:nvPicPr>
          <xdr:cNvPr id="954" name="Picture 6673" descr="route2">
            <a:extLst>
              <a:ext uri="{FF2B5EF4-FFF2-40B4-BE49-F238E27FC236}">
                <a16:creationId xmlns:a16="http://schemas.microsoft.com/office/drawing/2014/main" id="{5EBC4E57-C3FD-A39E-44C3-748FCFD5E3E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55" name="Text Box 6674">
            <a:extLst>
              <a:ext uri="{FF2B5EF4-FFF2-40B4-BE49-F238E27FC236}">
                <a16:creationId xmlns:a16="http://schemas.microsoft.com/office/drawing/2014/main" id="{D1C5AC11-6559-0A99-54E9-96E4591AA68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9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19</xdr:col>
      <xdr:colOff>291656</xdr:colOff>
      <xdr:row>43</xdr:row>
      <xdr:rowOff>11076</xdr:rowOff>
    </xdr:from>
    <xdr:to>
      <xdr:col>19</xdr:col>
      <xdr:colOff>586669</xdr:colOff>
      <xdr:row>47</xdr:row>
      <xdr:rowOff>99680</xdr:rowOff>
    </xdr:to>
    <xdr:sp macro="" textlink="">
      <xdr:nvSpPr>
        <xdr:cNvPr id="956" name="AutoShape 1653">
          <a:extLst>
            <a:ext uri="{FF2B5EF4-FFF2-40B4-BE49-F238E27FC236}">
              <a16:creationId xmlns:a16="http://schemas.microsoft.com/office/drawing/2014/main" id="{4B053777-6C4A-4A0F-A03F-4CAD1F7CC5A7}"/>
            </a:ext>
          </a:extLst>
        </xdr:cNvPr>
        <xdr:cNvSpPr>
          <a:spLocks/>
        </xdr:cNvSpPr>
      </xdr:nvSpPr>
      <xdr:spPr bwMode="auto">
        <a:xfrm rot="10800000">
          <a:off x="12552236" y="7181496"/>
          <a:ext cx="295013" cy="759164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19</xdr:col>
      <xdr:colOff>88951</xdr:colOff>
      <xdr:row>44</xdr:row>
      <xdr:rowOff>132753</xdr:rowOff>
    </xdr:from>
    <xdr:ext cx="209929" cy="235385"/>
    <xdr:sp macro="" textlink="">
      <xdr:nvSpPr>
        <xdr:cNvPr id="957" name="Text Box 303">
          <a:extLst>
            <a:ext uri="{FF2B5EF4-FFF2-40B4-BE49-F238E27FC236}">
              <a16:creationId xmlns:a16="http://schemas.microsoft.com/office/drawing/2014/main" id="{D3E822B3-C6DE-4C08-B8AB-6FC212C77172}"/>
            </a:ext>
          </a:extLst>
        </xdr:cNvPr>
        <xdr:cNvSpPr txBox="1">
          <a:spLocks noChangeArrowheads="1"/>
        </xdr:cNvSpPr>
      </xdr:nvSpPr>
      <xdr:spPr bwMode="auto">
        <a:xfrm>
          <a:off x="12349531" y="7470813"/>
          <a:ext cx="209929" cy="235385"/>
        </a:xfrm>
        <a:prstGeom prst="rect">
          <a:avLst/>
        </a:prstGeom>
        <a:solidFill>
          <a:schemeClr val="bg1">
            <a:alpha val="52000"/>
          </a:schemeClr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0" bIns="0" anchor="b" upright="1">
          <a:spAutoFit/>
        </a:bodyPr>
        <a:lstStyle/>
        <a:p>
          <a:pPr algn="r" rtl="0">
            <a:lnSpc>
              <a:spcPts val="800"/>
            </a:lnSpc>
            <a:defRPr sz="1000"/>
          </a:pPr>
          <a:r>
            <a:rPr lang="en-US" altLang="ja-JP" sz="10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0.4</a:t>
          </a:r>
        </a:p>
        <a:p>
          <a:pPr algn="r" rtl="0">
            <a:lnSpc>
              <a:spcPts val="800"/>
            </a:lnSpc>
            <a:defRPr sz="1000"/>
          </a:pPr>
          <a:r>
            <a:rPr lang="en-US" altLang="ja-JP" sz="10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㎞</a:t>
          </a:r>
        </a:p>
      </xdr:txBody>
    </xdr:sp>
    <xdr:clientData/>
  </xdr:oneCellAnchor>
  <xdr:twoCellAnchor>
    <xdr:from>
      <xdr:col>19</xdr:col>
      <xdr:colOff>568547</xdr:colOff>
      <xdr:row>41</xdr:row>
      <xdr:rowOff>98153</xdr:rowOff>
    </xdr:from>
    <xdr:to>
      <xdr:col>20</xdr:col>
      <xdr:colOff>4536</xdr:colOff>
      <xdr:row>43</xdr:row>
      <xdr:rowOff>18143</xdr:rowOff>
    </xdr:to>
    <xdr:sp macro="" textlink="">
      <xdr:nvSpPr>
        <xdr:cNvPr id="958" name="AutoShape 1653">
          <a:extLst>
            <a:ext uri="{FF2B5EF4-FFF2-40B4-BE49-F238E27FC236}">
              <a16:creationId xmlns:a16="http://schemas.microsoft.com/office/drawing/2014/main" id="{9BABFE20-F4A8-4DF0-89E6-56F1A7298751}"/>
            </a:ext>
          </a:extLst>
        </xdr:cNvPr>
        <xdr:cNvSpPr>
          <a:spLocks/>
        </xdr:cNvSpPr>
      </xdr:nvSpPr>
      <xdr:spPr bwMode="auto">
        <a:xfrm rot="10800000" flipH="1">
          <a:off x="12829127" y="6933293"/>
          <a:ext cx="114169" cy="255270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19</xdr:col>
      <xdr:colOff>648606</xdr:colOff>
      <xdr:row>42</xdr:row>
      <xdr:rowOff>84044</xdr:rowOff>
    </xdr:from>
    <xdr:ext cx="182096" cy="168089"/>
    <xdr:sp macro="" textlink="">
      <xdr:nvSpPr>
        <xdr:cNvPr id="959" name="Text Box 303">
          <a:extLst>
            <a:ext uri="{FF2B5EF4-FFF2-40B4-BE49-F238E27FC236}">
              <a16:creationId xmlns:a16="http://schemas.microsoft.com/office/drawing/2014/main" id="{47F04542-8D6B-409E-8E52-088C79EEAD5A}"/>
            </a:ext>
          </a:extLst>
        </xdr:cNvPr>
        <xdr:cNvSpPr txBox="1">
          <a:spLocks noChangeArrowheads="1"/>
        </xdr:cNvSpPr>
      </xdr:nvSpPr>
      <xdr:spPr bwMode="auto">
        <a:xfrm>
          <a:off x="12909186" y="7086824"/>
          <a:ext cx="182096" cy="168089"/>
        </a:xfrm>
        <a:prstGeom prst="rect">
          <a:avLst/>
        </a:prstGeom>
        <a:solidFill>
          <a:schemeClr val="bg1">
            <a:alpha val="52000"/>
          </a:schemeClr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t" anchorCtr="0" upright="1">
          <a:noAutofit/>
        </a:bodyPr>
        <a:lstStyle/>
        <a:p>
          <a:pPr algn="r" rtl="0">
            <a:lnSpc>
              <a:spcPts val="800"/>
            </a:lnSpc>
            <a:defRPr sz="1000"/>
          </a:pPr>
          <a:r>
            <a:rPr lang="en-US" altLang="ja-JP" sz="10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0.1</a:t>
          </a:r>
        </a:p>
        <a:p>
          <a:pPr algn="r" rtl="0">
            <a:lnSpc>
              <a:spcPts val="800"/>
            </a:lnSpc>
            <a:defRPr sz="1000"/>
          </a:pPr>
          <a:r>
            <a:rPr lang="en-US" altLang="ja-JP" sz="10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㎞</a:t>
          </a:r>
        </a:p>
      </xdr:txBody>
    </xdr:sp>
    <xdr:clientData/>
  </xdr:oneCellAnchor>
  <xdr:oneCellAnchor>
    <xdr:from>
      <xdr:col>11</xdr:col>
      <xdr:colOff>120398</xdr:colOff>
      <xdr:row>50</xdr:row>
      <xdr:rowOff>163285</xdr:rowOff>
    </xdr:from>
    <xdr:ext cx="313808" cy="73837"/>
    <xdr:sp macro="" textlink="">
      <xdr:nvSpPr>
        <xdr:cNvPr id="960" name="Text Box 1194">
          <a:extLst>
            <a:ext uri="{FF2B5EF4-FFF2-40B4-BE49-F238E27FC236}">
              <a16:creationId xmlns:a16="http://schemas.microsoft.com/office/drawing/2014/main" id="{ADE830A6-9C72-497F-BB6B-1AB5C6155831}"/>
            </a:ext>
          </a:extLst>
        </xdr:cNvPr>
        <xdr:cNvSpPr txBox="1">
          <a:spLocks noChangeArrowheads="1"/>
        </xdr:cNvSpPr>
      </xdr:nvSpPr>
      <xdr:spPr bwMode="auto">
        <a:xfrm>
          <a:off x="6955538" y="8507185"/>
          <a:ext cx="313808" cy="7383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0.4+0.1+1.0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11</xdr:col>
      <xdr:colOff>26003</xdr:colOff>
      <xdr:row>51</xdr:row>
      <xdr:rowOff>81528</xdr:rowOff>
    </xdr:from>
    <xdr:to>
      <xdr:col>11</xdr:col>
      <xdr:colOff>173135</xdr:colOff>
      <xdr:row>52</xdr:row>
      <xdr:rowOff>44495</xdr:rowOff>
    </xdr:to>
    <xdr:sp macro="" textlink="">
      <xdr:nvSpPr>
        <xdr:cNvPr id="961" name="六角形 960">
          <a:extLst>
            <a:ext uri="{FF2B5EF4-FFF2-40B4-BE49-F238E27FC236}">
              <a16:creationId xmlns:a16="http://schemas.microsoft.com/office/drawing/2014/main" id="{648DB0B4-8462-41BB-AD9E-DDF563357C20}"/>
            </a:ext>
          </a:extLst>
        </xdr:cNvPr>
        <xdr:cNvSpPr/>
      </xdr:nvSpPr>
      <xdr:spPr bwMode="auto">
        <a:xfrm>
          <a:off x="6861143" y="8593068"/>
          <a:ext cx="147132" cy="130607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67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572711</xdr:colOff>
      <xdr:row>52</xdr:row>
      <xdr:rowOff>125523</xdr:rowOff>
    </xdr:from>
    <xdr:to>
      <xdr:col>12</xdr:col>
      <xdr:colOff>295348</xdr:colOff>
      <xdr:row>56</xdr:row>
      <xdr:rowOff>137542</xdr:rowOff>
    </xdr:to>
    <xdr:sp macro="" textlink="">
      <xdr:nvSpPr>
        <xdr:cNvPr id="962" name="Freeform 601">
          <a:extLst>
            <a:ext uri="{FF2B5EF4-FFF2-40B4-BE49-F238E27FC236}">
              <a16:creationId xmlns:a16="http://schemas.microsoft.com/office/drawing/2014/main" id="{AC3324F2-2AE6-400C-B43F-B29BA54FA5EF}"/>
            </a:ext>
          </a:extLst>
        </xdr:cNvPr>
        <xdr:cNvSpPr>
          <a:spLocks/>
        </xdr:cNvSpPr>
      </xdr:nvSpPr>
      <xdr:spPr bwMode="auto">
        <a:xfrm flipH="1">
          <a:off x="7407851" y="8804703"/>
          <a:ext cx="400817" cy="682579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594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285 h 10000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757 w 1269"/>
            <a:gd name="connsiteY0" fmla="*/ 19728 h 19728"/>
            <a:gd name="connsiteX1" fmla="*/ 1163 w 1269"/>
            <a:gd name="connsiteY1" fmla="*/ 9728 h 19728"/>
            <a:gd name="connsiteX2" fmla="*/ 0 w 1269"/>
            <a:gd name="connsiteY2" fmla="*/ 0 h 19728"/>
            <a:gd name="connsiteX0" fmla="*/ 9863 w 13063"/>
            <a:gd name="connsiteY0" fmla="*/ 10000 h 10000"/>
            <a:gd name="connsiteX1" fmla="*/ 13063 w 13063"/>
            <a:gd name="connsiteY1" fmla="*/ 4931 h 10000"/>
            <a:gd name="connsiteX2" fmla="*/ 3898 w 13063"/>
            <a:gd name="connsiteY2" fmla="*/ 0 h 10000"/>
            <a:gd name="connsiteX0" fmla="*/ 5965 w 9165"/>
            <a:gd name="connsiteY0" fmla="*/ 10000 h 10000"/>
            <a:gd name="connsiteX1" fmla="*/ 9165 w 9165"/>
            <a:gd name="connsiteY1" fmla="*/ 4931 h 10000"/>
            <a:gd name="connsiteX2" fmla="*/ 0 w 9165"/>
            <a:gd name="connsiteY2" fmla="*/ 0 h 10000"/>
            <a:gd name="connsiteX0" fmla="*/ 48574 w 52066"/>
            <a:gd name="connsiteY0" fmla="*/ 7845 h 7845"/>
            <a:gd name="connsiteX1" fmla="*/ 52066 w 52066"/>
            <a:gd name="connsiteY1" fmla="*/ 2776 h 7845"/>
            <a:gd name="connsiteX2" fmla="*/ 0 w 52066"/>
            <a:gd name="connsiteY2" fmla="*/ 0 h 7845"/>
            <a:gd name="connsiteX0" fmla="*/ 9329 w 10000"/>
            <a:gd name="connsiteY0" fmla="*/ 10000 h 10000"/>
            <a:gd name="connsiteX1" fmla="*/ 10000 w 10000"/>
            <a:gd name="connsiteY1" fmla="*/ 3539 h 10000"/>
            <a:gd name="connsiteX2" fmla="*/ 0 w 10000"/>
            <a:gd name="connsiteY2" fmla="*/ 0 h 10000"/>
            <a:gd name="connsiteX0" fmla="*/ 11448 w 12119"/>
            <a:gd name="connsiteY0" fmla="*/ 10000 h 10000"/>
            <a:gd name="connsiteX1" fmla="*/ 12119 w 12119"/>
            <a:gd name="connsiteY1" fmla="*/ 3539 h 10000"/>
            <a:gd name="connsiteX2" fmla="*/ 0 w 12119"/>
            <a:gd name="connsiteY2" fmla="*/ 0 h 10000"/>
            <a:gd name="connsiteX0" fmla="*/ 11448 w 12119"/>
            <a:gd name="connsiteY0" fmla="*/ 10000 h 10000"/>
            <a:gd name="connsiteX1" fmla="*/ 12119 w 12119"/>
            <a:gd name="connsiteY1" fmla="*/ 3539 h 10000"/>
            <a:gd name="connsiteX2" fmla="*/ 0 w 12119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119" h="10000">
              <a:moveTo>
                <a:pt x="11448" y="10000"/>
              </a:moveTo>
              <a:cubicBezTo>
                <a:pt x="11590" y="8384"/>
                <a:pt x="11894" y="5927"/>
                <a:pt x="12119" y="3539"/>
              </a:cubicBezTo>
              <a:cubicBezTo>
                <a:pt x="8051" y="1957"/>
                <a:pt x="4283" y="1694"/>
                <a:pt x="0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254738</xdr:colOff>
      <xdr:row>53</xdr:row>
      <xdr:rowOff>160325</xdr:rowOff>
    </xdr:from>
    <xdr:to>
      <xdr:col>11</xdr:col>
      <xdr:colOff>608805</xdr:colOff>
      <xdr:row>55</xdr:row>
      <xdr:rowOff>99678</xdr:rowOff>
    </xdr:to>
    <xdr:sp macro="" textlink="">
      <xdr:nvSpPr>
        <xdr:cNvPr id="963" name="Line 76">
          <a:extLst>
            <a:ext uri="{FF2B5EF4-FFF2-40B4-BE49-F238E27FC236}">
              <a16:creationId xmlns:a16="http://schemas.microsoft.com/office/drawing/2014/main" id="{5CC36542-1E60-43F6-BC2A-4C7475AD4ADA}"/>
            </a:ext>
          </a:extLst>
        </xdr:cNvPr>
        <xdr:cNvSpPr>
          <a:spLocks noChangeShapeType="1"/>
        </xdr:cNvSpPr>
      </xdr:nvSpPr>
      <xdr:spPr bwMode="auto">
        <a:xfrm flipH="1">
          <a:off x="7089878" y="9007145"/>
          <a:ext cx="354067" cy="27463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376569</xdr:colOff>
      <xdr:row>49</xdr:row>
      <xdr:rowOff>51686</xdr:rowOff>
    </xdr:from>
    <xdr:to>
      <xdr:col>11</xdr:col>
      <xdr:colOff>583318</xdr:colOff>
      <xdr:row>55</xdr:row>
      <xdr:rowOff>162081</xdr:rowOff>
    </xdr:to>
    <xdr:sp macro="" textlink="">
      <xdr:nvSpPr>
        <xdr:cNvPr id="964" name="Line 76">
          <a:extLst>
            <a:ext uri="{FF2B5EF4-FFF2-40B4-BE49-F238E27FC236}">
              <a16:creationId xmlns:a16="http://schemas.microsoft.com/office/drawing/2014/main" id="{401912D9-2508-455B-A681-92F84BD05C3E}"/>
            </a:ext>
          </a:extLst>
        </xdr:cNvPr>
        <xdr:cNvSpPr>
          <a:spLocks noChangeShapeType="1"/>
        </xdr:cNvSpPr>
      </xdr:nvSpPr>
      <xdr:spPr bwMode="auto">
        <a:xfrm>
          <a:off x="7211709" y="8227946"/>
          <a:ext cx="206749" cy="1116235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201321"/>
            <a:gd name="connsiteY0" fmla="*/ 0 h 14129"/>
            <a:gd name="connsiteX1" fmla="*/ 201321 w 201321"/>
            <a:gd name="connsiteY1" fmla="*/ 14129 h 14129"/>
            <a:gd name="connsiteX0" fmla="*/ 0 w 201321"/>
            <a:gd name="connsiteY0" fmla="*/ 0 h 14129"/>
            <a:gd name="connsiteX1" fmla="*/ 201321 w 201321"/>
            <a:gd name="connsiteY1" fmla="*/ 14129 h 14129"/>
            <a:gd name="connsiteX0" fmla="*/ 0 w 383310"/>
            <a:gd name="connsiteY0" fmla="*/ 0 h 14309"/>
            <a:gd name="connsiteX1" fmla="*/ 383310 w 383310"/>
            <a:gd name="connsiteY1" fmla="*/ 14309 h 14309"/>
            <a:gd name="connsiteX0" fmla="*/ 0 w 383310"/>
            <a:gd name="connsiteY0" fmla="*/ 0 h 14309"/>
            <a:gd name="connsiteX1" fmla="*/ 383310 w 383310"/>
            <a:gd name="connsiteY1" fmla="*/ 14309 h 1430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83310" h="14309">
              <a:moveTo>
                <a:pt x="0" y="0"/>
              </a:moveTo>
              <a:cubicBezTo>
                <a:pt x="404644" y="1107"/>
                <a:pt x="379977" y="10976"/>
                <a:pt x="383310" y="14309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487898</xdr:colOff>
      <xdr:row>54</xdr:row>
      <xdr:rowOff>103294</xdr:rowOff>
    </xdr:from>
    <xdr:to>
      <xdr:col>11</xdr:col>
      <xdr:colOff>652330</xdr:colOff>
      <xdr:row>55</xdr:row>
      <xdr:rowOff>90899</xdr:rowOff>
    </xdr:to>
    <xdr:sp macro="" textlink="">
      <xdr:nvSpPr>
        <xdr:cNvPr id="965" name="AutoShape 605">
          <a:extLst>
            <a:ext uri="{FF2B5EF4-FFF2-40B4-BE49-F238E27FC236}">
              <a16:creationId xmlns:a16="http://schemas.microsoft.com/office/drawing/2014/main" id="{E351DDC2-A990-4159-B3D7-996D529BECE0}"/>
            </a:ext>
          </a:extLst>
        </xdr:cNvPr>
        <xdr:cNvSpPr>
          <a:spLocks noChangeArrowheads="1"/>
        </xdr:cNvSpPr>
      </xdr:nvSpPr>
      <xdr:spPr bwMode="auto">
        <a:xfrm>
          <a:off x="7323038" y="9117754"/>
          <a:ext cx="164432" cy="15524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498974</xdr:colOff>
      <xdr:row>53</xdr:row>
      <xdr:rowOff>123308</xdr:rowOff>
    </xdr:from>
    <xdr:to>
      <xdr:col>11</xdr:col>
      <xdr:colOff>655408</xdr:colOff>
      <xdr:row>54</xdr:row>
      <xdr:rowOff>115080</xdr:rowOff>
    </xdr:to>
    <xdr:sp macro="" textlink="">
      <xdr:nvSpPr>
        <xdr:cNvPr id="966" name="Oval 77">
          <a:extLst>
            <a:ext uri="{FF2B5EF4-FFF2-40B4-BE49-F238E27FC236}">
              <a16:creationId xmlns:a16="http://schemas.microsoft.com/office/drawing/2014/main" id="{6A6DE41A-5DFB-436B-8A93-42A66637AA5C}"/>
            </a:ext>
          </a:extLst>
        </xdr:cNvPr>
        <xdr:cNvSpPr>
          <a:spLocks noChangeArrowheads="1"/>
        </xdr:cNvSpPr>
      </xdr:nvSpPr>
      <xdr:spPr bwMode="auto">
        <a:xfrm>
          <a:off x="7334114" y="8970128"/>
          <a:ext cx="156434" cy="159412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11</xdr:col>
      <xdr:colOff>59072</xdr:colOff>
      <xdr:row>53</xdr:row>
      <xdr:rowOff>114452</xdr:rowOff>
    </xdr:from>
    <xdr:ext cx="409797" cy="191976"/>
    <xdr:sp macro="" textlink="">
      <xdr:nvSpPr>
        <xdr:cNvPr id="967" name="Text Box 1620">
          <a:extLst>
            <a:ext uri="{FF2B5EF4-FFF2-40B4-BE49-F238E27FC236}">
              <a16:creationId xmlns:a16="http://schemas.microsoft.com/office/drawing/2014/main" id="{CB2865EB-C140-4F41-8F09-03CAE7FF09E6}"/>
            </a:ext>
          </a:extLst>
        </xdr:cNvPr>
        <xdr:cNvSpPr txBox="1">
          <a:spLocks noChangeArrowheads="1"/>
        </xdr:cNvSpPr>
      </xdr:nvSpPr>
      <xdr:spPr bwMode="auto">
        <a:xfrm>
          <a:off x="6894212" y="8961272"/>
          <a:ext cx="409797" cy="19197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高槻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itchFamily="50" charset="-128"/>
              <a:ea typeface="ふみゴシック" pitchFamily="65" charset="-128"/>
            </a:rPr>
            <a:t>→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11</xdr:col>
      <xdr:colOff>531528</xdr:colOff>
      <xdr:row>51</xdr:row>
      <xdr:rowOff>54431</xdr:rowOff>
    </xdr:from>
    <xdr:ext cx="206744" cy="143982"/>
    <xdr:grpSp>
      <xdr:nvGrpSpPr>
        <xdr:cNvPr id="968" name="Group 6672">
          <a:extLst>
            <a:ext uri="{FF2B5EF4-FFF2-40B4-BE49-F238E27FC236}">
              <a16:creationId xmlns:a16="http://schemas.microsoft.com/office/drawing/2014/main" id="{2337DE90-646B-4266-8195-8F479478F58D}"/>
            </a:ext>
          </a:extLst>
        </xdr:cNvPr>
        <xdr:cNvGrpSpPr>
          <a:grpSpLocks/>
        </xdr:cNvGrpSpPr>
      </xdr:nvGrpSpPr>
      <xdr:grpSpPr bwMode="auto">
        <a:xfrm>
          <a:off x="7346666" y="8517394"/>
          <a:ext cx="206744" cy="143982"/>
          <a:chOff x="536" y="109"/>
          <a:chExt cx="46" cy="44"/>
        </a:xfrm>
      </xdr:grpSpPr>
      <xdr:pic>
        <xdr:nvPicPr>
          <xdr:cNvPr id="969" name="Picture 6673" descr="route2">
            <a:extLst>
              <a:ext uri="{FF2B5EF4-FFF2-40B4-BE49-F238E27FC236}">
                <a16:creationId xmlns:a16="http://schemas.microsoft.com/office/drawing/2014/main" id="{895E207E-5EB3-54B1-BA27-6913FAC0492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70" name="Text Box 6674">
            <a:extLst>
              <a:ext uri="{FF2B5EF4-FFF2-40B4-BE49-F238E27FC236}">
                <a16:creationId xmlns:a16="http://schemas.microsoft.com/office/drawing/2014/main" id="{E67A2FDF-E873-5BAE-96F6-DDF7E4FDA6CF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9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11</xdr:col>
      <xdr:colOff>443026</xdr:colOff>
      <xdr:row>55</xdr:row>
      <xdr:rowOff>114450</xdr:rowOff>
    </xdr:from>
    <xdr:ext cx="206744" cy="143982"/>
    <xdr:grpSp>
      <xdr:nvGrpSpPr>
        <xdr:cNvPr id="971" name="Group 6672">
          <a:extLst>
            <a:ext uri="{FF2B5EF4-FFF2-40B4-BE49-F238E27FC236}">
              <a16:creationId xmlns:a16="http://schemas.microsoft.com/office/drawing/2014/main" id="{070B2CBF-58C1-4B15-8D55-032A87E94C48}"/>
            </a:ext>
          </a:extLst>
        </xdr:cNvPr>
        <xdr:cNvGrpSpPr>
          <a:grpSpLocks/>
        </xdr:cNvGrpSpPr>
      </xdr:nvGrpSpPr>
      <xdr:grpSpPr bwMode="auto">
        <a:xfrm>
          <a:off x="7258164" y="9244163"/>
          <a:ext cx="206744" cy="143982"/>
          <a:chOff x="536" y="109"/>
          <a:chExt cx="46" cy="44"/>
        </a:xfrm>
      </xdr:grpSpPr>
      <xdr:pic>
        <xdr:nvPicPr>
          <xdr:cNvPr id="972" name="Picture 6673" descr="route2">
            <a:extLst>
              <a:ext uri="{FF2B5EF4-FFF2-40B4-BE49-F238E27FC236}">
                <a16:creationId xmlns:a16="http://schemas.microsoft.com/office/drawing/2014/main" id="{4024DC84-EB96-6AC0-DB8B-6F2E8596F62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73" name="Text Box 6674">
            <a:extLst>
              <a:ext uri="{FF2B5EF4-FFF2-40B4-BE49-F238E27FC236}">
                <a16:creationId xmlns:a16="http://schemas.microsoft.com/office/drawing/2014/main" id="{6089F4EA-0FB2-3E87-B292-9A0C83FBC8A3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9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11</xdr:col>
      <xdr:colOff>686687</xdr:colOff>
      <xdr:row>53</xdr:row>
      <xdr:rowOff>25843</xdr:rowOff>
    </xdr:from>
    <xdr:to>
      <xdr:col>12</xdr:col>
      <xdr:colOff>160139</xdr:colOff>
      <xdr:row>54</xdr:row>
      <xdr:rowOff>14414</xdr:rowOff>
    </xdr:to>
    <xdr:sp macro="" textlink="">
      <xdr:nvSpPr>
        <xdr:cNvPr id="974" name="六角形 973">
          <a:extLst>
            <a:ext uri="{FF2B5EF4-FFF2-40B4-BE49-F238E27FC236}">
              <a16:creationId xmlns:a16="http://schemas.microsoft.com/office/drawing/2014/main" id="{19994EC3-2F5C-45EE-95FE-A85E6830951A}"/>
            </a:ext>
          </a:extLst>
        </xdr:cNvPr>
        <xdr:cNvSpPr/>
      </xdr:nvSpPr>
      <xdr:spPr bwMode="auto">
        <a:xfrm>
          <a:off x="7514207" y="8872663"/>
          <a:ext cx="159252" cy="15621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6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236279</xdr:colOff>
      <xdr:row>55</xdr:row>
      <xdr:rowOff>0</xdr:rowOff>
    </xdr:from>
    <xdr:to>
      <xdr:col>11</xdr:col>
      <xdr:colOff>400109</xdr:colOff>
      <xdr:row>55</xdr:row>
      <xdr:rowOff>154704</xdr:rowOff>
    </xdr:to>
    <xdr:sp macro="" textlink="">
      <xdr:nvSpPr>
        <xdr:cNvPr id="975" name="六角形 974">
          <a:extLst>
            <a:ext uri="{FF2B5EF4-FFF2-40B4-BE49-F238E27FC236}">
              <a16:creationId xmlns:a16="http://schemas.microsoft.com/office/drawing/2014/main" id="{B7F8DE5E-839D-4C70-8B7B-AB6348C1988D}"/>
            </a:ext>
          </a:extLst>
        </xdr:cNvPr>
        <xdr:cNvSpPr/>
      </xdr:nvSpPr>
      <xdr:spPr bwMode="auto">
        <a:xfrm>
          <a:off x="7071419" y="9182100"/>
          <a:ext cx="163830" cy="15470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6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225201</xdr:colOff>
      <xdr:row>51</xdr:row>
      <xdr:rowOff>107064</xdr:rowOff>
    </xdr:from>
    <xdr:to>
      <xdr:col>13</xdr:col>
      <xdr:colOff>389031</xdr:colOff>
      <xdr:row>52</xdr:row>
      <xdr:rowOff>95634</xdr:rowOff>
    </xdr:to>
    <xdr:sp macro="" textlink="">
      <xdr:nvSpPr>
        <xdr:cNvPr id="976" name="六角形 975">
          <a:extLst>
            <a:ext uri="{FF2B5EF4-FFF2-40B4-BE49-F238E27FC236}">
              <a16:creationId xmlns:a16="http://schemas.microsoft.com/office/drawing/2014/main" id="{B5AC28F6-0DEE-41C2-A61F-D42021BD0DEB}"/>
            </a:ext>
          </a:extLst>
        </xdr:cNvPr>
        <xdr:cNvSpPr/>
      </xdr:nvSpPr>
      <xdr:spPr bwMode="auto">
        <a:xfrm>
          <a:off x="8416701" y="8618604"/>
          <a:ext cx="163830" cy="15621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6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13</xdr:col>
      <xdr:colOff>25844</xdr:colOff>
      <xdr:row>53</xdr:row>
      <xdr:rowOff>84910</xdr:rowOff>
    </xdr:from>
    <xdr:ext cx="409797" cy="191976"/>
    <xdr:sp macro="" textlink="">
      <xdr:nvSpPr>
        <xdr:cNvPr id="977" name="Text Box 1620">
          <a:extLst>
            <a:ext uri="{FF2B5EF4-FFF2-40B4-BE49-F238E27FC236}">
              <a16:creationId xmlns:a16="http://schemas.microsoft.com/office/drawing/2014/main" id="{FEE05E94-38B7-4EF8-B10C-84A7B969559D}"/>
            </a:ext>
          </a:extLst>
        </xdr:cNvPr>
        <xdr:cNvSpPr txBox="1">
          <a:spLocks noChangeArrowheads="1"/>
        </xdr:cNvSpPr>
      </xdr:nvSpPr>
      <xdr:spPr bwMode="auto">
        <a:xfrm>
          <a:off x="8217344" y="8931730"/>
          <a:ext cx="409797" cy="19197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茨木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itchFamily="50" charset="-128"/>
              <a:ea typeface="ふみゴシック" pitchFamily="65" charset="-128"/>
            </a:rPr>
            <a:t>→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13</xdr:col>
      <xdr:colOff>324884</xdr:colOff>
      <xdr:row>55</xdr:row>
      <xdr:rowOff>114448</xdr:rowOff>
    </xdr:from>
    <xdr:to>
      <xdr:col>13</xdr:col>
      <xdr:colOff>488714</xdr:colOff>
      <xdr:row>56</xdr:row>
      <xdr:rowOff>103018</xdr:rowOff>
    </xdr:to>
    <xdr:sp macro="" textlink="">
      <xdr:nvSpPr>
        <xdr:cNvPr id="978" name="六角形 977">
          <a:extLst>
            <a:ext uri="{FF2B5EF4-FFF2-40B4-BE49-F238E27FC236}">
              <a16:creationId xmlns:a16="http://schemas.microsoft.com/office/drawing/2014/main" id="{E563F4EC-DA38-498A-9409-D35A8AFA736C}"/>
            </a:ext>
          </a:extLst>
        </xdr:cNvPr>
        <xdr:cNvSpPr/>
      </xdr:nvSpPr>
      <xdr:spPr bwMode="auto">
        <a:xfrm>
          <a:off x="8516384" y="9296548"/>
          <a:ext cx="163830" cy="15621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6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14</xdr:col>
      <xdr:colOff>325001</xdr:colOff>
      <xdr:row>52</xdr:row>
      <xdr:rowOff>159470</xdr:rowOff>
    </xdr:from>
    <xdr:to>
      <xdr:col>14</xdr:col>
      <xdr:colOff>510544</xdr:colOff>
      <xdr:row>53</xdr:row>
      <xdr:rowOff>148040</xdr:rowOff>
    </xdr:to>
    <xdr:sp macro="" textlink="">
      <xdr:nvSpPr>
        <xdr:cNvPr id="979" name="六角形 978">
          <a:extLst>
            <a:ext uri="{FF2B5EF4-FFF2-40B4-BE49-F238E27FC236}">
              <a16:creationId xmlns:a16="http://schemas.microsoft.com/office/drawing/2014/main" id="{CC8CDCC8-4DDF-4782-A33B-076B5CBC2664}"/>
            </a:ext>
          </a:extLst>
        </xdr:cNvPr>
        <xdr:cNvSpPr/>
      </xdr:nvSpPr>
      <xdr:spPr bwMode="auto">
        <a:xfrm>
          <a:off x="9194681" y="8838650"/>
          <a:ext cx="185543" cy="15621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46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20</xdr:col>
      <xdr:colOff>434345</xdr:colOff>
      <xdr:row>41</xdr:row>
      <xdr:rowOff>33228</xdr:rowOff>
    </xdr:from>
    <xdr:ext cx="206744" cy="143982"/>
    <xdr:grpSp>
      <xdr:nvGrpSpPr>
        <xdr:cNvPr id="980" name="Group 6672">
          <a:extLst>
            <a:ext uri="{FF2B5EF4-FFF2-40B4-BE49-F238E27FC236}">
              <a16:creationId xmlns:a16="http://schemas.microsoft.com/office/drawing/2014/main" id="{0DE1D2E4-4C0D-4915-A298-CAAD7B7EB7AC}"/>
            </a:ext>
          </a:extLst>
        </xdr:cNvPr>
        <xdr:cNvGrpSpPr>
          <a:grpSpLocks/>
        </xdr:cNvGrpSpPr>
      </xdr:nvGrpSpPr>
      <xdr:grpSpPr bwMode="auto">
        <a:xfrm>
          <a:off x="13335958" y="6829316"/>
          <a:ext cx="206744" cy="143982"/>
          <a:chOff x="536" y="109"/>
          <a:chExt cx="46" cy="44"/>
        </a:xfrm>
      </xdr:grpSpPr>
      <xdr:pic>
        <xdr:nvPicPr>
          <xdr:cNvPr id="981" name="Picture 6673" descr="route2">
            <a:extLst>
              <a:ext uri="{FF2B5EF4-FFF2-40B4-BE49-F238E27FC236}">
                <a16:creationId xmlns:a16="http://schemas.microsoft.com/office/drawing/2014/main" id="{8DBF5C54-1098-7F80-635C-0645D617B51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82" name="Text Box 6674">
            <a:extLst>
              <a:ext uri="{FF2B5EF4-FFF2-40B4-BE49-F238E27FC236}">
                <a16:creationId xmlns:a16="http://schemas.microsoft.com/office/drawing/2014/main" id="{8CEEF2A0-1F39-6B6C-20AB-8C7BB09A8C49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9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9</a:t>
            </a:r>
            <a:endParaRPr lang="ja-JP" altLang="en-US" sz="9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13</xdr:col>
      <xdr:colOff>454104</xdr:colOff>
      <xdr:row>50</xdr:row>
      <xdr:rowOff>50188</xdr:rowOff>
    </xdr:from>
    <xdr:to>
      <xdr:col>13</xdr:col>
      <xdr:colOff>508674</xdr:colOff>
      <xdr:row>54</xdr:row>
      <xdr:rowOff>25382</xdr:rowOff>
    </xdr:to>
    <xdr:sp macro="" textlink="">
      <xdr:nvSpPr>
        <xdr:cNvPr id="983" name="Line 76">
          <a:extLst>
            <a:ext uri="{FF2B5EF4-FFF2-40B4-BE49-F238E27FC236}">
              <a16:creationId xmlns:a16="http://schemas.microsoft.com/office/drawing/2014/main" id="{8B10D357-5B07-4D17-AC67-ED48D53D6EFB}"/>
            </a:ext>
          </a:extLst>
        </xdr:cNvPr>
        <xdr:cNvSpPr>
          <a:spLocks noChangeShapeType="1"/>
        </xdr:cNvSpPr>
      </xdr:nvSpPr>
      <xdr:spPr bwMode="auto">
        <a:xfrm>
          <a:off x="8645604" y="8394088"/>
          <a:ext cx="54570" cy="64575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586625</xdr:colOff>
      <xdr:row>53</xdr:row>
      <xdr:rowOff>10690</xdr:rowOff>
    </xdr:from>
    <xdr:to>
      <xdr:col>14</xdr:col>
      <xdr:colOff>169910</xdr:colOff>
      <xdr:row>54</xdr:row>
      <xdr:rowOff>99111</xdr:rowOff>
    </xdr:to>
    <xdr:grpSp>
      <xdr:nvGrpSpPr>
        <xdr:cNvPr id="984" name="Group 405">
          <a:extLst>
            <a:ext uri="{FF2B5EF4-FFF2-40B4-BE49-F238E27FC236}">
              <a16:creationId xmlns:a16="http://schemas.microsoft.com/office/drawing/2014/main" id="{776170AC-2F11-4F28-AAA3-53F049BFD122}"/>
            </a:ext>
          </a:extLst>
        </xdr:cNvPr>
        <xdr:cNvGrpSpPr>
          <a:grpSpLocks/>
        </xdr:cNvGrpSpPr>
      </xdr:nvGrpSpPr>
      <xdr:grpSpPr bwMode="auto">
        <a:xfrm rot="4973965">
          <a:off x="8756539" y="8804802"/>
          <a:ext cx="255108" cy="259560"/>
          <a:chOff x="718" y="97"/>
          <a:chExt cx="23" cy="15"/>
        </a:xfrm>
      </xdr:grpSpPr>
      <xdr:sp macro="" textlink="">
        <xdr:nvSpPr>
          <xdr:cNvPr id="985" name="Freeform 406">
            <a:extLst>
              <a:ext uri="{FF2B5EF4-FFF2-40B4-BE49-F238E27FC236}">
                <a16:creationId xmlns:a16="http://schemas.microsoft.com/office/drawing/2014/main" id="{66CBE11A-364C-3D36-31E5-16AF94433790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986" name="Freeform 407">
            <a:extLst>
              <a:ext uri="{FF2B5EF4-FFF2-40B4-BE49-F238E27FC236}">
                <a16:creationId xmlns:a16="http://schemas.microsoft.com/office/drawing/2014/main" id="{E70B93AA-2C93-BD9E-9B61-AA2F2E0D3DFA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13</xdr:col>
      <xdr:colOff>552518</xdr:colOff>
      <xdr:row>54</xdr:row>
      <xdr:rowOff>50239</xdr:rowOff>
    </xdr:from>
    <xdr:ext cx="208360" cy="423129"/>
    <xdr:sp macro="" textlink="">
      <xdr:nvSpPr>
        <xdr:cNvPr id="987" name="Text Box 1620">
          <a:extLst>
            <a:ext uri="{FF2B5EF4-FFF2-40B4-BE49-F238E27FC236}">
              <a16:creationId xmlns:a16="http://schemas.microsoft.com/office/drawing/2014/main" id="{AE24B05E-E833-4358-BB94-D48976E23D12}"/>
            </a:ext>
          </a:extLst>
        </xdr:cNvPr>
        <xdr:cNvSpPr txBox="1">
          <a:spLocks noChangeArrowheads="1"/>
        </xdr:cNvSpPr>
      </xdr:nvSpPr>
      <xdr:spPr bwMode="auto">
        <a:xfrm>
          <a:off x="8744018" y="9064699"/>
          <a:ext cx="208360" cy="42312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年谷川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oneCellAnchor>
  <xdr:twoCellAnchor>
    <xdr:from>
      <xdr:col>13</xdr:col>
      <xdr:colOff>643700</xdr:colOff>
      <xdr:row>51</xdr:row>
      <xdr:rowOff>93631</xdr:rowOff>
    </xdr:from>
    <xdr:to>
      <xdr:col>14</xdr:col>
      <xdr:colOff>452398</xdr:colOff>
      <xdr:row>51</xdr:row>
      <xdr:rowOff>132095</xdr:rowOff>
    </xdr:to>
    <xdr:sp macro="" textlink="">
      <xdr:nvSpPr>
        <xdr:cNvPr id="988" name="Freeform 1147">
          <a:extLst>
            <a:ext uri="{FF2B5EF4-FFF2-40B4-BE49-F238E27FC236}">
              <a16:creationId xmlns:a16="http://schemas.microsoft.com/office/drawing/2014/main" id="{DF17873B-7117-46E3-BF75-A0C96E1413D1}"/>
            </a:ext>
          </a:extLst>
        </xdr:cNvPr>
        <xdr:cNvSpPr>
          <a:spLocks/>
        </xdr:cNvSpPr>
      </xdr:nvSpPr>
      <xdr:spPr bwMode="auto">
        <a:xfrm rot="19867218">
          <a:off x="8835200" y="8605171"/>
          <a:ext cx="486878" cy="38464"/>
        </a:xfrm>
        <a:custGeom>
          <a:avLst/>
          <a:gdLst>
            <a:gd name="T0" fmla="*/ 2147483647 w 10000"/>
            <a:gd name="T1" fmla="*/ 2147483647 h 10000"/>
            <a:gd name="T2" fmla="*/ 2147483647 w 10000"/>
            <a:gd name="T3" fmla="*/ 2147483647 h 10000"/>
            <a:gd name="T4" fmla="*/ 2147483647 w 10000"/>
            <a:gd name="T5" fmla="*/ 2147483647 h 10000"/>
            <a:gd name="T6" fmla="*/ 2147483647 w 10000"/>
            <a:gd name="T7" fmla="*/ 2147483647 h 10000"/>
            <a:gd name="T8" fmla="*/ 2147483647 w 10000"/>
            <a:gd name="T9" fmla="*/ 2147483647 h 10000"/>
            <a:gd name="T10" fmla="*/ 2147483647 w 10000"/>
            <a:gd name="T11" fmla="*/ 2147483647 h 10000"/>
            <a:gd name="T12" fmla="*/ 2147483647 w 10000"/>
            <a:gd name="T13" fmla="*/ 2147483647 h 10000"/>
            <a:gd name="T14" fmla="*/ 2147483647 w 10000"/>
            <a:gd name="T15" fmla="*/ 2147483647 h 10000"/>
            <a:gd name="T16" fmla="*/ 0 w 10000"/>
            <a:gd name="T17" fmla="*/ 0 h 10000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connsiteX0" fmla="*/ 10295 w 10295"/>
            <a:gd name="connsiteY0" fmla="*/ 9311 h 10000"/>
            <a:gd name="connsiteX1" fmla="*/ 9046 w 10295"/>
            <a:gd name="connsiteY1" fmla="*/ 9775 h 10000"/>
            <a:gd name="connsiteX2" fmla="*/ 8245 w 10295"/>
            <a:gd name="connsiteY2" fmla="*/ 9775 h 10000"/>
            <a:gd name="connsiteX3" fmla="*/ 6996 w 10295"/>
            <a:gd name="connsiteY3" fmla="*/ 9324 h 10000"/>
            <a:gd name="connsiteX4" fmla="*/ 6103 w 10295"/>
            <a:gd name="connsiteY4" fmla="*/ 10000 h 10000"/>
            <a:gd name="connsiteX5" fmla="*/ 4410 w 10295"/>
            <a:gd name="connsiteY5" fmla="*/ 9324 h 10000"/>
            <a:gd name="connsiteX6" fmla="*/ 2271 w 10295"/>
            <a:gd name="connsiteY6" fmla="*/ 8196 h 10000"/>
            <a:gd name="connsiteX7" fmla="*/ 61 w 10295"/>
            <a:gd name="connsiteY7" fmla="*/ 7618 h 10000"/>
            <a:gd name="connsiteX8" fmla="*/ 295 w 10295"/>
            <a:gd name="connsiteY8" fmla="*/ 0 h 10000"/>
            <a:gd name="connsiteX0" fmla="*/ 12242 w 12242"/>
            <a:gd name="connsiteY0" fmla="*/ 2749 h 3438"/>
            <a:gd name="connsiteX1" fmla="*/ 10993 w 12242"/>
            <a:gd name="connsiteY1" fmla="*/ 3213 h 3438"/>
            <a:gd name="connsiteX2" fmla="*/ 10192 w 12242"/>
            <a:gd name="connsiteY2" fmla="*/ 3213 h 3438"/>
            <a:gd name="connsiteX3" fmla="*/ 8943 w 12242"/>
            <a:gd name="connsiteY3" fmla="*/ 2762 h 3438"/>
            <a:gd name="connsiteX4" fmla="*/ 8050 w 12242"/>
            <a:gd name="connsiteY4" fmla="*/ 3438 h 3438"/>
            <a:gd name="connsiteX5" fmla="*/ 6357 w 12242"/>
            <a:gd name="connsiteY5" fmla="*/ 2762 h 3438"/>
            <a:gd name="connsiteX6" fmla="*/ 4218 w 12242"/>
            <a:gd name="connsiteY6" fmla="*/ 1634 h 3438"/>
            <a:gd name="connsiteX7" fmla="*/ 2008 w 12242"/>
            <a:gd name="connsiteY7" fmla="*/ 1056 h 3438"/>
            <a:gd name="connsiteX8" fmla="*/ 0 w 12242"/>
            <a:gd name="connsiteY8" fmla="*/ 851 h 3438"/>
            <a:gd name="connsiteX0" fmla="*/ 10437 w 10437"/>
            <a:gd name="connsiteY0" fmla="*/ 11640 h 13644"/>
            <a:gd name="connsiteX1" fmla="*/ 9417 w 10437"/>
            <a:gd name="connsiteY1" fmla="*/ 12990 h 13644"/>
            <a:gd name="connsiteX2" fmla="*/ 8762 w 10437"/>
            <a:gd name="connsiteY2" fmla="*/ 12990 h 13644"/>
            <a:gd name="connsiteX3" fmla="*/ 7742 w 10437"/>
            <a:gd name="connsiteY3" fmla="*/ 11678 h 13644"/>
            <a:gd name="connsiteX4" fmla="*/ 7013 w 10437"/>
            <a:gd name="connsiteY4" fmla="*/ 13644 h 13644"/>
            <a:gd name="connsiteX5" fmla="*/ 5630 w 10437"/>
            <a:gd name="connsiteY5" fmla="*/ 11678 h 13644"/>
            <a:gd name="connsiteX6" fmla="*/ 3883 w 10437"/>
            <a:gd name="connsiteY6" fmla="*/ 8397 h 13644"/>
            <a:gd name="connsiteX7" fmla="*/ 2077 w 10437"/>
            <a:gd name="connsiteY7" fmla="*/ 6716 h 13644"/>
            <a:gd name="connsiteX8" fmla="*/ 0 w 10437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59 w 11159"/>
            <a:gd name="connsiteY0" fmla="*/ 11224 h 13644"/>
            <a:gd name="connsiteX1" fmla="*/ 9417 w 11159"/>
            <a:gd name="connsiteY1" fmla="*/ 12990 h 13644"/>
            <a:gd name="connsiteX2" fmla="*/ 8762 w 11159"/>
            <a:gd name="connsiteY2" fmla="*/ 12990 h 13644"/>
            <a:gd name="connsiteX3" fmla="*/ 7742 w 11159"/>
            <a:gd name="connsiteY3" fmla="*/ 11678 h 13644"/>
            <a:gd name="connsiteX4" fmla="*/ 7013 w 11159"/>
            <a:gd name="connsiteY4" fmla="*/ 13644 h 13644"/>
            <a:gd name="connsiteX5" fmla="*/ 5630 w 11159"/>
            <a:gd name="connsiteY5" fmla="*/ 11678 h 13644"/>
            <a:gd name="connsiteX6" fmla="*/ 3883 w 11159"/>
            <a:gd name="connsiteY6" fmla="*/ 8397 h 13644"/>
            <a:gd name="connsiteX7" fmla="*/ 2077 w 11159"/>
            <a:gd name="connsiteY7" fmla="*/ 6716 h 13644"/>
            <a:gd name="connsiteX8" fmla="*/ 0 w 11159"/>
            <a:gd name="connsiteY8" fmla="*/ 0 h 13644"/>
            <a:gd name="connsiteX0" fmla="*/ 11161 w 11161"/>
            <a:gd name="connsiteY0" fmla="*/ 16122 h 16122"/>
            <a:gd name="connsiteX1" fmla="*/ 9417 w 11161"/>
            <a:gd name="connsiteY1" fmla="*/ 12990 h 16122"/>
            <a:gd name="connsiteX2" fmla="*/ 8762 w 11161"/>
            <a:gd name="connsiteY2" fmla="*/ 12990 h 16122"/>
            <a:gd name="connsiteX3" fmla="*/ 7742 w 11161"/>
            <a:gd name="connsiteY3" fmla="*/ 11678 h 16122"/>
            <a:gd name="connsiteX4" fmla="*/ 7013 w 11161"/>
            <a:gd name="connsiteY4" fmla="*/ 13644 h 16122"/>
            <a:gd name="connsiteX5" fmla="*/ 5630 w 11161"/>
            <a:gd name="connsiteY5" fmla="*/ 11678 h 16122"/>
            <a:gd name="connsiteX6" fmla="*/ 3883 w 11161"/>
            <a:gd name="connsiteY6" fmla="*/ 8397 h 16122"/>
            <a:gd name="connsiteX7" fmla="*/ 2077 w 11161"/>
            <a:gd name="connsiteY7" fmla="*/ 6716 h 16122"/>
            <a:gd name="connsiteX8" fmla="*/ 0 w 11161"/>
            <a:gd name="connsiteY8" fmla="*/ 0 h 16122"/>
            <a:gd name="connsiteX0" fmla="*/ 11371 w 11371"/>
            <a:gd name="connsiteY0" fmla="*/ 12883 h 12883"/>
            <a:gd name="connsiteX1" fmla="*/ 9627 w 11371"/>
            <a:gd name="connsiteY1" fmla="*/ 9751 h 12883"/>
            <a:gd name="connsiteX2" fmla="*/ 8972 w 11371"/>
            <a:gd name="connsiteY2" fmla="*/ 9751 h 12883"/>
            <a:gd name="connsiteX3" fmla="*/ 7952 w 11371"/>
            <a:gd name="connsiteY3" fmla="*/ 8439 h 12883"/>
            <a:gd name="connsiteX4" fmla="*/ 7223 w 11371"/>
            <a:gd name="connsiteY4" fmla="*/ 10405 h 12883"/>
            <a:gd name="connsiteX5" fmla="*/ 5840 w 11371"/>
            <a:gd name="connsiteY5" fmla="*/ 8439 h 12883"/>
            <a:gd name="connsiteX6" fmla="*/ 4093 w 11371"/>
            <a:gd name="connsiteY6" fmla="*/ 5158 h 12883"/>
            <a:gd name="connsiteX7" fmla="*/ 2287 w 11371"/>
            <a:gd name="connsiteY7" fmla="*/ 3477 h 12883"/>
            <a:gd name="connsiteX8" fmla="*/ 0 w 11371"/>
            <a:gd name="connsiteY8" fmla="*/ 0 h 12883"/>
            <a:gd name="connsiteX0" fmla="*/ 11351 w 11351"/>
            <a:gd name="connsiteY0" fmla="*/ 19153 h 19153"/>
            <a:gd name="connsiteX1" fmla="*/ 9627 w 11351"/>
            <a:gd name="connsiteY1" fmla="*/ 9751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8972 w 11351"/>
            <a:gd name="connsiteY2" fmla="*/ 9751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7952 w 11351"/>
            <a:gd name="connsiteY3" fmla="*/ 8439 h 19153"/>
            <a:gd name="connsiteX4" fmla="*/ 7223 w 11351"/>
            <a:gd name="connsiteY4" fmla="*/ 10405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952 w 11351"/>
            <a:gd name="connsiteY4" fmla="*/ 8439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7223 w 11351"/>
            <a:gd name="connsiteY5" fmla="*/ 10405 h 19153"/>
            <a:gd name="connsiteX6" fmla="*/ 5840 w 11351"/>
            <a:gd name="connsiteY6" fmla="*/ 8439 h 19153"/>
            <a:gd name="connsiteX7" fmla="*/ 4093 w 11351"/>
            <a:gd name="connsiteY7" fmla="*/ 5158 h 19153"/>
            <a:gd name="connsiteX8" fmla="*/ 2287 w 11351"/>
            <a:gd name="connsiteY8" fmla="*/ 3477 h 19153"/>
            <a:gd name="connsiteX9" fmla="*/ 0 w 11351"/>
            <a:gd name="connsiteY9" fmla="*/ 0 h 19153"/>
            <a:gd name="connsiteX0" fmla="*/ 11351 w 11351"/>
            <a:gd name="connsiteY0" fmla="*/ 19153 h 19153"/>
            <a:gd name="connsiteX1" fmla="*/ 9763 w 11351"/>
            <a:gd name="connsiteY1" fmla="*/ 16212 h 19153"/>
            <a:gd name="connsiteX2" fmla="*/ 9264 w 11351"/>
            <a:gd name="connsiteY2" fmla="*/ 16403 h 19153"/>
            <a:gd name="connsiteX3" fmla="*/ 8127 w 11351"/>
            <a:gd name="connsiteY3" fmla="*/ 14130 h 19153"/>
            <a:gd name="connsiteX4" fmla="*/ 7308 w 11351"/>
            <a:gd name="connsiteY4" fmla="*/ 13944 h 19153"/>
            <a:gd name="connsiteX5" fmla="*/ 5840 w 11351"/>
            <a:gd name="connsiteY5" fmla="*/ 8439 h 19153"/>
            <a:gd name="connsiteX6" fmla="*/ 4093 w 11351"/>
            <a:gd name="connsiteY6" fmla="*/ 5158 h 19153"/>
            <a:gd name="connsiteX7" fmla="*/ 2287 w 11351"/>
            <a:gd name="connsiteY7" fmla="*/ 3477 h 19153"/>
            <a:gd name="connsiteX8" fmla="*/ 0 w 11351"/>
            <a:gd name="connsiteY8" fmla="*/ 0 h 19153"/>
            <a:gd name="connsiteX0" fmla="*/ 11536 w 11536"/>
            <a:gd name="connsiteY0" fmla="*/ 15086 h 16556"/>
            <a:gd name="connsiteX1" fmla="*/ 9763 w 11536"/>
            <a:gd name="connsiteY1" fmla="*/ 16212 h 16556"/>
            <a:gd name="connsiteX2" fmla="*/ 9264 w 11536"/>
            <a:gd name="connsiteY2" fmla="*/ 16403 h 16556"/>
            <a:gd name="connsiteX3" fmla="*/ 8127 w 11536"/>
            <a:gd name="connsiteY3" fmla="*/ 14130 h 16556"/>
            <a:gd name="connsiteX4" fmla="*/ 7308 w 11536"/>
            <a:gd name="connsiteY4" fmla="*/ 13944 h 16556"/>
            <a:gd name="connsiteX5" fmla="*/ 5840 w 11536"/>
            <a:gd name="connsiteY5" fmla="*/ 8439 h 16556"/>
            <a:gd name="connsiteX6" fmla="*/ 4093 w 11536"/>
            <a:gd name="connsiteY6" fmla="*/ 5158 h 16556"/>
            <a:gd name="connsiteX7" fmla="*/ 2287 w 11536"/>
            <a:gd name="connsiteY7" fmla="*/ 3477 h 16556"/>
            <a:gd name="connsiteX8" fmla="*/ 0 w 11536"/>
            <a:gd name="connsiteY8" fmla="*/ 0 h 16556"/>
            <a:gd name="connsiteX0" fmla="*/ 11536 w 11536"/>
            <a:gd name="connsiteY0" fmla="*/ 15086 h 16556"/>
            <a:gd name="connsiteX1" fmla="*/ 9763 w 11536"/>
            <a:gd name="connsiteY1" fmla="*/ 16212 h 16556"/>
            <a:gd name="connsiteX2" fmla="*/ 9264 w 11536"/>
            <a:gd name="connsiteY2" fmla="*/ 16403 h 16556"/>
            <a:gd name="connsiteX3" fmla="*/ 8127 w 11536"/>
            <a:gd name="connsiteY3" fmla="*/ 14130 h 16556"/>
            <a:gd name="connsiteX4" fmla="*/ 7308 w 11536"/>
            <a:gd name="connsiteY4" fmla="*/ 13944 h 16556"/>
            <a:gd name="connsiteX5" fmla="*/ 5840 w 11536"/>
            <a:gd name="connsiteY5" fmla="*/ 8439 h 16556"/>
            <a:gd name="connsiteX6" fmla="*/ 4093 w 11536"/>
            <a:gd name="connsiteY6" fmla="*/ 5158 h 16556"/>
            <a:gd name="connsiteX7" fmla="*/ 2287 w 11536"/>
            <a:gd name="connsiteY7" fmla="*/ 3477 h 16556"/>
            <a:gd name="connsiteX8" fmla="*/ 0 w 11536"/>
            <a:gd name="connsiteY8" fmla="*/ 0 h 16556"/>
            <a:gd name="connsiteX0" fmla="*/ 9249 w 9249"/>
            <a:gd name="connsiteY0" fmla="*/ 11609 h 13079"/>
            <a:gd name="connsiteX1" fmla="*/ 7476 w 9249"/>
            <a:gd name="connsiteY1" fmla="*/ 12735 h 13079"/>
            <a:gd name="connsiteX2" fmla="*/ 6977 w 9249"/>
            <a:gd name="connsiteY2" fmla="*/ 12926 h 13079"/>
            <a:gd name="connsiteX3" fmla="*/ 5840 w 9249"/>
            <a:gd name="connsiteY3" fmla="*/ 10653 h 13079"/>
            <a:gd name="connsiteX4" fmla="*/ 5021 w 9249"/>
            <a:gd name="connsiteY4" fmla="*/ 10467 h 13079"/>
            <a:gd name="connsiteX5" fmla="*/ 3553 w 9249"/>
            <a:gd name="connsiteY5" fmla="*/ 4962 h 13079"/>
            <a:gd name="connsiteX6" fmla="*/ 1806 w 9249"/>
            <a:gd name="connsiteY6" fmla="*/ 1681 h 13079"/>
            <a:gd name="connsiteX7" fmla="*/ 0 w 9249"/>
            <a:gd name="connsiteY7" fmla="*/ 0 h 13079"/>
            <a:gd name="connsiteX0" fmla="*/ 11095 w 11095"/>
            <a:gd name="connsiteY0" fmla="*/ 7721 h 8845"/>
            <a:gd name="connsiteX1" fmla="*/ 9178 w 11095"/>
            <a:gd name="connsiteY1" fmla="*/ 8582 h 8845"/>
            <a:gd name="connsiteX2" fmla="*/ 8639 w 11095"/>
            <a:gd name="connsiteY2" fmla="*/ 8728 h 8845"/>
            <a:gd name="connsiteX3" fmla="*/ 7409 w 11095"/>
            <a:gd name="connsiteY3" fmla="*/ 6990 h 8845"/>
            <a:gd name="connsiteX4" fmla="*/ 6524 w 11095"/>
            <a:gd name="connsiteY4" fmla="*/ 6848 h 8845"/>
            <a:gd name="connsiteX5" fmla="*/ 4936 w 11095"/>
            <a:gd name="connsiteY5" fmla="*/ 2639 h 8845"/>
            <a:gd name="connsiteX6" fmla="*/ 3048 w 11095"/>
            <a:gd name="connsiteY6" fmla="*/ 130 h 8845"/>
            <a:gd name="connsiteX7" fmla="*/ 0 w 11095"/>
            <a:gd name="connsiteY7" fmla="*/ 6615 h 8845"/>
            <a:gd name="connsiteX0" fmla="*/ 10000 w 10000"/>
            <a:gd name="connsiteY0" fmla="*/ 8583 h 9854"/>
            <a:gd name="connsiteX1" fmla="*/ 8272 w 10000"/>
            <a:gd name="connsiteY1" fmla="*/ 9557 h 9854"/>
            <a:gd name="connsiteX2" fmla="*/ 7786 w 10000"/>
            <a:gd name="connsiteY2" fmla="*/ 9722 h 9854"/>
            <a:gd name="connsiteX3" fmla="*/ 6678 w 10000"/>
            <a:gd name="connsiteY3" fmla="*/ 7757 h 9854"/>
            <a:gd name="connsiteX4" fmla="*/ 5880 w 10000"/>
            <a:gd name="connsiteY4" fmla="*/ 7596 h 9854"/>
            <a:gd name="connsiteX5" fmla="*/ 4091 w 10000"/>
            <a:gd name="connsiteY5" fmla="*/ 7778 h 9854"/>
            <a:gd name="connsiteX6" fmla="*/ 2747 w 10000"/>
            <a:gd name="connsiteY6" fmla="*/ 1 h 9854"/>
            <a:gd name="connsiteX7" fmla="*/ 0 w 10000"/>
            <a:gd name="connsiteY7" fmla="*/ 7333 h 9854"/>
            <a:gd name="connsiteX0" fmla="*/ 10000 w 10000"/>
            <a:gd name="connsiteY0" fmla="*/ 8710 h 10000"/>
            <a:gd name="connsiteX1" fmla="*/ 8272 w 10000"/>
            <a:gd name="connsiteY1" fmla="*/ 9699 h 10000"/>
            <a:gd name="connsiteX2" fmla="*/ 7786 w 10000"/>
            <a:gd name="connsiteY2" fmla="*/ 9866 h 10000"/>
            <a:gd name="connsiteX3" fmla="*/ 6678 w 10000"/>
            <a:gd name="connsiteY3" fmla="*/ 7872 h 10000"/>
            <a:gd name="connsiteX4" fmla="*/ 5842 w 10000"/>
            <a:gd name="connsiteY4" fmla="*/ 9561 h 10000"/>
            <a:gd name="connsiteX5" fmla="*/ 4091 w 10000"/>
            <a:gd name="connsiteY5" fmla="*/ 7893 h 10000"/>
            <a:gd name="connsiteX6" fmla="*/ 2747 w 10000"/>
            <a:gd name="connsiteY6" fmla="*/ 1 h 10000"/>
            <a:gd name="connsiteX7" fmla="*/ 0 w 10000"/>
            <a:gd name="connsiteY7" fmla="*/ 7442 h 10000"/>
            <a:gd name="connsiteX0" fmla="*/ 10000 w 10000"/>
            <a:gd name="connsiteY0" fmla="*/ 1268 h 2558"/>
            <a:gd name="connsiteX1" fmla="*/ 8272 w 10000"/>
            <a:gd name="connsiteY1" fmla="*/ 2257 h 2558"/>
            <a:gd name="connsiteX2" fmla="*/ 7786 w 10000"/>
            <a:gd name="connsiteY2" fmla="*/ 2424 h 2558"/>
            <a:gd name="connsiteX3" fmla="*/ 6678 w 10000"/>
            <a:gd name="connsiteY3" fmla="*/ 430 h 2558"/>
            <a:gd name="connsiteX4" fmla="*/ 5842 w 10000"/>
            <a:gd name="connsiteY4" fmla="*/ 2119 h 2558"/>
            <a:gd name="connsiteX5" fmla="*/ 4091 w 10000"/>
            <a:gd name="connsiteY5" fmla="*/ 451 h 2558"/>
            <a:gd name="connsiteX6" fmla="*/ 2462 w 10000"/>
            <a:gd name="connsiteY6" fmla="*/ 1171 h 2558"/>
            <a:gd name="connsiteX7" fmla="*/ 0 w 10000"/>
            <a:gd name="connsiteY7" fmla="*/ 0 h 2558"/>
            <a:gd name="connsiteX0" fmla="*/ 7538 w 7538"/>
            <a:gd name="connsiteY0" fmla="*/ 3281 h 8325"/>
            <a:gd name="connsiteX1" fmla="*/ 5810 w 7538"/>
            <a:gd name="connsiteY1" fmla="*/ 7147 h 8325"/>
            <a:gd name="connsiteX2" fmla="*/ 5324 w 7538"/>
            <a:gd name="connsiteY2" fmla="*/ 7800 h 8325"/>
            <a:gd name="connsiteX3" fmla="*/ 4216 w 7538"/>
            <a:gd name="connsiteY3" fmla="*/ 5 h 8325"/>
            <a:gd name="connsiteX4" fmla="*/ 3380 w 7538"/>
            <a:gd name="connsiteY4" fmla="*/ 6608 h 8325"/>
            <a:gd name="connsiteX5" fmla="*/ 1629 w 7538"/>
            <a:gd name="connsiteY5" fmla="*/ 87 h 8325"/>
            <a:gd name="connsiteX6" fmla="*/ 0 w 7538"/>
            <a:gd name="connsiteY6" fmla="*/ 2902 h 8325"/>
            <a:gd name="connsiteX0" fmla="*/ 7839 w 7839"/>
            <a:gd name="connsiteY0" fmla="*/ 3941 h 10000"/>
            <a:gd name="connsiteX1" fmla="*/ 5547 w 7839"/>
            <a:gd name="connsiteY1" fmla="*/ 8585 h 10000"/>
            <a:gd name="connsiteX2" fmla="*/ 4902 w 7839"/>
            <a:gd name="connsiteY2" fmla="*/ 9369 h 10000"/>
            <a:gd name="connsiteX3" fmla="*/ 3432 w 7839"/>
            <a:gd name="connsiteY3" fmla="*/ 6 h 10000"/>
            <a:gd name="connsiteX4" fmla="*/ 2323 w 7839"/>
            <a:gd name="connsiteY4" fmla="*/ 7938 h 10000"/>
            <a:gd name="connsiteX5" fmla="*/ 0 w 7839"/>
            <a:gd name="connsiteY5" fmla="*/ 105 h 10000"/>
            <a:gd name="connsiteX0" fmla="*/ 11446 w 11446"/>
            <a:gd name="connsiteY0" fmla="*/ 5308 h 11367"/>
            <a:gd name="connsiteX1" fmla="*/ 8522 w 11446"/>
            <a:gd name="connsiteY1" fmla="*/ 9952 h 11367"/>
            <a:gd name="connsiteX2" fmla="*/ 7699 w 11446"/>
            <a:gd name="connsiteY2" fmla="*/ 10736 h 11367"/>
            <a:gd name="connsiteX3" fmla="*/ 5824 w 11446"/>
            <a:gd name="connsiteY3" fmla="*/ 1373 h 11367"/>
            <a:gd name="connsiteX4" fmla="*/ 4409 w 11446"/>
            <a:gd name="connsiteY4" fmla="*/ 9305 h 11367"/>
            <a:gd name="connsiteX5" fmla="*/ 0 w 11446"/>
            <a:gd name="connsiteY5" fmla="*/ 0 h 11367"/>
            <a:gd name="connsiteX0" fmla="*/ 8522 w 8522"/>
            <a:gd name="connsiteY0" fmla="*/ 9952 h 11367"/>
            <a:gd name="connsiteX1" fmla="*/ 7699 w 8522"/>
            <a:gd name="connsiteY1" fmla="*/ 10736 h 11367"/>
            <a:gd name="connsiteX2" fmla="*/ 5824 w 8522"/>
            <a:gd name="connsiteY2" fmla="*/ 1373 h 11367"/>
            <a:gd name="connsiteX3" fmla="*/ 4409 w 8522"/>
            <a:gd name="connsiteY3" fmla="*/ 9305 h 11367"/>
            <a:gd name="connsiteX4" fmla="*/ 0 w 8522"/>
            <a:gd name="connsiteY4" fmla="*/ 0 h 11367"/>
            <a:gd name="connsiteX0" fmla="*/ 10000 w 10000"/>
            <a:gd name="connsiteY0" fmla="*/ 8755 h 10002"/>
            <a:gd name="connsiteX1" fmla="*/ 9034 w 10000"/>
            <a:gd name="connsiteY1" fmla="*/ 9445 h 10002"/>
            <a:gd name="connsiteX2" fmla="*/ 6834 w 10000"/>
            <a:gd name="connsiteY2" fmla="*/ 1208 h 10002"/>
            <a:gd name="connsiteX3" fmla="*/ 5174 w 10000"/>
            <a:gd name="connsiteY3" fmla="*/ 8186 h 10002"/>
            <a:gd name="connsiteX4" fmla="*/ 0 w 10000"/>
            <a:gd name="connsiteY4" fmla="*/ 0 h 10002"/>
            <a:gd name="connsiteX0" fmla="*/ 9034 w 9034"/>
            <a:gd name="connsiteY0" fmla="*/ 9445 h 9445"/>
            <a:gd name="connsiteX1" fmla="*/ 6834 w 9034"/>
            <a:gd name="connsiteY1" fmla="*/ 1208 h 9445"/>
            <a:gd name="connsiteX2" fmla="*/ 5174 w 9034"/>
            <a:gd name="connsiteY2" fmla="*/ 8186 h 9445"/>
            <a:gd name="connsiteX3" fmla="*/ 0 w 9034"/>
            <a:gd name="connsiteY3" fmla="*/ 0 h 944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9034" h="9445">
              <a:moveTo>
                <a:pt x="9034" y="9445"/>
              </a:moveTo>
              <a:cubicBezTo>
                <a:pt x="8506" y="8187"/>
                <a:pt x="7478" y="1418"/>
                <a:pt x="6834" y="1208"/>
              </a:cubicBezTo>
              <a:cubicBezTo>
                <a:pt x="6191" y="998"/>
                <a:pt x="6313" y="8387"/>
                <a:pt x="5174" y="8186"/>
              </a:cubicBezTo>
              <a:cubicBezTo>
                <a:pt x="4034" y="7985"/>
                <a:pt x="1118" y="653"/>
                <a:pt x="0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13</xdr:col>
      <xdr:colOff>518268</xdr:colOff>
      <xdr:row>53</xdr:row>
      <xdr:rowOff>93600</xdr:rowOff>
    </xdr:from>
    <xdr:to>
      <xdr:col>14</xdr:col>
      <xdr:colOff>288204</xdr:colOff>
      <xdr:row>56</xdr:row>
      <xdr:rowOff>118884</xdr:rowOff>
    </xdr:to>
    <xdr:sp macro="" textlink="">
      <xdr:nvSpPr>
        <xdr:cNvPr id="989" name="Freeform 601">
          <a:extLst>
            <a:ext uri="{FF2B5EF4-FFF2-40B4-BE49-F238E27FC236}">
              <a16:creationId xmlns:a16="http://schemas.microsoft.com/office/drawing/2014/main" id="{89786D30-8477-4AC3-9800-E57723897C5D}"/>
            </a:ext>
          </a:extLst>
        </xdr:cNvPr>
        <xdr:cNvSpPr>
          <a:spLocks/>
        </xdr:cNvSpPr>
      </xdr:nvSpPr>
      <xdr:spPr bwMode="auto">
        <a:xfrm flipH="1">
          <a:off x="8709768" y="8940420"/>
          <a:ext cx="448116" cy="528204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594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285 h 10000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1596">
              <a:moveTo>
                <a:pt x="9594" y="11596"/>
              </a:moveTo>
              <a:cubicBezTo>
                <a:pt x="9680" y="9095"/>
                <a:pt x="9864" y="5293"/>
                <a:pt x="10000" y="1596"/>
              </a:cubicBezTo>
              <a:cubicBezTo>
                <a:pt x="6667" y="1064"/>
                <a:pt x="3686" y="1344"/>
                <a:pt x="0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13</xdr:col>
      <xdr:colOff>439674</xdr:colOff>
      <xdr:row>54</xdr:row>
      <xdr:rowOff>44031</xdr:rowOff>
    </xdr:from>
    <xdr:to>
      <xdr:col>13</xdr:col>
      <xdr:colOff>579622</xdr:colOff>
      <xdr:row>55</xdr:row>
      <xdr:rowOff>18459</xdr:rowOff>
    </xdr:to>
    <xdr:sp macro="" textlink="">
      <xdr:nvSpPr>
        <xdr:cNvPr id="990" name="AutoShape 605">
          <a:extLst>
            <a:ext uri="{FF2B5EF4-FFF2-40B4-BE49-F238E27FC236}">
              <a16:creationId xmlns:a16="http://schemas.microsoft.com/office/drawing/2014/main" id="{2149728D-E6C1-4E3B-BB4E-0DF9195D332A}"/>
            </a:ext>
          </a:extLst>
        </xdr:cNvPr>
        <xdr:cNvSpPr>
          <a:spLocks noChangeArrowheads="1"/>
        </xdr:cNvSpPr>
      </xdr:nvSpPr>
      <xdr:spPr bwMode="auto">
        <a:xfrm>
          <a:off x="8631174" y="9058491"/>
          <a:ext cx="139948" cy="14206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14</xdr:col>
      <xdr:colOff>102420</xdr:colOff>
      <xdr:row>54</xdr:row>
      <xdr:rowOff>66572</xdr:rowOff>
    </xdr:from>
    <xdr:ext cx="541003" cy="146322"/>
    <xdr:sp macro="" textlink="">
      <xdr:nvSpPr>
        <xdr:cNvPr id="991" name="Text Box 1620">
          <a:extLst>
            <a:ext uri="{FF2B5EF4-FFF2-40B4-BE49-F238E27FC236}">
              <a16:creationId xmlns:a16="http://schemas.microsoft.com/office/drawing/2014/main" id="{43B365FD-F578-4823-8D57-BA64B3C5B5A8}"/>
            </a:ext>
          </a:extLst>
        </xdr:cNvPr>
        <xdr:cNvSpPr txBox="1">
          <a:spLocks noChangeArrowheads="1"/>
        </xdr:cNvSpPr>
      </xdr:nvSpPr>
      <xdr:spPr bwMode="auto">
        <a:xfrm>
          <a:off x="8972100" y="9081032"/>
          <a:ext cx="541003" cy="146322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14㎞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道なりに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15</xdr:col>
      <xdr:colOff>499534</xdr:colOff>
      <xdr:row>53</xdr:row>
      <xdr:rowOff>141525</xdr:rowOff>
    </xdr:from>
    <xdr:ext cx="377825" cy="152946"/>
    <xdr:sp macro="" textlink="">
      <xdr:nvSpPr>
        <xdr:cNvPr id="992" name="Text Box 1620">
          <a:extLst>
            <a:ext uri="{FF2B5EF4-FFF2-40B4-BE49-F238E27FC236}">
              <a16:creationId xmlns:a16="http://schemas.microsoft.com/office/drawing/2014/main" id="{C145E81D-3611-4D5D-8703-423CBA5ACDD4}"/>
            </a:ext>
          </a:extLst>
        </xdr:cNvPr>
        <xdr:cNvSpPr txBox="1">
          <a:spLocks noChangeArrowheads="1"/>
        </xdr:cNvSpPr>
      </xdr:nvSpPr>
      <xdr:spPr bwMode="auto">
        <a:xfrm>
          <a:off x="10047394" y="8988345"/>
          <a:ext cx="377825" cy="1529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←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茨木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15</xdr:col>
      <xdr:colOff>40968</xdr:colOff>
      <xdr:row>53</xdr:row>
      <xdr:rowOff>107669</xdr:rowOff>
    </xdr:from>
    <xdr:to>
      <xdr:col>16</xdr:col>
      <xdr:colOff>177624</xdr:colOff>
      <xdr:row>55</xdr:row>
      <xdr:rowOff>97298</xdr:rowOff>
    </xdr:to>
    <xdr:sp macro="" textlink="">
      <xdr:nvSpPr>
        <xdr:cNvPr id="993" name="Freeform 169">
          <a:extLst>
            <a:ext uri="{FF2B5EF4-FFF2-40B4-BE49-F238E27FC236}">
              <a16:creationId xmlns:a16="http://schemas.microsoft.com/office/drawing/2014/main" id="{C9C54544-C0ED-4FF3-B2E3-94310F051CB6}"/>
            </a:ext>
          </a:extLst>
        </xdr:cNvPr>
        <xdr:cNvSpPr>
          <a:spLocks/>
        </xdr:cNvSpPr>
      </xdr:nvSpPr>
      <xdr:spPr bwMode="auto">
        <a:xfrm>
          <a:off x="9588828" y="8954489"/>
          <a:ext cx="814836" cy="324909"/>
        </a:xfrm>
        <a:custGeom>
          <a:avLst/>
          <a:gdLst>
            <a:gd name="T0" fmla="*/ 2147483647 w 68"/>
            <a:gd name="T1" fmla="*/ 2147483647 h 73"/>
            <a:gd name="T2" fmla="*/ 2147483647 w 68"/>
            <a:gd name="T3" fmla="*/ 0 h 73"/>
            <a:gd name="T4" fmla="*/ 0 w 68"/>
            <a:gd name="T5" fmla="*/ 0 h 73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68" h="73">
              <a:moveTo>
                <a:pt x="68" y="73"/>
              </a:moveTo>
              <a:lnTo>
                <a:pt x="68" y="0"/>
              </a:lnTo>
              <a:lnTo>
                <a:pt x="0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115931</xdr:colOff>
      <xdr:row>54</xdr:row>
      <xdr:rowOff>40759</xdr:rowOff>
    </xdr:from>
    <xdr:to>
      <xdr:col>16</xdr:col>
      <xdr:colOff>261283</xdr:colOff>
      <xdr:row>54</xdr:row>
      <xdr:rowOff>153309</xdr:rowOff>
    </xdr:to>
    <xdr:sp macro="" textlink="">
      <xdr:nvSpPr>
        <xdr:cNvPr id="994" name="AutoShape 1094">
          <a:extLst>
            <a:ext uri="{FF2B5EF4-FFF2-40B4-BE49-F238E27FC236}">
              <a16:creationId xmlns:a16="http://schemas.microsoft.com/office/drawing/2014/main" id="{B4CCE4E9-ACEA-4DA6-A9AB-FC4D6DF90261}"/>
            </a:ext>
          </a:extLst>
        </xdr:cNvPr>
        <xdr:cNvSpPr>
          <a:spLocks noChangeArrowheads="1"/>
        </xdr:cNvSpPr>
      </xdr:nvSpPr>
      <xdr:spPr bwMode="auto">
        <a:xfrm>
          <a:off x="10341971" y="9055219"/>
          <a:ext cx="145352" cy="1125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134937</xdr:colOff>
      <xdr:row>53</xdr:row>
      <xdr:rowOff>56078</xdr:rowOff>
    </xdr:from>
    <xdr:to>
      <xdr:col>16</xdr:col>
      <xdr:colOff>676859</xdr:colOff>
      <xdr:row>53</xdr:row>
      <xdr:rowOff>157781</xdr:rowOff>
    </xdr:to>
    <xdr:sp macro="" textlink="">
      <xdr:nvSpPr>
        <xdr:cNvPr id="995" name="Line 456">
          <a:extLst>
            <a:ext uri="{FF2B5EF4-FFF2-40B4-BE49-F238E27FC236}">
              <a16:creationId xmlns:a16="http://schemas.microsoft.com/office/drawing/2014/main" id="{D5C695F3-DC7B-483F-AEDD-BE17CF071FC4}"/>
            </a:ext>
          </a:extLst>
        </xdr:cNvPr>
        <xdr:cNvSpPr>
          <a:spLocks noChangeShapeType="1"/>
        </xdr:cNvSpPr>
      </xdr:nvSpPr>
      <xdr:spPr bwMode="auto">
        <a:xfrm rot="15476815" flipV="1">
          <a:off x="10581086" y="8682789"/>
          <a:ext cx="101703" cy="54192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15</xdr:col>
      <xdr:colOff>466007</xdr:colOff>
      <xdr:row>52</xdr:row>
      <xdr:rowOff>25605</xdr:rowOff>
    </xdr:from>
    <xdr:ext cx="402543" cy="218220"/>
    <xdr:sp macro="" textlink="">
      <xdr:nvSpPr>
        <xdr:cNvPr id="996" name="Text Box 554">
          <a:extLst>
            <a:ext uri="{FF2B5EF4-FFF2-40B4-BE49-F238E27FC236}">
              <a16:creationId xmlns:a16="http://schemas.microsoft.com/office/drawing/2014/main" id="{D8818CB2-3B90-4E38-8C12-FBCE66093CCE}"/>
            </a:ext>
          </a:extLst>
        </xdr:cNvPr>
        <xdr:cNvSpPr txBox="1">
          <a:spLocks noChangeArrowheads="1"/>
        </xdr:cNvSpPr>
      </xdr:nvSpPr>
      <xdr:spPr bwMode="auto">
        <a:xfrm>
          <a:off x="10013867" y="8704785"/>
          <a:ext cx="402543" cy="218220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0" tIns="0" rIns="0" bIns="0" anchor="b" anchorCtr="0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ﾕﾆｸﾛ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倉庫　　　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16</xdr:col>
      <xdr:colOff>235566</xdr:colOff>
      <xdr:row>55</xdr:row>
      <xdr:rowOff>0</xdr:rowOff>
    </xdr:from>
    <xdr:to>
      <xdr:col>16</xdr:col>
      <xdr:colOff>404856</xdr:colOff>
      <xdr:row>55</xdr:row>
      <xdr:rowOff>145295</xdr:rowOff>
    </xdr:to>
    <xdr:sp macro="" textlink="">
      <xdr:nvSpPr>
        <xdr:cNvPr id="997" name="六角形 996">
          <a:extLst>
            <a:ext uri="{FF2B5EF4-FFF2-40B4-BE49-F238E27FC236}">
              <a16:creationId xmlns:a16="http://schemas.microsoft.com/office/drawing/2014/main" id="{12034311-3E9A-4A97-97EA-F66B74D218DA}"/>
            </a:ext>
          </a:extLst>
        </xdr:cNvPr>
        <xdr:cNvSpPr/>
      </xdr:nvSpPr>
      <xdr:spPr bwMode="auto">
        <a:xfrm>
          <a:off x="10461606" y="9182100"/>
          <a:ext cx="169290" cy="14529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46</a:t>
          </a:r>
          <a:endParaRPr kumimoji="1" lang="ja-JP" altLang="en-US" sz="1000" b="1">
            <a:solidFill>
              <a:schemeClr val="bg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15</xdr:col>
      <xdr:colOff>209956</xdr:colOff>
      <xdr:row>53</xdr:row>
      <xdr:rowOff>46230</xdr:rowOff>
    </xdr:from>
    <xdr:to>
      <xdr:col>15</xdr:col>
      <xdr:colOff>379247</xdr:colOff>
      <xdr:row>54</xdr:row>
      <xdr:rowOff>25163</xdr:rowOff>
    </xdr:to>
    <xdr:sp macro="" textlink="">
      <xdr:nvSpPr>
        <xdr:cNvPr id="998" name="六角形 997">
          <a:extLst>
            <a:ext uri="{FF2B5EF4-FFF2-40B4-BE49-F238E27FC236}">
              <a16:creationId xmlns:a16="http://schemas.microsoft.com/office/drawing/2014/main" id="{B9414F0F-C22B-4E9B-B405-E16AD68BE52F}"/>
            </a:ext>
          </a:extLst>
        </xdr:cNvPr>
        <xdr:cNvSpPr/>
      </xdr:nvSpPr>
      <xdr:spPr bwMode="auto">
        <a:xfrm>
          <a:off x="9757816" y="8893050"/>
          <a:ext cx="169291" cy="14657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46</a:t>
          </a:r>
          <a:endParaRPr kumimoji="1" lang="ja-JP" altLang="en-US" sz="1000" b="1">
            <a:solidFill>
              <a:schemeClr val="bg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18</xdr:col>
      <xdr:colOff>103319</xdr:colOff>
      <xdr:row>56</xdr:row>
      <xdr:rowOff>26657</xdr:rowOff>
    </xdr:from>
    <xdr:to>
      <xdr:col>18</xdr:col>
      <xdr:colOff>680234</xdr:colOff>
      <xdr:row>56</xdr:row>
      <xdr:rowOff>44145</xdr:rowOff>
    </xdr:to>
    <xdr:sp macro="" textlink="">
      <xdr:nvSpPr>
        <xdr:cNvPr id="999" name="Line 456">
          <a:extLst>
            <a:ext uri="{FF2B5EF4-FFF2-40B4-BE49-F238E27FC236}">
              <a16:creationId xmlns:a16="http://schemas.microsoft.com/office/drawing/2014/main" id="{58B5B478-B43E-46BC-AF12-B78920D38409}"/>
            </a:ext>
          </a:extLst>
        </xdr:cNvPr>
        <xdr:cNvSpPr>
          <a:spLocks noChangeShapeType="1"/>
        </xdr:cNvSpPr>
      </xdr:nvSpPr>
      <xdr:spPr bwMode="auto">
        <a:xfrm rot="15476815" flipV="1">
          <a:off x="11965433" y="9096683"/>
          <a:ext cx="17488" cy="57691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209414</xdr:colOff>
      <xdr:row>55</xdr:row>
      <xdr:rowOff>39233</xdr:rowOff>
    </xdr:from>
    <xdr:to>
      <xdr:col>18</xdr:col>
      <xdr:colOff>582775</xdr:colOff>
      <xdr:row>55</xdr:row>
      <xdr:rowOff>52158</xdr:rowOff>
    </xdr:to>
    <xdr:sp macro="" textlink="">
      <xdr:nvSpPr>
        <xdr:cNvPr id="1000" name="Line 456">
          <a:extLst>
            <a:ext uri="{FF2B5EF4-FFF2-40B4-BE49-F238E27FC236}">
              <a16:creationId xmlns:a16="http://schemas.microsoft.com/office/drawing/2014/main" id="{D2577778-70D1-4164-9CBF-CCF37EA0E02F}"/>
            </a:ext>
          </a:extLst>
        </xdr:cNvPr>
        <xdr:cNvSpPr>
          <a:spLocks noChangeShapeType="1"/>
        </xdr:cNvSpPr>
      </xdr:nvSpPr>
      <xdr:spPr bwMode="auto">
        <a:xfrm rot="15476815" flipV="1">
          <a:off x="11632942" y="8702025"/>
          <a:ext cx="12925" cy="105154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185779</xdr:colOff>
      <xdr:row>61</xdr:row>
      <xdr:rowOff>125802</xdr:rowOff>
    </xdr:from>
    <xdr:to>
      <xdr:col>12</xdr:col>
      <xdr:colOff>254598</xdr:colOff>
      <xdr:row>63</xdr:row>
      <xdr:rowOff>24605</xdr:rowOff>
    </xdr:to>
    <xdr:sp macro="" textlink="">
      <xdr:nvSpPr>
        <xdr:cNvPr id="1001" name="Text Box 1620">
          <a:extLst>
            <a:ext uri="{FF2B5EF4-FFF2-40B4-BE49-F238E27FC236}">
              <a16:creationId xmlns:a16="http://schemas.microsoft.com/office/drawing/2014/main" id="{851AAFA0-5B5B-4473-AE6B-FE3D58A4792C}"/>
            </a:ext>
          </a:extLst>
        </xdr:cNvPr>
        <xdr:cNvSpPr txBox="1">
          <a:spLocks noChangeArrowheads="1"/>
        </xdr:cNvSpPr>
      </xdr:nvSpPr>
      <xdr:spPr bwMode="auto">
        <a:xfrm rot="5400000">
          <a:off x="7616467" y="10396374"/>
          <a:ext cx="234083" cy="6881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19</xdr:col>
      <xdr:colOff>541145</xdr:colOff>
      <xdr:row>50</xdr:row>
      <xdr:rowOff>68979</xdr:rowOff>
    </xdr:from>
    <xdr:to>
      <xdr:col>20</xdr:col>
      <xdr:colOff>30440</xdr:colOff>
      <xdr:row>51</xdr:row>
      <xdr:rowOff>68979</xdr:rowOff>
    </xdr:to>
    <xdr:sp macro="" textlink="">
      <xdr:nvSpPr>
        <xdr:cNvPr id="1002" name="六角形 1001">
          <a:extLst>
            <a:ext uri="{FF2B5EF4-FFF2-40B4-BE49-F238E27FC236}">
              <a16:creationId xmlns:a16="http://schemas.microsoft.com/office/drawing/2014/main" id="{40A179DD-898D-4CAE-AC9C-10928BA09ECC}"/>
            </a:ext>
          </a:extLst>
        </xdr:cNvPr>
        <xdr:cNvSpPr/>
      </xdr:nvSpPr>
      <xdr:spPr bwMode="auto">
        <a:xfrm>
          <a:off x="12801725" y="8412879"/>
          <a:ext cx="167475" cy="16764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15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499556</xdr:colOff>
      <xdr:row>55</xdr:row>
      <xdr:rowOff>14940</xdr:rowOff>
    </xdr:from>
    <xdr:to>
      <xdr:col>20</xdr:col>
      <xdr:colOff>81663</xdr:colOff>
      <xdr:row>56</xdr:row>
      <xdr:rowOff>72607</xdr:rowOff>
    </xdr:to>
    <xdr:sp macro="" textlink="">
      <xdr:nvSpPr>
        <xdr:cNvPr id="1003" name="AutoShape 1393">
          <a:extLst>
            <a:ext uri="{FF2B5EF4-FFF2-40B4-BE49-F238E27FC236}">
              <a16:creationId xmlns:a16="http://schemas.microsoft.com/office/drawing/2014/main" id="{C33A9B22-C72E-427B-ABEB-02C4B70DCBD6}"/>
            </a:ext>
          </a:extLst>
        </xdr:cNvPr>
        <xdr:cNvSpPr>
          <a:spLocks noChangeArrowheads="1"/>
        </xdr:cNvSpPr>
      </xdr:nvSpPr>
      <xdr:spPr bwMode="auto">
        <a:xfrm>
          <a:off x="12760136" y="9197040"/>
          <a:ext cx="260287" cy="225307"/>
        </a:xfrm>
        <a:prstGeom prst="hexagon">
          <a:avLst>
            <a:gd name="adj" fmla="val 28774"/>
            <a:gd name="vf" fmla="val 115470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57150" cmpd="thickThin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FFFFFF"/>
              </a:solidFill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4</a:t>
          </a:r>
          <a:r>
            <a:rPr lang="en-US" altLang="ja-JP" sz="900" b="1" i="0" u="none" strike="noStrike" baseline="0">
              <a:solidFill>
                <a:srgbClr val="FFFFFF"/>
              </a:solidFill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6</a:t>
          </a:r>
          <a:endParaRPr lang="ja-JP" altLang="en-US" sz="900" b="1" i="0" u="none" strike="noStrike" baseline="0">
            <a:solidFill>
              <a:srgbClr val="FFFFFF"/>
            </a:solidFill>
            <a:latin typeface="HG創英角ｺﾞｼｯｸUB" panose="020B0909000000000000" pitchFamily="49" charset="-128"/>
            <a:ea typeface="HG創英角ｺﾞｼｯｸUB" panose="020B0909000000000000" pitchFamily="49" charset="-128"/>
          </a:endParaRPr>
        </a:p>
      </xdr:txBody>
    </xdr:sp>
    <xdr:clientData/>
  </xdr:twoCellAnchor>
  <xdr:twoCellAnchor>
    <xdr:from>
      <xdr:col>19</xdr:col>
      <xdr:colOff>553317</xdr:colOff>
      <xdr:row>53</xdr:row>
      <xdr:rowOff>130738</xdr:rowOff>
    </xdr:from>
    <xdr:to>
      <xdr:col>20</xdr:col>
      <xdr:colOff>518275</xdr:colOff>
      <xdr:row>56</xdr:row>
      <xdr:rowOff>65882</xdr:rowOff>
    </xdr:to>
    <xdr:sp macro="" textlink="">
      <xdr:nvSpPr>
        <xdr:cNvPr id="1004" name="Freeform 160">
          <a:extLst>
            <a:ext uri="{FF2B5EF4-FFF2-40B4-BE49-F238E27FC236}">
              <a16:creationId xmlns:a16="http://schemas.microsoft.com/office/drawing/2014/main" id="{3C32B815-1341-4C47-93B3-244491F97EE8}"/>
            </a:ext>
          </a:extLst>
        </xdr:cNvPr>
        <xdr:cNvSpPr>
          <a:spLocks/>
        </xdr:cNvSpPr>
      </xdr:nvSpPr>
      <xdr:spPr bwMode="auto">
        <a:xfrm rot="16200000" flipH="1">
          <a:off x="12916434" y="8875021"/>
          <a:ext cx="438064" cy="643138"/>
        </a:xfrm>
        <a:custGeom>
          <a:avLst/>
          <a:gdLst>
            <a:gd name="T0" fmla="*/ 0 w 45"/>
            <a:gd name="T1" fmla="*/ 75 h 75"/>
            <a:gd name="T2" fmla="*/ 0 w 45"/>
            <a:gd name="T3" fmla="*/ 18 h 75"/>
            <a:gd name="T4" fmla="*/ 45 w 45"/>
            <a:gd name="T5" fmla="*/ 0 h 75"/>
            <a:gd name="connsiteX0" fmla="*/ 0 w 8221"/>
            <a:gd name="connsiteY0" fmla="*/ 7901 h 7901"/>
            <a:gd name="connsiteX1" fmla="*/ 0 w 8221"/>
            <a:gd name="connsiteY1" fmla="*/ 301 h 7901"/>
            <a:gd name="connsiteX2" fmla="*/ 8221 w 8221"/>
            <a:gd name="connsiteY2" fmla="*/ 0 h 7901"/>
            <a:gd name="connsiteX0" fmla="*/ 0 w 10000"/>
            <a:gd name="connsiteY0" fmla="*/ 10193 h 10193"/>
            <a:gd name="connsiteX1" fmla="*/ 0 w 10000"/>
            <a:gd name="connsiteY1" fmla="*/ 574 h 10193"/>
            <a:gd name="connsiteX2" fmla="*/ 10000 w 10000"/>
            <a:gd name="connsiteY2" fmla="*/ 193 h 10193"/>
            <a:gd name="connsiteX0" fmla="*/ 0 w 10000"/>
            <a:gd name="connsiteY0" fmla="*/ 10000 h 10000"/>
            <a:gd name="connsiteX1" fmla="*/ 0 w 10000"/>
            <a:gd name="connsiteY1" fmla="*/ 381 h 10000"/>
            <a:gd name="connsiteX2" fmla="*/ 10000 w 10000"/>
            <a:gd name="connsiteY2" fmla="*/ 0 h 10000"/>
            <a:gd name="connsiteX0" fmla="*/ 0 w 10000"/>
            <a:gd name="connsiteY0" fmla="*/ 9687 h 9687"/>
            <a:gd name="connsiteX1" fmla="*/ 0 w 10000"/>
            <a:gd name="connsiteY1" fmla="*/ 68 h 9687"/>
            <a:gd name="connsiteX2" fmla="*/ 10000 w 10000"/>
            <a:gd name="connsiteY2" fmla="*/ 145 h 9687"/>
            <a:gd name="connsiteX0" fmla="*/ 103 w 10103"/>
            <a:gd name="connsiteY0" fmla="*/ 9850 h 9850"/>
            <a:gd name="connsiteX1" fmla="*/ 0 w 10103"/>
            <a:gd name="connsiteY1" fmla="*/ 204 h 9850"/>
            <a:gd name="connsiteX2" fmla="*/ 10103 w 10103"/>
            <a:gd name="connsiteY2" fmla="*/ 0 h 98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103" h="9850">
              <a:moveTo>
                <a:pt x="103" y="9850"/>
              </a:moveTo>
              <a:cubicBezTo>
                <a:pt x="69" y="6635"/>
                <a:pt x="34" y="3419"/>
                <a:pt x="0" y="204"/>
              </a:cubicBezTo>
              <a:cubicBezTo>
                <a:pt x="3539" y="9"/>
                <a:pt x="6461" y="5"/>
                <a:pt x="10103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520857</xdr:colOff>
      <xdr:row>51</xdr:row>
      <xdr:rowOff>135388</xdr:rowOff>
    </xdr:from>
    <xdr:to>
      <xdr:col>19</xdr:col>
      <xdr:colOff>604400</xdr:colOff>
      <xdr:row>53</xdr:row>
      <xdr:rowOff>158760</xdr:rowOff>
    </xdr:to>
    <xdr:sp macro="" textlink="">
      <xdr:nvSpPr>
        <xdr:cNvPr id="1005" name="Line 456">
          <a:extLst>
            <a:ext uri="{FF2B5EF4-FFF2-40B4-BE49-F238E27FC236}">
              <a16:creationId xmlns:a16="http://schemas.microsoft.com/office/drawing/2014/main" id="{DE7D2ACB-60CE-4877-83CF-9F13040B50E7}"/>
            </a:ext>
          </a:extLst>
        </xdr:cNvPr>
        <xdr:cNvSpPr>
          <a:spLocks noChangeShapeType="1"/>
        </xdr:cNvSpPr>
      </xdr:nvSpPr>
      <xdr:spPr bwMode="auto">
        <a:xfrm rot="15476815">
          <a:off x="12643883" y="8784482"/>
          <a:ext cx="358652" cy="8354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128190</xdr:colOff>
      <xdr:row>53</xdr:row>
      <xdr:rowOff>72105</xdr:rowOff>
    </xdr:from>
    <xdr:to>
      <xdr:col>19</xdr:col>
      <xdr:colOff>546243</xdr:colOff>
      <xdr:row>53</xdr:row>
      <xdr:rowOff>161357</xdr:rowOff>
    </xdr:to>
    <xdr:sp macro="" textlink="">
      <xdr:nvSpPr>
        <xdr:cNvPr id="1006" name="Line 456">
          <a:extLst>
            <a:ext uri="{FF2B5EF4-FFF2-40B4-BE49-F238E27FC236}">
              <a16:creationId xmlns:a16="http://schemas.microsoft.com/office/drawing/2014/main" id="{F7258842-9693-4CA3-84F1-F52E202ABD47}"/>
            </a:ext>
          </a:extLst>
        </xdr:cNvPr>
        <xdr:cNvSpPr>
          <a:spLocks noChangeShapeType="1"/>
        </xdr:cNvSpPr>
      </xdr:nvSpPr>
      <xdr:spPr bwMode="auto">
        <a:xfrm rot="15476815" flipV="1">
          <a:off x="12553171" y="8754524"/>
          <a:ext cx="89252" cy="41805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19</xdr:col>
      <xdr:colOff>153276</xdr:colOff>
      <xdr:row>51</xdr:row>
      <xdr:rowOff>114957</xdr:rowOff>
    </xdr:from>
    <xdr:ext cx="363334" cy="151615"/>
    <xdr:sp macro="" textlink="">
      <xdr:nvSpPr>
        <xdr:cNvPr id="1007" name="Text Box 1620">
          <a:extLst>
            <a:ext uri="{FF2B5EF4-FFF2-40B4-BE49-F238E27FC236}">
              <a16:creationId xmlns:a16="http://schemas.microsoft.com/office/drawing/2014/main" id="{293B0111-A869-4BA6-AC98-93FD88096352}"/>
            </a:ext>
          </a:extLst>
        </xdr:cNvPr>
        <xdr:cNvSpPr txBox="1">
          <a:spLocks noChangeArrowheads="1"/>
        </xdr:cNvSpPr>
      </xdr:nvSpPr>
      <xdr:spPr bwMode="auto">
        <a:xfrm>
          <a:off x="12413856" y="8626497"/>
          <a:ext cx="363334" cy="151615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茨木市街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itchFamily="50" charset="-128"/>
              <a:ea typeface="ふみゴシック" pitchFamily="65" charset="-128"/>
            </a:rPr>
            <a:t>↑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19</xdr:col>
      <xdr:colOff>163415</xdr:colOff>
      <xdr:row>53</xdr:row>
      <xdr:rowOff>34168</xdr:rowOff>
    </xdr:from>
    <xdr:ext cx="302079" cy="305168"/>
    <xdr:grpSp>
      <xdr:nvGrpSpPr>
        <xdr:cNvPr id="1008" name="Group 6672">
          <a:extLst>
            <a:ext uri="{FF2B5EF4-FFF2-40B4-BE49-F238E27FC236}">
              <a16:creationId xmlns:a16="http://schemas.microsoft.com/office/drawing/2014/main" id="{39D553FD-C3AE-4FC1-A91F-2885FC0528C4}"/>
            </a:ext>
          </a:extLst>
        </xdr:cNvPr>
        <xdr:cNvGrpSpPr>
          <a:grpSpLocks/>
        </xdr:cNvGrpSpPr>
      </xdr:nvGrpSpPr>
      <xdr:grpSpPr bwMode="auto">
        <a:xfrm>
          <a:off x="12388753" y="8830506"/>
          <a:ext cx="302079" cy="305168"/>
          <a:chOff x="536" y="109"/>
          <a:chExt cx="46" cy="44"/>
        </a:xfrm>
      </xdr:grpSpPr>
      <xdr:pic>
        <xdr:nvPicPr>
          <xdr:cNvPr id="1009" name="Picture 6673" descr="route2">
            <a:extLst>
              <a:ext uri="{FF2B5EF4-FFF2-40B4-BE49-F238E27FC236}">
                <a16:creationId xmlns:a16="http://schemas.microsoft.com/office/drawing/2014/main" id="{EBFF7EDC-0B0F-119B-47C9-E8158621B5D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010" name="Text Box 6674">
            <a:extLst>
              <a:ext uri="{FF2B5EF4-FFF2-40B4-BE49-F238E27FC236}">
                <a16:creationId xmlns:a16="http://schemas.microsoft.com/office/drawing/2014/main" id="{05D17B03-7733-4DC9-0F9E-D96CDB70A28C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5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171</a:t>
            </a:r>
            <a:endParaRPr lang="ja-JP" altLang="en-US" sz="105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20</xdr:col>
      <xdr:colOff>126064</xdr:colOff>
      <xdr:row>53</xdr:row>
      <xdr:rowOff>74714</xdr:rowOff>
    </xdr:from>
    <xdr:ext cx="302079" cy="305168"/>
    <xdr:grpSp>
      <xdr:nvGrpSpPr>
        <xdr:cNvPr id="1011" name="Group 6672">
          <a:extLst>
            <a:ext uri="{FF2B5EF4-FFF2-40B4-BE49-F238E27FC236}">
              <a16:creationId xmlns:a16="http://schemas.microsoft.com/office/drawing/2014/main" id="{222457BD-1EE3-447A-B0B0-85CD77FB6371}"/>
            </a:ext>
          </a:extLst>
        </xdr:cNvPr>
        <xdr:cNvGrpSpPr>
          <a:grpSpLocks/>
        </xdr:cNvGrpSpPr>
      </xdr:nvGrpSpPr>
      <xdr:grpSpPr bwMode="auto">
        <a:xfrm>
          <a:off x="13027677" y="8871052"/>
          <a:ext cx="302079" cy="305168"/>
          <a:chOff x="536" y="109"/>
          <a:chExt cx="46" cy="44"/>
        </a:xfrm>
      </xdr:grpSpPr>
      <xdr:pic>
        <xdr:nvPicPr>
          <xdr:cNvPr id="1012" name="Picture 6673" descr="route2">
            <a:extLst>
              <a:ext uri="{FF2B5EF4-FFF2-40B4-BE49-F238E27FC236}">
                <a16:creationId xmlns:a16="http://schemas.microsoft.com/office/drawing/2014/main" id="{92890F1F-9A85-3C3F-D110-96D4D7533A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013" name="Text Box 6674">
            <a:extLst>
              <a:ext uri="{FF2B5EF4-FFF2-40B4-BE49-F238E27FC236}">
                <a16:creationId xmlns:a16="http://schemas.microsoft.com/office/drawing/2014/main" id="{E97324B2-6126-A401-7C27-79C48242168D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5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171</a:t>
            </a:r>
            <a:endParaRPr lang="ja-JP" altLang="en-US" sz="105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20</xdr:col>
      <xdr:colOff>22310</xdr:colOff>
      <xdr:row>51</xdr:row>
      <xdr:rowOff>163420</xdr:rowOff>
    </xdr:from>
    <xdr:ext cx="415551" cy="289370"/>
    <xdr:sp macro="" textlink="">
      <xdr:nvSpPr>
        <xdr:cNvPr id="1014" name="Text Box 1620">
          <a:extLst>
            <a:ext uri="{FF2B5EF4-FFF2-40B4-BE49-F238E27FC236}">
              <a16:creationId xmlns:a16="http://schemas.microsoft.com/office/drawing/2014/main" id="{332313DE-6105-4C6C-B70B-009FD7DA75B3}"/>
            </a:ext>
          </a:extLst>
        </xdr:cNvPr>
        <xdr:cNvSpPr txBox="1">
          <a:spLocks noChangeArrowheads="1"/>
        </xdr:cNvSpPr>
      </xdr:nvSpPr>
      <xdr:spPr bwMode="auto">
        <a:xfrm>
          <a:off x="12961070" y="8674960"/>
          <a:ext cx="415551" cy="289370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神戸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→</a:t>
          </a:r>
          <a:endParaRPr lang="en-US" altLang="ja-JP" sz="1000" b="1" i="0" u="none" strike="noStrike" baseline="0">
            <a:solidFill>
              <a:sysClr val="windowText" lastClr="000000"/>
            </a:solidFill>
            <a:effectLst/>
            <a:latin typeface="HGP創英角ﾎﾟｯﾌﾟ体" panose="040B0A00000000000000" pitchFamily="50" charset="-128"/>
            <a:ea typeface="HGP創英角ﾎﾟｯﾌﾟ体" panose="040B0A00000000000000" pitchFamily="50" charset="-128"/>
            <a:cs typeface="+mn-cs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baseline="0">
              <a:effectLst/>
              <a:latin typeface="+mn-lt"/>
              <a:ea typeface="+mn-ea"/>
              <a:cs typeface="+mn-cs"/>
            </a:rPr>
            <a:t>箕面</a:t>
          </a:r>
          <a:endParaRPr lang="en-US" altLang="ja-JP" sz="900" b="1" i="0" baseline="0"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19</xdr:col>
      <xdr:colOff>497416</xdr:colOff>
      <xdr:row>54</xdr:row>
      <xdr:rowOff>21168</xdr:rowOff>
    </xdr:from>
    <xdr:to>
      <xdr:col>19</xdr:col>
      <xdr:colOff>631869</xdr:colOff>
      <xdr:row>54</xdr:row>
      <xdr:rowOff>137448</xdr:rowOff>
    </xdr:to>
    <xdr:sp macro="" textlink="">
      <xdr:nvSpPr>
        <xdr:cNvPr id="1015" name="AutoShape 4802">
          <a:extLst>
            <a:ext uri="{FF2B5EF4-FFF2-40B4-BE49-F238E27FC236}">
              <a16:creationId xmlns:a16="http://schemas.microsoft.com/office/drawing/2014/main" id="{631A5264-A8F2-49E5-A711-1412C98BA8C4}"/>
            </a:ext>
          </a:extLst>
        </xdr:cNvPr>
        <xdr:cNvSpPr>
          <a:spLocks noChangeArrowheads="1"/>
        </xdr:cNvSpPr>
      </xdr:nvSpPr>
      <xdr:spPr bwMode="auto">
        <a:xfrm>
          <a:off x="12757996" y="9035628"/>
          <a:ext cx="134453" cy="11628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19</xdr:col>
      <xdr:colOff>629224</xdr:colOff>
      <xdr:row>51</xdr:row>
      <xdr:rowOff>67970</xdr:rowOff>
    </xdr:from>
    <xdr:to>
      <xdr:col>20</xdr:col>
      <xdr:colOff>143265</xdr:colOff>
      <xdr:row>56</xdr:row>
      <xdr:rowOff>62766</xdr:rowOff>
    </xdr:to>
    <xdr:sp macro="" textlink="">
      <xdr:nvSpPr>
        <xdr:cNvPr id="1016" name="Line 456">
          <a:extLst>
            <a:ext uri="{FF2B5EF4-FFF2-40B4-BE49-F238E27FC236}">
              <a16:creationId xmlns:a16="http://schemas.microsoft.com/office/drawing/2014/main" id="{97F8CBCF-B9C6-4CF3-8F47-F2855B74F710}"/>
            </a:ext>
          </a:extLst>
        </xdr:cNvPr>
        <xdr:cNvSpPr>
          <a:spLocks noChangeShapeType="1"/>
        </xdr:cNvSpPr>
      </xdr:nvSpPr>
      <xdr:spPr bwMode="auto">
        <a:xfrm rot="15476815">
          <a:off x="12569417" y="8899897"/>
          <a:ext cx="832996" cy="19222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510574</xdr:colOff>
      <xdr:row>53</xdr:row>
      <xdr:rowOff>57364</xdr:rowOff>
    </xdr:from>
    <xdr:to>
      <xdr:col>20</xdr:col>
      <xdr:colOff>88714</xdr:colOff>
      <xdr:row>54</xdr:row>
      <xdr:rowOff>4669</xdr:rowOff>
    </xdr:to>
    <xdr:sp macro="" textlink="">
      <xdr:nvSpPr>
        <xdr:cNvPr id="1017" name="Oval 401">
          <a:extLst>
            <a:ext uri="{FF2B5EF4-FFF2-40B4-BE49-F238E27FC236}">
              <a16:creationId xmlns:a16="http://schemas.microsoft.com/office/drawing/2014/main" id="{DDA6B5D2-FC1E-49C8-BFE5-7C8685A17799}"/>
            </a:ext>
          </a:extLst>
        </xdr:cNvPr>
        <xdr:cNvSpPr>
          <a:spLocks noChangeArrowheads="1"/>
        </xdr:cNvSpPr>
      </xdr:nvSpPr>
      <xdr:spPr bwMode="auto">
        <a:xfrm>
          <a:off x="12771154" y="8904184"/>
          <a:ext cx="256320" cy="11494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17</xdr:col>
      <xdr:colOff>185493</xdr:colOff>
      <xdr:row>52</xdr:row>
      <xdr:rowOff>31682</xdr:rowOff>
    </xdr:from>
    <xdr:ext cx="459088" cy="229544"/>
    <xdr:sp macro="" textlink="">
      <xdr:nvSpPr>
        <xdr:cNvPr id="1018" name="Text Box 1118">
          <a:extLst>
            <a:ext uri="{FF2B5EF4-FFF2-40B4-BE49-F238E27FC236}">
              <a16:creationId xmlns:a16="http://schemas.microsoft.com/office/drawing/2014/main" id="{B7383E7A-0DAD-428B-B6EA-273BCB8F2E63}"/>
            </a:ext>
          </a:extLst>
        </xdr:cNvPr>
        <xdr:cNvSpPr txBox="1">
          <a:spLocks noChangeArrowheads="1"/>
        </xdr:cNvSpPr>
      </xdr:nvSpPr>
      <xdr:spPr bwMode="auto">
        <a:xfrm>
          <a:off x="11089713" y="8710862"/>
          <a:ext cx="459088" cy="229544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18000" rIns="0" bIns="0" anchor="ctr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ﾚｼｰﾄ取得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時刻記入</a:t>
          </a:r>
        </a:p>
      </xdr:txBody>
    </xdr:sp>
    <xdr:clientData/>
  </xdr:oneCellAnchor>
  <xdr:oneCellAnchor>
    <xdr:from>
      <xdr:col>17</xdr:col>
      <xdr:colOff>223875</xdr:colOff>
      <xdr:row>53</xdr:row>
      <xdr:rowOff>56984</xdr:rowOff>
    </xdr:from>
    <xdr:ext cx="451832" cy="227952"/>
    <xdr:sp macro="" textlink="">
      <xdr:nvSpPr>
        <xdr:cNvPr id="1019" name="Text Box 554">
          <a:extLst>
            <a:ext uri="{FF2B5EF4-FFF2-40B4-BE49-F238E27FC236}">
              <a16:creationId xmlns:a16="http://schemas.microsoft.com/office/drawing/2014/main" id="{7E6B77B7-D3C4-47E3-A78C-CC1B4CDBA0AF}"/>
            </a:ext>
          </a:extLst>
        </xdr:cNvPr>
        <xdr:cNvSpPr txBox="1">
          <a:spLocks noChangeArrowheads="1"/>
        </xdr:cNvSpPr>
      </xdr:nvSpPr>
      <xdr:spPr bwMode="auto">
        <a:xfrm>
          <a:off x="11128095" y="8903804"/>
          <a:ext cx="451832" cy="227952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0" tIns="0" rIns="0" bIns="0" anchor="t" anchorCtr="0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ローソン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南耳原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店　　　　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17</xdr:col>
      <xdr:colOff>546070</xdr:colOff>
      <xdr:row>53</xdr:row>
      <xdr:rowOff>150287</xdr:rowOff>
    </xdr:from>
    <xdr:to>
      <xdr:col>18</xdr:col>
      <xdr:colOff>135578</xdr:colOff>
      <xdr:row>56</xdr:row>
      <xdr:rowOff>144364</xdr:rowOff>
    </xdr:to>
    <xdr:sp macro="" textlink="">
      <xdr:nvSpPr>
        <xdr:cNvPr id="1020" name="Freeform 169">
          <a:extLst>
            <a:ext uri="{FF2B5EF4-FFF2-40B4-BE49-F238E27FC236}">
              <a16:creationId xmlns:a16="http://schemas.microsoft.com/office/drawing/2014/main" id="{8B93EF8C-5490-4682-9CD5-CC7FE912E315}"/>
            </a:ext>
          </a:extLst>
        </xdr:cNvPr>
        <xdr:cNvSpPr>
          <a:spLocks/>
        </xdr:cNvSpPr>
      </xdr:nvSpPr>
      <xdr:spPr bwMode="auto">
        <a:xfrm>
          <a:off x="11450290" y="8997107"/>
          <a:ext cx="267688" cy="496997"/>
        </a:xfrm>
        <a:custGeom>
          <a:avLst/>
          <a:gdLst>
            <a:gd name="T0" fmla="*/ 2147483647 w 68"/>
            <a:gd name="T1" fmla="*/ 2147483647 h 73"/>
            <a:gd name="T2" fmla="*/ 2147483647 w 68"/>
            <a:gd name="T3" fmla="*/ 0 h 73"/>
            <a:gd name="T4" fmla="*/ 0 w 68"/>
            <a:gd name="T5" fmla="*/ 0 h 73"/>
            <a:gd name="T6" fmla="*/ 0 60000 65536"/>
            <a:gd name="T7" fmla="*/ 0 60000 65536"/>
            <a:gd name="T8" fmla="*/ 0 60000 65536"/>
            <a:gd name="connsiteX0" fmla="*/ 0 w 28817"/>
            <a:gd name="connsiteY0" fmla="*/ 13253 h 13253"/>
            <a:gd name="connsiteX1" fmla="*/ 28817 w 28817"/>
            <a:gd name="connsiteY1" fmla="*/ 0 h 13253"/>
            <a:gd name="connsiteX2" fmla="*/ 18817 w 28817"/>
            <a:gd name="connsiteY2" fmla="*/ 0 h 13253"/>
            <a:gd name="connsiteX0" fmla="*/ 0 w 28817"/>
            <a:gd name="connsiteY0" fmla="*/ 13253 h 13253"/>
            <a:gd name="connsiteX1" fmla="*/ 28817 w 28817"/>
            <a:gd name="connsiteY1" fmla="*/ 0 h 13253"/>
            <a:gd name="connsiteX2" fmla="*/ 18817 w 28817"/>
            <a:gd name="connsiteY2" fmla="*/ 0 h 13253"/>
            <a:gd name="connsiteX0" fmla="*/ 0 w 28817"/>
            <a:gd name="connsiteY0" fmla="*/ 13253 h 13253"/>
            <a:gd name="connsiteX1" fmla="*/ 28817 w 28817"/>
            <a:gd name="connsiteY1" fmla="*/ 0 h 13253"/>
            <a:gd name="connsiteX2" fmla="*/ 18817 w 28817"/>
            <a:gd name="connsiteY2" fmla="*/ 0 h 13253"/>
            <a:gd name="connsiteX0" fmla="*/ 0 w 28840"/>
            <a:gd name="connsiteY0" fmla="*/ 13253 h 13253"/>
            <a:gd name="connsiteX1" fmla="*/ 28817 w 28840"/>
            <a:gd name="connsiteY1" fmla="*/ 0 h 13253"/>
            <a:gd name="connsiteX2" fmla="*/ 18817 w 28840"/>
            <a:gd name="connsiteY2" fmla="*/ 0 h 13253"/>
            <a:gd name="connsiteX0" fmla="*/ 0 w 19173"/>
            <a:gd name="connsiteY0" fmla="*/ 14163 h 14163"/>
            <a:gd name="connsiteX1" fmla="*/ 14934 w 19173"/>
            <a:gd name="connsiteY1" fmla="*/ 0 h 14163"/>
            <a:gd name="connsiteX2" fmla="*/ 4934 w 19173"/>
            <a:gd name="connsiteY2" fmla="*/ 0 h 14163"/>
            <a:gd name="connsiteX0" fmla="*/ 0 w 15001"/>
            <a:gd name="connsiteY0" fmla="*/ 14163 h 14163"/>
            <a:gd name="connsiteX1" fmla="*/ 14934 w 15001"/>
            <a:gd name="connsiteY1" fmla="*/ 0 h 14163"/>
            <a:gd name="connsiteX2" fmla="*/ 4934 w 15001"/>
            <a:gd name="connsiteY2" fmla="*/ 0 h 141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5001" h="14163">
              <a:moveTo>
                <a:pt x="0" y="14163"/>
              </a:moveTo>
              <a:cubicBezTo>
                <a:pt x="17173" y="13544"/>
                <a:pt x="14862" y="12705"/>
                <a:pt x="14934" y="0"/>
              </a:cubicBezTo>
              <a:lnTo>
                <a:pt x="4934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18</xdr:col>
      <xdr:colOff>58936</xdr:colOff>
      <xdr:row>54</xdr:row>
      <xdr:rowOff>7474</xdr:rowOff>
    </xdr:from>
    <xdr:to>
      <xdr:col>18</xdr:col>
      <xdr:colOff>204288</xdr:colOff>
      <xdr:row>54</xdr:row>
      <xdr:rowOff>122841</xdr:rowOff>
    </xdr:to>
    <xdr:sp macro="" textlink="">
      <xdr:nvSpPr>
        <xdr:cNvPr id="1021" name="AutoShape 1094">
          <a:extLst>
            <a:ext uri="{FF2B5EF4-FFF2-40B4-BE49-F238E27FC236}">
              <a16:creationId xmlns:a16="http://schemas.microsoft.com/office/drawing/2014/main" id="{221C22BD-02A9-4FEB-9792-AB833354E105}"/>
            </a:ext>
          </a:extLst>
        </xdr:cNvPr>
        <xdr:cNvSpPr>
          <a:spLocks noChangeArrowheads="1"/>
        </xdr:cNvSpPr>
      </xdr:nvSpPr>
      <xdr:spPr bwMode="auto">
        <a:xfrm>
          <a:off x="11641336" y="9021934"/>
          <a:ext cx="145352" cy="115367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17</xdr:col>
      <xdr:colOff>636631</xdr:colOff>
      <xdr:row>51</xdr:row>
      <xdr:rowOff>125186</xdr:rowOff>
    </xdr:from>
    <xdr:to>
      <xdr:col>18</xdr:col>
      <xdr:colOff>223157</xdr:colOff>
      <xdr:row>53</xdr:row>
      <xdr:rowOff>89551</xdr:rowOff>
    </xdr:to>
    <xdr:sp macro="" textlink="">
      <xdr:nvSpPr>
        <xdr:cNvPr id="1022" name="Freeform 2883">
          <a:extLst>
            <a:ext uri="{FF2B5EF4-FFF2-40B4-BE49-F238E27FC236}">
              <a16:creationId xmlns:a16="http://schemas.microsoft.com/office/drawing/2014/main" id="{282D1EC5-8EF6-44C4-803D-D0FC8B97ED8C}"/>
            </a:ext>
          </a:extLst>
        </xdr:cNvPr>
        <xdr:cNvSpPr>
          <a:spLocks/>
        </xdr:cNvSpPr>
      </xdr:nvSpPr>
      <xdr:spPr bwMode="auto">
        <a:xfrm rot="5400000" flipV="1">
          <a:off x="11523381" y="8654196"/>
          <a:ext cx="299645" cy="264706"/>
        </a:xfrm>
        <a:custGeom>
          <a:avLst/>
          <a:gdLst>
            <a:gd name="T0" fmla="*/ 2147483647 w 45"/>
            <a:gd name="T1" fmla="*/ 2147483647 h 56"/>
            <a:gd name="T2" fmla="*/ 2147483647 w 45"/>
            <a:gd name="T3" fmla="*/ 0 h 56"/>
            <a:gd name="T4" fmla="*/ 0 w 45"/>
            <a:gd name="T5" fmla="*/ 0 h 56"/>
            <a:gd name="T6" fmla="*/ 0 60000 65536"/>
            <a:gd name="T7" fmla="*/ 0 60000 65536"/>
            <a:gd name="T8" fmla="*/ 0 60000 65536"/>
            <a:gd name="connsiteX0" fmla="*/ 7268 w 7268"/>
            <a:gd name="connsiteY0" fmla="*/ 10000 h 68019"/>
            <a:gd name="connsiteX1" fmla="*/ 7268 w 7268"/>
            <a:gd name="connsiteY1" fmla="*/ 0 h 68019"/>
            <a:gd name="connsiteX2" fmla="*/ 0 w 7268"/>
            <a:gd name="connsiteY2" fmla="*/ 68019 h 68019"/>
            <a:gd name="connsiteX0" fmla="*/ 10341 w 10341"/>
            <a:gd name="connsiteY0" fmla="*/ 1818 h 10348"/>
            <a:gd name="connsiteX1" fmla="*/ 10341 w 10341"/>
            <a:gd name="connsiteY1" fmla="*/ 348 h 10348"/>
            <a:gd name="connsiteX2" fmla="*/ 757 w 10341"/>
            <a:gd name="connsiteY2" fmla="*/ 556 h 10348"/>
            <a:gd name="connsiteX3" fmla="*/ 341 w 10341"/>
            <a:gd name="connsiteY3" fmla="*/ 10348 h 10348"/>
            <a:gd name="connsiteX0" fmla="*/ 10341 w 10341"/>
            <a:gd name="connsiteY0" fmla="*/ 1470 h 10000"/>
            <a:gd name="connsiteX1" fmla="*/ 10341 w 10341"/>
            <a:gd name="connsiteY1" fmla="*/ 0 h 10000"/>
            <a:gd name="connsiteX2" fmla="*/ 757 w 10341"/>
            <a:gd name="connsiteY2" fmla="*/ 208 h 10000"/>
            <a:gd name="connsiteX3" fmla="*/ 341 w 10341"/>
            <a:gd name="connsiteY3" fmla="*/ 10000 h 10000"/>
            <a:gd name="connsiteX0" fmla="*/ 10480 w 10480"/>
            <a:gd name="connsiteY0" fmla="*/ 1477 h 10007"/>
            <a:gd name="connsiteX1" fmla="*/ 10480 w 10480"/>
            <a:gd name="connsiteY1" fmla="*/ 7 h 10007"/>
            <a:gd name="connsiteX2" fmla="*/ 708 w 10480"/>
            <a:gd name="connsiteY2" fmla="*/ 21 h 10007"/>
            <a:gd name="connsiteX3" fmla="*/ 480 w 10480"/>
            <a:gd name="connsiteY3" fmla="*/ 10007 h 10007"/>
            <a:gd name="connsiteX0" fmla="*/ 10000 w 10000"/>
            <a:gd name="connsiteY0" fmla="*/ 1477 h 10007"/>
            <a:gd name="connsiteX1" fmla="*/ 10000 w 10000"/>
            <a:gd name="connsiteY1" fmla="*/ 7 h 10007"/>
            <a:gd name="connsiteX2" fmla="*/ 228 w 10000"/>
            <a:gd name="connsiteY2" fmla="*/ 21 h 10007"/>
            <a:gd name="connsiteX3" fmla="*/ 0 w 10000"/>
            <a:gd name="connsiteY3" fmla="*/ 10007 h 10007"/>
            <a:gd name="connsiteX0" fmla="*/ 10000 w 10000"/>
            <a:gd name="connsiteY0" fmla="*/ 1687 h 10217"/>
            <a:gd name="connsiteX1" fmla="*/ 10000 w 10000"/>
            <a:gd name="connsiteY1" fmla="*/ 217 h 10217"/>
            <a:gd name="connsiteX2" fmla="*/ 228 w 10000"/>
            <a:gd name="connsiteY2" fmla="*/ 231 h 10217"/>
            <a:gd name="connsiteX3" fmla="*/ 0 w 10000"/>
            <a:gd name="connsiteY3" fmla="*/ 10217 h 10217"/>
            <a:gd name="connsiteX0" fmla="*/ 10000 w 10000"/>
            <a:gd name="connsiteY0" fmla="*/ 1610 h 10140"/>
            <a:gd name="connsiteX1" fmla="*/ 10000 w 10000"/>
            <a:gd name="connsiteY1" fmla="*/ 140 h 10140"/>
            <a:gd name="connsiteX2" fmla="*/ 228 w 10000"/>
            <a:gd name="connsiteY2" fmla="*/ 154 h 10140"/>
            <a:gd name="connsiteX3" fmla="*/ 0 w 10000"/>
            <a:gd name="connsiteY3" fmla="*/ 10140 h 10140"/>
            <a:gd name="connsiteX0" fmla="*/ 10000 w 10000"/>
            <a:gd name="connsiteY0" fmla="*/ 1610 h 10140"/>
            <a:gd name="connsiteX1" fmla="*/ 10000 w 10000"/>
            <a:gd name="connsiteY1" fmla="*/ 140 h 10140"/>
            <a:gd name="connsiteX2" fmla="*/ 228 w 10000"/>
            <a:gd name="connsiteY2" fmla="*/ 154 h 10140"/>
            <a:gd name="connsiteX3" fmla="*/ 0 w 10000"/>
            <a:gd name="connsiteY3" fmla="*/ 10140 h 10140"/>
            <a:gd name="connsiteX0" fmla="*/ 10000 w 10000"/>
            <a:gd name="connsiteY0" fmla="*/ 1576 h 10106"/>
            <a:gd name="connsiteX1" fmla="*/ 10000 w 10000"/>
            <a:gd name="connsiteY1" fmla="*/ 106 h 10106"/>
            <a:gd name="connsiteX2" fmla="*/ 228 w 10000"/>
            <a:gd name="connsiteY2" fmla="*/ 120 h 10106"/>
            <a:gd name="connsiteX3" fmla="*/ 0 w 10000"/>
            <a:gd name="connsiteY3" fmla="*/ 10106 h 10106"/>
            <a:gd name="connsiteX0" fmla="*/ 10000 w 10000"/>
            <a:gd name="connsiteY0" fmla="*/ 1489 h 10019"/>
            <a:gd name="connsiteX1" fmla="*/ 10000 w 10000"/>
            <a:gd name="connsiteY1" fmla="*/ 19 h 10019"/>
            <a:gd name="connsiteX2" fmla="*/ 228 w 10000"/>
            <a:gd name="connsiteY2" fmla="*/ 33 h 10019"/>
            <a:gd name="connsiteX3" fmla="*/ 0 w 10000"/>
            <a:gd name="connsiteY3" fmla="*/ 10019 h 10019"/>
            <a:gd name="connsiteX0" fmla="*/ 10000 w 10000"/>
            <a:gd name="connsiteY0" fmla="*/ 1456 h 9986"/>
            <a:gd name="connsiteX1" fmla="*/ 9870 w 10000"/>
            <a:gd name="connsiteY1" fmla="*/ 119 h 9986"/>
            <a:gd name="connsiteX2" fmla="*/ 228 w 10000"/>
            <a:gd name="connsiteY2" fmla="*/ 0 h 9986"/>
            <a:gd name="connsiteX3" fmla="*/ 0 w 10000"/>
            <a:gd name="connsiteY3" fmla="*/ 9986 h 9986"/>
            <a:gd name="connsiteX0" fmla="*/ 10000 w 10000"/>
            <a:gd name="connsiteY0" fmla="*/ 1458 h 10000"/>
            <a:gd name="connsiteX1" fmla="*/ 9870 w 10000"/>
            <a:gd name="connsiteY1" fmla="*/ 52 h 10000"/>
            <a:gd name="connsiteX2" fmla="*/ 228 w 10000"/>
            <a:gd name="connsiteY2" fmla="*/ 0 h 10000"/>
            <a:gd name="connsiteX3" fmla="*/ 0 w 10000"/>
            <a:gd name="connsiteY3" fmla="*/ 10000 h 10000"/>
            <a:gd name="connsiteX0" fmla="*/ 10964 w 10964"/>
            <a:gd name="connsiteY0" fmla="*/ 57 h 11450"/>
            <a:gd name="connsiteX1" fmla="*/ 9870 w 10964"/>
            <a:gd name="connsiteY1" fmla="*/ 1502 h 11450"/>
            <a:gd name="connsiteX2" fmla="*/ 228 w 10964"/>
            <a:gd name="connsiteY2" fmla="*/ 1450 h 11450"/>
            <a:gd name="connsiteX3" fmla="*/ 0 w 10964"/>
            <a:gd name="connsiteY3" fmla="*/ 11450 h 11450"/>
            <a:gd name="connsiteX0" fmla="*/ 11928 w 11928"/>
            <a:gd name="connsiteY0" fmla="*/ 51 h 11720"/>
            <a:gd name="connsiteX1" fmla="*/ 9870 w 11928"/>
            <a:gd name="connsiteY1" fmla="*/ 1772 h 11720"/>
            <a:gd name="connsiteX2" fmla="*/ 228 w 11928"/>
            <a:gd name="connsiteY2" fmla="*/ 1720 h 11720"/>
            <a:gd name="connsiteX3" fmla="*/ 0 w 11928"/>
            <a:gd name="connsiteY3" fmla="*/ 11720 h 11720"/>
            <a:gd name="connsiteX0" fmla="*/ 7591 w 9870"/>
            <a:gd name="connsiteY0" fmla="*/ 51 h 11720"/>
            <a:gd name="connsiteX1" fmla="*/ 9870 w 9870"/>
            <a:gd name="connsiteY1" fmla="*/ 1772 h 11720"/>
            <a:gd name="connsiteX2" fmla="*/ 228 w 9870"/>
            <a:gd name="connsiteY2" fmla="*/ 1720 h 11720"/>
            <a:gd name="connsiteX3" fmla="*/ 0 w 9870"/>
            <a:gd name="connsiteY3" fmla="*/ 11720 h 11720"/>
            <a:gd name="connsiteX0" fmla="*/ 9644 w 10003"/>
            <a:gd name="connsiteY0" fmla="*/ 44 h 10000"/>
            <a:gd name="connsiteX1" fmla="*/ 10000 w 10003"/>
            <a:gd name="connsiteY1" fmla="*/ 1512 h 10000"/>
            <a:gd name="connsiteX2" fmla="*/ 231 w 10003"/>
            <a:gd name="connsiteY2" fmla="*/ 1468 h 10000"/>
            <a:gd name="connsiteX3" fmla="*/ 0 w 10003"/>
            <a:gd name="connsiteY3" fmla="*/ 10000 h 10000"/>
            <a:gd name="connsiteX0" fmla="*/ 10922 w 10922"/>
            <a:gd name="connsiteY0" fmla="*/ 44 h 10000"/>
            <a:gd name="connsiteX1" fmla="*/ 10000 w 10922"/>
            <a:gd name="connsiteY1" fmla="*/ 1512 h 10000"/>
            <a:gd name="connsiteX2" fmla="*/ 231 w 10922"/>
            <a:gd name="connsiteY2" fmla="*/ 1468 h 10000"/>
            <a:gd name="connsiteX3" fmla="*/ 0 w 10922"/>
            <a:gd name="connsiteY3" fmla="*/ 10000 h 10000"/>
            <a:gd name="connsiteX0" fmla="*/ 10375 w 10375"/>
            <a:gd name="connsiteY0" fmla="*/ 44 h 10000"/>
            <a:gd name="connsiteX1" fmla="*/ 10000 w 10375"/>
            <a:gd name="connsiteY1" fmla="*/ 1512 h 10000"/>
            <a:gd name="connsiteX2" fmla="*/ 231 w 10375"/>
            <a:gd name="connsiteY2" fmla="*/ 1468 h 10000"/>
            <a:gd name="connsiteX3" fmla="*/ 0 w 10375"/>
            <a:gd name="connsiteY3" fmla="*/ 10000 h 10000"/>
            <a:gd name="connsiteX0" fmla="*/ 10159 w 10159"/>
            <a:gd name="connsiteY0" fmla="*/ 44 h 5118"/>
            <a:gd name="connsiteX1" fmla="*/ 9784 w 10159"/>
            <a:gd name="connsiteY1" fmla="*/ 1512 h 5118"/>
            <a:gd name="connsiteX2" fmla="*/ 15 w 10159"/>
            <a:gd name="connsiteY2" fmla="*/ 1468 h 5118"/>
            <a:gd name="connsiteX3" fmla="*/ 782 w 10159"/>
            <a:gd name="connsiteY3" fmla="*/ 4433 h 5118"/>
            <a:gd name="connsiteX0" fmla="*/ 10001 w 10001"/>
            <a:gd name="connsiteY0" fmla="*/ 86 h 13732"/>
            <a:gd name="connsiteX1" fmla="*/ 9632 w 10001"/>
            <a:gd name="connsiteY1" fmla="*/ 2954 h 13732"/>
            <a:gd name="connsiteX2" fmla="*/ 16 w 10001"/>
            <a:gd name="connsiteY2" fmla="*/ 2868 h 13732"/>
            <a:gd name="connsiteX3" fmla="*/ 575 w 10001"/>
            <a:gd name="connsiteY3" fmla="*/ 13732 h 13732"/>
            <a:gd name="connsiteX0" fmla="*/ 14142 w 14142"/>
            <a:gd name="connsiteY0" fmla="*/ 86 h 15391"/>
            <a:gd name="connsiteX1" fmla="*/ 13773 w 14142"/>
            <a:gd name="connsiteY1" fmla="*/ 2954 h 15391"/>
            <a:gd name="connsiteX2" fmla="*/ 4157 w 14142"/>
            <a:gd name="connsiteY2" fmla="*/ 2868 h 15391"/>
            <a:gd name="connsiteX3" fmla="*/ 0 w 14142"/>
            <a:gd name="connsiteY3" fmla="*/ 15391 h 15391"/>
            <a:gd name="connsiteX0" fmla="*/ 14142 w 14142"/>
            <a:gd name="connsiteY0" fmla="*/ 86 h 15391"/>
            <a:gd name="connsiteX1" fmla="*/ 13773 w 14142"/>
            <a:gd name="connsiteY1" fmla="*/ 2954 h 15391"/>
            <a:gd name="connsiteX2" fmla="*/ 4157 w 14142"/>
            <a:gd name="connsiteY2" fmla="*/ 2868 h 15391"/>
            <a:gd name="connsiteX3" fmla="*/ 0 w 14142"/>
            <a:gd name="connsiteY3" fmla="*/ 15391 h 15391"/>
            <a:gd name="connsiteX0" fmla="*/ 9991 w 9991"/>
            <a:gd name="connsiteY0" fmla="*/ 86 h 9952"/>
            <a:gd name="connsiteX1" fmla="*/ 9622 w 9991"/>
            <a:gd name="connsiteY1" fmla="*/ 2954 h 9952"/>
            <a:gd name="connsiteX2" fmla="*/ 6 w 9991"/>
            <a:gd name="connsiteY2" fmla="*/ 2868 h 9952"/>
            <a:gd name="connsiteX3" fmla="*/ 172 w 9991"/>
            <a:gd name="connsiteY3" fmla="*/ 9952 h 9952"/>
            <a:gd name="connsiteX0" fmla="*/ 10018 w 10018"/>
            <a:gd name="connsiteY0" fmla="*/ 86 h 10000"/>
            <a:gd name="connsiteX1" fmla="*/ 9649 w 10018"/>
            <a:gd name="connsiteY1" fmla="*/ 2968 h 10000"/>
            <a:gd name="connsiteX2" fmla="*/ 24 w 10018"/>
            <a:gd name="connsiteY2" fmla="*/ 2882 h 10000"/>
            <a:gd name="connsiteX3" fmla="*/ 190 w 10018"/>
            <a:gd name="connsiteY3" fmla="*/ 10000 h 10000"/>
            <a:gd name="connsiteX0" fmla="*/ 9994 w 9994"/>
            <a:gd name="connsiteY0" fmla="*/ 86 h 10000"/>
            <a:gd name="connsiteX1" fmla="*/ 9625 w 9994"/>
            <a:gd name="connsiteY1" fmla="*/ 2968 h 10000"/>
            <a:gd name="connsiteX2" fmla="*/ 0 w 9994"/>
            <a:gd name="connsiteY2" fmla="*/ 2882 h 10000"/>
            <a:gd name="connsiteX3" fmla="*/ 166 w 9994"/>
            <a:gd name="connsiteY3" fmla="*/ 10000 h 10000"/>
            <a:gd name="connsiteX0" fmla="*/ 10000 w 10000"/>
            <a:gd name="connsiteY0" fmla="*/ 86 h 10000"/>
            <a:gd name="connsiteX1" fmla="*/ 9631 w 10000"/>
            <a:gd name="connsiteY1" fmla="*/ 2968 h 10000"/>
            <a:gd name="connsiteX2" fmla="*/ 0 w 10000"/>
            <a:gd name="connsiteY2" fmla="*/ 2882 h 10000"/>
            <a:gd name="connsiteX3" fmla="*/ 166 w 10000"/>
            <a:gd name="connsiteY3" fmla="*/ 10000 h 10000"/>
            <a:gd name="connsiteX0" fmla="*/ 10000 w 10000"/>
            <a:gd name="connsiteY0" fmla="*/ 86 h 9074"/>
            <a:gd name="connsiteX1" fmla="*/ 9631 w 10000"/>
            <a:gd name="connsiteY1" fmla="*/ 2968 h 9074"/>
            <a:gd name="connsiteX2" fmla="*/ 0 w 10000"/>
            <a:gd name="connsiteY2" fmla="*/ 2882 h 9074"/>
            <a:gd name="connsiteX3" fmla="*/ 166 w 10000"/>
            <a:gd name="connsiteY3" fmla="*/ 9074 h 9074"/>
            <a:gd name="connsiteX0" fmla="*/ 10459 w 10459"/>
            <a:gd name="connsiteY0" fmla="*/ 95 h 9193"/>
            <a:gd name="connsiteX1" fmla="*/ 10090 w 10459"/>
            <a:gd name="connsiteY1" fmla="*/ 3271 h 9193"/>
            <a:gd name="connsiteX2" fmla="*/ 459 w 10459"/>
            <a:gd name="connsiteY2" fmla="*/ 3176 h 9193"/>
            <a:gd name="connsiteX3" fmla="*/ 0 w 10459"/>
            <a:gd name="connsiteY3" fmla="*/ 9193 h 9193"/>
            <a:gd name="connsiteX0" fmla="*/ 9801 w 9801"/>
            <a:gd name="connsiteY0" fmla="*/ 103 h 9912"/>
            <a:gd name="connsiteX1" fmla="*/ 9448 w 9801"/>
            <a:gd name="connsiteY1" fmla="*/ 3558 h 9912"/>
            <a:gd name="connsiteX2" fmla="*/ 240 w 9801"/>
            <a:gd name="connsiteY2" fmla="*/ 3455 h 9912"/>
            <a:gd name="connsiteX3" fmla="*/ 0 w 9801"/>
            <a:gd name="connsiteY3" fmla="*/ 9912 h 9912"/>
            <a:gd name="connsiteX0" fmla="*/ 10444 w 10444"/>
            <a:gd name="connsiteY0" fmla="*/ 104 h 10000"/>
            <a:gd name="connsiteX1" fmla="*/ 10084 w 10444"/>
            <a:gd name="connsiteY1" fmla="*/ 3590 h 10000"/>
            <a:gd name="connsiteX2" fmla="*/ 689 w 10444"/>
            <a:gd name="connsiteY2" fmla="*/ 3486 h 10000"/>
            <a:gd name="connsiteX3" fmla="*/ 0 w 10444"/>
            <a:gd name="connsiteY3" fmla="*/ 10000 h 10000"/>
            <a:gd name="connsiteX0" fmla="*/ 9755 w 9755"/>
            <a:gd name="connsiteY0" fmla="*/ 104 h 3694"/>
            <a:gd name="connsiteX1" fmla="*/ 9395 w 9755"/>
            <a:gd name="connsiteY1" fmla="*/ 3590 h 3694"/>
            <a:gd name="connsiteX2" fmla="*/ 0 w 9755"/>
            <a:gd name="connsiteY2" fmla="*/ 3486 h 3694"/>
            <a:gd name="connsiteX0" fmla="*/ 14093 w 14093"/>
            <a:gd name="connsiteY0" fmla="*/ 283 h 10002"/>
            <a:gd name="connsiteX1" fmla="*/ 13724 w 14093"/>
            <a:gd name="connsiteY1" fmla="*/ 9719 h 10002"/>
            <a:gd name="connsiteX2" fmla="*/ 0 w 14093"/>
            <a:gd name="connsiteY2" fmla="*/ 9973 h 10002"/>
            <a:gd name="connsiteX0" fmla="*/ 12980 w 12980"/>
            <a:gd name="connsiteY0" fmla="*/ 283 h 10002"/>
            <a:gd name="connsiteX1" fmla="*/ 12611 w 12980"/>
            <a:gd name="connsiteY1" fmla="*/ 9719 h 10002"/>
            <a:gd name="connsiteX2" fmla="*/ 0 w 12980"/>
            <a:gd name="connsiteY2" fmla="*/ 9607 h 10002"/>
            <a:gd name="connsiteX0" fmla="*/ 13203 w 13203"/>
            <a:gd name="connsiteY0" fmla="*/ 239 h 12840"/>
            <a:gd name="connsiteX1" fmla="*/ 12611 w 13203"/>
            <a:gd name="connsiteY1" fmla="*/ 12601 h 12840"/>
            <a:gd name="connsiteX2" fmla="*/ 0 w 13203"/>
            <a:gd name="connsiteY2" fmla="*/ 12489 h 12840"/>
            <a:gd name="connsiteX0" fmla="*/ 12710 w 12710"/>
            <a:gd name="connsiteY0" fmla="*/ 239 h 12840"/>
            <a:gd name="connsiteX1" fmla="*/ 12611 w 12710"/>
            <a:gd name="connsiteY1" fmla="*/ 12601 h 12840"/>
            <a:gd name="connsiteX2" fmla="*/ 0 w 12710"/>
            <a:gd name="connsiteY2" fmla="*/ 12489 h 12840"/>
            <a:gd name="connsiteX0" fmla="*/ 12710 w 12710"/>
            <a:gd name="connsiteY0" fmla="*/ 364 h 12614"/>
            <a:gd name="connsiteX1" fmla="*/ 12420 w 12710"/>
            <a:gd name="connsiteY1" fmla="*/ 6285 h 12614"/>
            <a:gd name="connsiteX2" fmla="*/ 0 w 12710"/>
            <a:gd name="connsiteY2" fmla="*/ 12614 h 12614"/>
            <a:gd name="connsiteX0" fmla="*/ 15952 w 15952"/>
            <a:gd name="connsiteY0" fmla="*/ 364 h 15566"/>
            <a:gd name="connsiteX1" fmla="*/ 15662 w 15952"/>
            <a:gd name="connsiteY1" fmla="*/ 6285 h 15566"/>
            <a:gd name="connsiteX2" fmla="*/ 0 w 15952"/>
            <a:gd name="connsiteY2" fmla="*/ 15566 h 15566"/>
            <a:gd name="connsiteX0" fmla="*/ 15952 w 15952"/>
            <a:gd name="connsiteY0" fmla="*/ 364 h 15566"/>
            <a:gd name="connsiteX1" fmla="*/ 15662 w 15952"/>
            <a:gd name="connsiteY1" fmla="*/ 6285 h 15566"/>
            <a:gd name="connsiteX2" fmla="*/ 0 w 15952"/>
            <a:gd name="connsiteY2" fmla="*/ 15566 h 15566"/>
            <a:gd name="connsiteX0" fmla="*/ 15952 w 15952"/>
            <a:gd name="connsiteY0" fmla="*/ 364 h 15566"/>
            <a:gd name="connsiteX1" fmla="*/ 15662 w 15952"/>
            <a:gd name="connsiteY1" fmla="*/ 6285 h 15566"/>
            <a:gd name="connsiteX2" fmla="*/ 0 w 15952"/>
            <a:gd name="connsiteY2" fmla="*/ 15566 h 15566"/>
            <a:gd name="connsiteX0" fmla="*/ 15952 w 16808"/>
            <a:gd name="connsiteY0" fmla="*/ 317 h 15519"/>
            <a:gd name="connsiteX1" fmla="*/ 16807 w 16808"/>
            <a:gd name="connsiteY1" fmla="*/ 8117 h 15519"/>
            <a:gd name="connsiteX2" fmla="*/ 0 w 16808"/>
            <a:gd name="connsiteY2" fmla="*/ 15519 h 15519"/>
            <a:gd name="connsiteX0" fmla="*/ 15952 w 15952"/>
            <a:gd name="connsiteY0" fmla="*/ 322 h 15524"/>
            <a:gd name="connsiteX1" fmla="*/ 15281 w 15952"/>
            <a:gd name="connsiteY1" fmla="*/ 7854 h 15524"/>
            <a:gd name="connsiteX2" fmla="*/ 0 w 15952"/>
            <a:gd name="connsiteY2" fmla="*/ 15524 h 15524"/>
            <a:gd name="connsiteX0" fmla="*/ 15952 w 17951"/>
            <a:gd name="connsiteY0" fmla="*/ 341 h 15543"/>
            <a:gd name="connsiteX1" fmla="*/ 17951 w 17951"/>
            <a:gd name="connsiteY1" fmla="*/ 7068 h 15543"/>
            <a:gd name="connsiteX2" fmla="*/ 0 w 17951"/>
            <a:gd name="connsiteY2" fmla="*/ 15543 h 15543"/>
            <a:gd name="connsiteX0" fmla="*/ 15952 w 17570"/>
            <a:gd name="connsiteY0" fmla="*/ 289 h 15491"/>
            <a:gd name="connsiteX1" fmla="*/ 17570 w 17570"/>
            <a:gd name="connsiteY1" fmla="*/ 9431 h 15491"/>
            <a:gd name="connsiteX2" fmla="*/ 0 w 17570"/>
            <a:gd name="connsiteY2" fmla="*/ 15491 h 15491"/>
            <a:gd name="connsiteX0" fmla="*/ 15952 w 16428"/>
            <a:gd name="connsiteY0" fmla="*/ 289 h 15491"/>
            <a:gd name="connsiteX1" fmla="*/ 16426 w 16428"/>
            <a:gd name="connsiteY1" fmla="*/ 9431 h 15491"/>
            <a:gd name="connsiteX2" fmla="*/ 0 w 16428"/>
            <a:gd name="connsiteY2" fmla="*/ 15491 h 1549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6428" h="15491">
              <a:moveTo>
                <a:pt x="15952" y="289"/>
              </a:moveTo>
              <a:cubicBezTo>
                <a:pt x="15909" y="-2164"/>
                <a:pt x="16469" y="11884"/>
                <a:pt x="16426" y="9431"/>
              </a:cubicBezTo>
              <a:cubicBezTo>
                <a:pt x="11851" y="9516"/>
                <a:pt x="5338" y="10307"/>
                <a:pt x="0" y="15491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18</xdr:col>
      <xdr:colOff>69830</xdr:colOff>
      <xdr:row>54</xdr:row>
      <xdr:rowOff>134330</xdr:rowOff>
    </xdr:from>
    <xdr:to>
      <xdr:col>18</xdr:col>
      <xdr:colOff>191310</xdr:colOff>
      <xdr:row>55</xdr:row>
      <xdr:rowOff>81411</xdr:rowOff>
    </xdr:to>
    <xdr:sp macro="" textlink="">
      <xdr:nvSpPr>
        <xdr:cNvPr id="1023" name="Oval 1295">
          <a:extLst>
            <a:ext uri="{FF2B5EF4-FFF2-40B4-BE49-F238E27FC236}">
              <a16:creationId xmlns:a16="http://schemas.microsoft.com/office/drawing/2014/main" id="{99914BA7-06A8-4FF4-9480-96318F75A5AA}"/>
            </a:ext>
          </a:extLst>
        </xdr:cNvPr>
        <xdr:cNvSpPr>
          <a:spLocks noChangeArrowheads="1"/>
        </xdr:cNvSpPr>
      </xdr:nvSpPr>
      <xdr:spPr bwMode="auto">
        <a:xfrm>
          <a:off x="11652230" y="9148790"/>
          <a:ext cx="121480" cy="114721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17</xdr:col>
      <xdr:colOff>248290</xdr:colOff>
      <xdr:row>54</xdr:row>
      <xdr:rowOff>130250</xdr:rowOff>
    </xdr:from>
    <xdr:ext cx="508814" cy="130257"/>
    <xdr:sp macro="" textlink="">
      <xdr:nvSpPr>
        <xdr:cNvPr id="1024" name="Text Box 1300">
          <a:extLst>
            <a:ext uri="{FF2B5EF4-FFF2-40B4-BE49-F238E27FC236}">
              <a16:creationId xmlns:a16="http://schemas.microsoft.com/office/drawing/2014/main" id="{21B68683-A569-47F7-A903-0E9D99712543}"/>
            </a:ext>
          </a:extLst>
        </xdr:cNvPr>
        <xdr:cNvSpPr txBox="1">
          <a:spLocks noChangeArrowheads="1"/>
        </xdr:cNvSpPr>
      </xdr:nvSpPr>
      <xdr:spPr bwMode="auto">
        <a:xfrm>
          <a:off x="11152510" y="9144710"/>
          <a:ext cx="508814" cy="130257"/>
        </a:xfrm>
        <a:prstGeom prst="rect">
          <a:avLst/>
        </a:prstGeom>
        <a:solidFill>
          <a:schemeClr val="bg1"/>
        </a:solidFill>
        <a:ln>
          <a:solidFill>
            <a:schemeClr val="tx2"/>
          </a:solidFill>
        </a:ln>
      </xdr:spPr>
      <xdr:txBody>
        <a:bodyPr vertOverflow="overflow" horzOverflow="overflow" vert="horz" wrap="none" lIns="0" tIns="0" rIns="0" bIns="0" anchor="ctr" upright="1">
          <a:no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耳原交番前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18</xdr:col>
      <xdr:colOff>61062</xdr:colOff>
      <xdr:row>56</xdr:row>
      <xdr:rowOff>32568</xdr:rowOff>
    </xdr:from>
    <xdr:to>
      <xdr:col>18</xdr:col>
      <xdr:colOff>172184</xdr:colOff>
      <xdr:row>56</xdr:row>
      <xdr:rowOff>139140</xdr:rowOff>
    </xdr:to>
    <xdr:sp macro="" textlink="">
      <xdr:nvSpPr>
        <xdr:cNvPr id="1025" name="Oval 1295">
          <a:extLst>
            <a:ext uri="{FF2B5EF4-FFF2-40B4-BE49-F238E27FC236}">
              <a16:creationId xmlns:a16="http://schemas.microsoft.com/office/drawing/2014/main" id="{D990FC44-F26E-410E-B2AE-956306D12DD7}"/>
            </a:ext>
          </a:extLst>
        </xdr:cNvPr>
        <xdr:cNvSpPr>
          <a:spLocks noChangeArrowheads="1"/>
        </xdr:cNvSpPr>
      </xdr:nvSpPr>
      <xdr:spPr bwMode="auto">
        <a:xfrm>
          <a:off x="11643462" y="9382308"/>
          <a:ext cx="111122" cy="106572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 editAs="oneCell">
    <xdr:from>
      <xdr:col>17</xdr:col>
      <xdr:colOff>60987</xdr:colOff>
      <xdr:row>55</xdr:row>
      <xdr:rowOff>97599</xdr:rowOff>
    </xdr:from>
    <xdr:to>
      <xdr:col>18</xdr:col>
      <xdr:colOff>116658</xdr:colOff>
      <xdr:row>56</xdr:row>
      <xdr:rowOff>161564</xdr:rowOff>
    </xdr:to>
    <xdr:pic>
      <xdr:nvPicPr>
        <xdr:cNvPr id="1026" name="図 1025">
          <a:extLst>
            <a:ext uri="{FF2B5EF4-FFF2-40B4-BE49-F238E27FC236}">
              <a16:creationId xmlns:a16="http://schemas.microsoft.com/office/drawing/2014/main" id="{D20FE375-0365-402B-8E6A-429EEAADF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20680141">
          <a:off x="10965207" y="9279699"/>
          <a:ext cx="733851" cy="231605"/>
        </a:xfrm>
        <a:prstGeom prst="rect">
          <a:avLst/>
        </a:prstGeom>
      </xdr:spPr>
    </xdr:pic>
    <xdr:clientData/>
  </xdr:twoCellAnchor>
  <xdr:twoCellAnchor>
    <xdr:from>
      <xdr:col>18</xdr:col>
      <xdr:colOff>175040</xdr:colOff>
      <xdr:row>53</xdr:row>
      <xdr:rowOff>33422</xdr:rowOff>
    </xdr:from>
    <xdr:to>
      <xdr:col>18</xdr:col>
      <xdr:colOff>344330</xdr:colOff>
      <xdr:row>54</xdr:row>
      <xdr:rowOff>11612</xdr:rowOff>
    </xdr:to>
    <xdr:sp macro="" textlink="">
      <xdr:nvSpPr>
        <xdr:cNvPr id="1027" name="六角形 1026">
          <a:extLst>
            <a:ext uri="{FF2B5EF4-FFF2-40B4-BE49-F238E27FC236}">
              <a16:creationId xmlns:a16="http://schemas.microsoft.com/office/drawing/2014/main" id="{774589F1-A2F9-4E51-B697-054F0ACCF041}"/>
            </a:ext>
          </a:extLst>
        </xdr:cNvPr>
        <xdr:cNvSpPr/>
      </xdr:nvSpPr>
      <xdr:spPr bwMode="auto">
        <a:xfrm>
          <a:off x="11757440" y="8880242"/>
          <a:ext cx="169290" cy="14583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46</a:t>
          </a:r>
          <a:endParaRPr kumimoji="1" lang="ja-JP" altLang="en-US" sz="1000" b="1">
            <a:solidFill>
              <a:schemeClr val="bg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oneCellAnchor>
    <xdr:from>
      <xdr:col>17</xdr:col>
      <xdr:colOff>33867</xdr:colOff>
      <xdr:row>62</xdr:row>
      <xdr:rowOff>16930</xdr:rowOff>
    </xdr:from>
    <xdr:ext cx="1320800" cy="347134"/>
    <xdr:sp macro="" textlink="">
      <xdr:nvSpPr>
        <xdr:cNvPr id="1028" name="Text Box 1300">
          <a:extLst>
            <a:ext uri="{FF2B5EF4-FFF2-40B4-BE49-F238E27FC236}">
              <a16:creationId xmlns:a16="http://schemas.microsoft.com/office/drawing/2014/main" id="{DB587D74-F514-44D9-B164-F552EB96D347}"/>
            </a:ext>
          </a:extLst>
        </xdr:cNvPr>
        <xdr:cNvSpPr txBox="1">
          <a:spLocks noChangeArrowheads="1"/>
        </xdr:cNvSpPr>
      </xdr:nvSpPr>
      <xdr:spPr bwMode="auto">
        <a:xfrm>
          <a:off x="10938087" y="10372510"/>
          <a:ext cx="1320800" cy="347134"/>
        </a:xfrm>
        <a:prstGeom prst="rect">
          <a:avLst/>
        </a:prstGeom>
        <a:solidFill>
          <a:schemeClr val="bg1"/>
        </a:solidFill>
        <a:ln>
          <a:solidFill>
            <a:schemeClr val="tx2"/>
          </a:solidFill>
        </a:ln>
      </xdr:spPr>
      <xdr:txBody>
        <a:bodyPr vertOverflow="overflow" horzOverflow="overflow" vert="horz" wrap="none" lIns="0" tIns="0" rIns="0" bIns="0" anchor="ctr" upright="1">
          <a:noAutofit/>
        </a:bodyPr>
        <a:lstStyle/>
        <a:p>
          <a:pPr algn="l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施設利用時間</a:t>
          </a: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15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30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～</a:t>
          </a: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21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30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時間外はﾌﾞﾙﾍﾞｶｰﾄﾞ記載先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ﾍ連絡</a:t>
          </a: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｡</a:t>
          </a:r>
        </a:p>
      </xdr:txBody>
    </xdr:sp>
    <xdr:clientData/>
  </xdr:oneCellAnchor>
  <xdr:oneCellAnchor>
    <xdr:from>
      <xdr:col>17</xdr:col>
      <xdr:colOff>1236</xdr:colOff>
      <xdr:row>59</xdr:row>
      <xdr:rowOff>127</xdr:rowOff>
    </xdr:from>
    <xdr:ext cx="1371738" cy="926627"/>
    <xdr:sp macro="" textlink="">
      <xdr:nvSpPr>
        <xdr:cNvPr id="1029" name="Text Box 1118">
          <a:extLst>
            <a:ext uri="{FF2B5EF4-FFF2-40B4-BE49-F238E27FC236}">
              <a16:creationId xmlns:a16="http://schemas.microsoft.com/office/drawing/2014/main" id="{E6430335-7972-4E21-BD45-6352E8BE4CE4}"/>
            </a:ext>
          </a:extLst>
        </xdr:cNvPr>
        <xdr:cNvSpPr txBox="1">
          <a:spLocks noChangeArrowheads="1"/>
        </xdr:cNvSpPr>
      </xdr:nvSpPr>
      <xdr:spPr bwMode="auto">
        <a:xfrm>
          <a:off x="10905456" y="9852787"/>
          <a:ext cx="1371738" cy="926627"/>
        </a:xfrm>
        <a:prstGeom prst="rect">
          <a:avLst/>
        </a:prstGeom>
        <a:solidFill>
          <a:schemeClr val="bg1"/>
        </a:solidFill>
        <a:ln w="25400" cmpd="dbl">
          <a:solidFill>
            <a:schemeClr val="tx1"/>
          </a:solidFill>
        </a:ln>
      </xdr:spPr>
      <xdr:txBody>
        <a:bodyPr vertOverflow="overflow" horzOverflow="overflow" wrap="none" lIns="27432" tIns="18288" rIns="0" bIns="0" anchor="ctr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ja-JP" sz="900" b="1" i="0" baseline="0">
              <a:effectLst/>
              <a:latin typeface="+mn-lt"/>
              <a:ea typeface="+mn-ea"/>
              <a:cs typeface="+mn-cs"/>
            </a:rPr>
            <a:t>到着時刻記入</a:t>
          </a:r>
          <a:endParaRPr lang="en-US" altLang="ja-JP" sz="900" b="1" i="0" baseline="0"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ブルベカードの</a:t>
          </a:r>
          <a:r>
            <a:rPr lang="en-US" altLang="ja-JP" sz="900" b="1" i="0" u="none" strike="noStrike" baseline="0">
              <a:solidFill>
                <a:srgbClr val="C00000"/>
              </a:solidFill>
              <a:latin typeface="ＭＳ Ｐゴシック"/>
              <a:ea typeface="ＭＳ Ｐゴシック"/>
            </a:rPr>
            <a:t>PC</a:t>
          </a: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時刻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確認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総走行時間</a:t>
          </a:r>
          <a:r>
            <a:rPr lang="en-US" altLang="ja-JP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､</a:t>
          </a: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ﾒﾀﾞﾙ要否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記入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署名</a:t>
          </a:r>
          <a:r>
            <a:rPr lang="ja-JP" altLang="en-US" sz="9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後</a:t>
          </a:r>
          <a:r>
            <a:rPr lang="ja-JP" altLang="ja-JP" sz="900" b="1" i="0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ﾚｼｰ</a:t>
          </a:r>
          <a:r>
            <a:rPr lang="ja-JP" altLang="en-US" sz="900" b="1" i="0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ﾄ</a:t>
          </a:r>
          <a:r>
            <a:rPr lang="ja-JP" altLang="en-US" sz="900" b="1" i="0" baseline="0">
              <a:effectLst/>
              <a:latin typeface="+mn-lt"/>
              <a:ea typeface="+mn-ea"/>
              <a:cs typeface="+mn-cs"/>
            </a:rPr>
            <a:t>と共に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提出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､</a:t>
          </a: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映像提示。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開設時間外ｺﾞｰﾙ時はﾌﾞﾙﾍﾞ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ｶｰﾄﾞ記載の連絡先へ連絡。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8</xdr:col>
      <xdr:colOff>327401</xdr:colOff>
      <xdr:row>15</xdr:row>
      <xdr:rowOff>104322</xdr:rowOff>
    </xdr:from>
    <xdr:to>
      <xdr:col>8</xdr:col>
      <xdr:colOff>502026</xdr:colOff>
      <xdr:row>16</xdr:row>
      <xdr:rowOff>77108</xdr:rowOff>
    </xdr:to>
    <xdr:sp macro="" textlink="">
      <xdr:nvSpPr>
        <xdr:cNvPr id="1030" name="六角形 1029">
          <a:extLst>
            <a:ext uri="{FF2B5EF4-FFF2-40B4-BE49-F238E27FC236}">
              <a16:creationId xmlns:a16="http://schemas.microsoft.com/office/drawing/2014/main" id="{0144E95D-50E7-49DD-8B6F-314890C4183B}"/>
            </a:ext>
          </a:extLst>
        </xdr:cNvPr>
        <xdr:cNvSpPr/>
      </xdr:nvSpPr>
      <xdr:spPr bwMode="auto">
        <a:xfrm>
          <a:off x="5128001" y="2580822"/>
          <a:ext cx="174625" cy="14042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</a:t>
          </a:r>
          <a:endParaRPr kumimoji="1" lang="ja-JP" altLang="en-US" sz="1100" b="1">
            <a:solidFill>
              <a:schemeClr val="bg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8</xdr:col>
      <xdr:colOff>236815</xdr:colOff>
      <xdr:row>13</xdr:row>
      <xdr:rowOff>128688</xdr:rowOff>
    </xdr:from>
    <xdr:to>
      <xdr:col>8</xdr:col>
      <xdr:colOff>332900</xdr:colOff>
      <xdr:row>14</xdr:row>
      <xdr:rowOff>113450</xdr:rowOff>
    </xdr:to>
    <xdr:sp macro="" textlink="">
      <xdr:nvSpPr>
        <xdr:cNvPr id="1031" name="Oval 77">
          <a:extLst>
            <a:ext uri="{FF2B5EF4-FFF2-40B4-BE49-F238E27FC236}">
              <a16:creationId xmlns:a16="http://schemas.microsoft.com/office/drawing/2014/main" id="{24CDE930-E424-47D9-9D4A-B4FB88EE7772}"/>
            </a:ext>
          </a:extLst>
        </xdr:cNvPr>
        <xdr:cNvSpPr>
          <a:spLocks noChangeArrowheads="1"/>
        </xdr:cNvSpPr>
      </xdr:nvSpPr>
      <xdr:spPr bwMode="auto">
        <a:xfrm>
          <a:off x="5037415" y="2269908"/>
          <a:ext cx="96085" cy="152402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8</xdr:col>
      <xdr:colOff>34253</xdr:colOff>
      <xdr:row>10</xdr:row>
      <xdr:rowOff>130039</xdr:rowOff>
    </xdr:from>
    <xdr:to>
      <xdr:col>8</xdr:col>
      <xdr:colOff>648610</xdr:colOff>
      <xdr:row>14</xdr:row>
      <xdr:rowOff>47993</xdr:rowOff>
    </xdr:to>
    <xdr:sp macro="" textlink="">
      <xdr:nvSpPr>
        <xdr:cNvPr id="1032" name="Line 88">
          <a:extLst>
            <a:ext uri="{FF2B5EF4-FFF2-40B4-BE49-F238E27FC236}">
              <a16:creationId xmlns:a16="http://schemas.microsoft.com/office/drawing/2014/main" id="{AF15278E-E3E7-4518-B431-1BA338B7CCDE}"/>
            </a:ext>
          </a:extLst>
        </xdr:cNvPr>
        <xdr:cNvSpPr>
          <a:spLocks noChangeShapeType="1"/>
        </xdr:cNvSpPr>
      </xdr:nvSpPr>
      <xdr:spPr bwMode="auto">
        <a:xfrm rot="5400000" flipV="1">
          <a:off x="4847775" y="1755417"/>
          <a:ext cx="588514" cy="614357"/>
        </a:xfrm>
        <a:custGeom>
          <a:avLst/>
          <a:gdLst>
            <a:gd name="connsiteX0" fmla="*/ 0 w 75090"/>
            <a:gd name="connsiteY0" fmla="*/ 0 h 663711"/>
            <a:gd name="connsiteX1" fmla="*/ 75090 w 75090"/>
            <a:gd name="connsiteY1" fmla="*/ 663711 h 663711"/>
            <a:gd name="connsiteX0" fmla="*/ 12506 w 87596"/>
            <a:gd name="connsiteY0" fmla="*/ 0 h 663711"/>
            <a:gd name="connsiteX1" fmla="*/ 87596 w 87596"/>
            <a:gd name="connsiteY1" fmla="*/ 663711 h 663711"/>
            <a:gd name="connsiteX0" fmla="*/ 17 w 75107"/>
            <a:gd name="connsiteY0" fmla="*/ 0 h 663711"/>
            <a:gd name="connsiteX1" fmla="*/ 46709 w 75107"/>
            <a:gd name="connsiteY1" fmla="*/ 267696 h 663711"/>
            <a:gd name="connsiteX2" fmla="*/ 75107 w 75107"/>
            <a:gd name="connsiteY2" fmla="*/ 663711 h 663711"/>
            <a:gd name="connsiteX0" fmla="*/ 114313 w 189403"/>
            <a:gd name="connsiteY0" fmla="*/ 0 h 663711"/>
            <a:gd name="connsiteX1" fmla="*/ 5368 w 189403"/>
            <a:gd name="connsiteY1" fmla="*/ 236569 h 663711"/>
            <a:gd name="connsiteX2" fmla="*/ 189403 w 189403"/>
            <a:gd name="connsiteY2" fmla="*/ 663711 h 663711"/>
            <a:gd name="connsiteX0" fmla="*/ 114313 w 189403"/>
            <a:gd name="connsiteY0" fmla="*/ 0 h 663711"/>
            <a:gd name="connsiteX1" fmla="*/ 5368 w 189403"/>
            <a:gd name="connsiteY1" fmla="*/ 236569 h 663711"/>
            <a:gd name="connsiteX2" fmla="*/ 189403 w 189403"/>
            <a:gd name="connsiteY2" fmla="*/ 663711 h 663711"/>
            <a:gd name="connsiteX0" fmla="*/ 170398 w 245488"/>
            <a:gd name="connsiteY0" fmla="*/ 0 h 663711"/>
            <a:gd name="connsiteX1" fmla="*/ 61453 w 245488"/>
            <a:gd name="connsiteY1" fmla="*/ 236569 h 663711"/>
            <a:gd name="connsiteX2" fmla="*/ 245488 w 245488"/>
            <a:gd name="connsiteY2" fmla="*/ 663711 h 663711"/>
            <a:gd name="connsiteX0" fmla="*/ 136396 w 211486"/>
            <a:gd name="connsiteY0" fmla="*/ 0 h 663711"/>
            <a:gd name="connsiteX1" fmla="*/ 67951 w 211486"/>
            <a:gd name="connsiteY1" fmla="*/ 216459 h 663711"/>
            <a:gd name="connsiteX2" fmla="*/ 211486 w 211486"/>
            <a:gd name="connsiteY2" fmla="*/ 663711 h 663711"/>
            <a:gd name="connsiteX0" fmla="*/ 136396 w 211486"/>
            <a:gd name="connsiteY0" fmla="*/ 0 h 663711"/>
            <a:gd name="connsiteX1" fmla="*/ 67951 w 211486"/>
            <a:gd name="connsiteY1" fmla="*/ 216459 h 663711"/>
            <a:gd name="connsiteX2" fmla="*/ 211486 w 211486"/>
            <a:gd name="connsiteY2" fmla="*/ 663711 h 663711"/>
            <a:gd name="connsiteX0" fmla="*/ 136396 w 211486"/>
            <a:gd name="connsiteY0" fmla="*/ 0 h 663711"/>
            <a:gd name="connsiteX1" fmla="*/ 67951 w 211486"/>
            <a:gd name="connsiteY1" fmla="*/ 216459 h 663711"/>
            <a:gd name="connsiteX2" fmla="*/ 211486 w 211486"/>
            <a:gd name="connsiteY2" fmla="*/ 663711 h 663711"/>
            <a:gd name="connsiteX0" fmla="*/ 199599 w 274689"/>
            <a:gd name="connsiteY0" fmla="*/ 0 h 663711"/>
            <a:gd name="connsiteX1" fmla="*/ 56911 w 274689"/>
            <a:gd name="connsiteY1" fmla="*/ 186292 h 663711"/>
            <a:gd name="connsiteX2" fmla="*/ 274689 w 274689"/>
            <a:gd name="connsiteY2" fmla="*/ 663711 h 663711"/>
            <a:gd name="connsiteX0" fmla="*/ 366440 w 441530"/>
            <a:gd name="connsiteY0" fmla="*/ 0 h 663711"/>
            <a:gd name="connsiteX1" fmla="*/ 40585 w 441530"/>
            <a:gd name="connsiteY1" fmla="*/ 226448 h 663711"/>
            <a:gd name="connsiteX2" fmla="*/ 441530 w 441530"/>
            <a:gd name="connsiteY2" fmla="*/ 663711 h 663711"/>
            <a:gd name="connsiteX0" fmla="*/ 366440 w 441530"/>
            <a:gd name="connsiteY0" fmla="*/ 0 h 663711"/>
            <a:gd name="connsiteX1" fmla="*/ 40585 w 441530"/>
            <a:gd name="connsiteY1" fmla="*/ 226448 h 663711"/>
            <a:gd name="connsiteX2" fmla="*/ 441530 w 441530"/>
            <a:gd name="connsiteY2" fmla="*/ 663711 h 663711"/>
            <a:gd name="connsiteX0" fmla="*/ 327339 w 402429"/>
            <a:gd name="connsiteY0" fmla="*/ 9459 h 673170"/>
            <a:gd name="connsiteX1" fmla="*/ 1484 w 402429"/>
            <a:gd name="connsiteY1" fmla="*/ 235907 h 673170"/>
            <a:gd name="connsiteX2" fmla="*/ 402429 w 402429"/>
            <a:gd name="connsiteY2" fmla="*/ 673170 h 673170"/>
            <a:gd name="connsiteX0" fmla="*/ 327339 w 402429"/>
            <a:gd name="connsiteY0" fmla="*/ 9459 h 673170"/>
            <a:gd name="connsiteX1" fmla="*/ 1484 w 402429"/>
            <a:gd name="connsiteY1" fmla="*/ 235907 h 673170"/>
            <a:gd name="connsiteX2" fmla="*/ 402429 w 402429"/>
            <a:gd name="connsiteY2" fmla="*/ 673170 h 673170"/>
            <a:gd name="connsiteX0" fmla="*/ 327339 w 402429"/>
            <a:gd name="connsiteY0" fmla="*/ 9459 h 673170"/>
            <a:gd name="connsiteX1" fmla="*/ 1484 w 402429"/>
            <a:gd name="connsiteY1" fmla="*/ 235907 h 673170"/>
            <a:gd name="connsiteX2" fmla="*/ 402429 w 402429"/>
            <a:gd name="connsiteY2" fmla="*/ 673170 h 673170"/>
            <a:gd name="connsiteX0" fmla="*/ 327339 w 402634"/>
            <a:gd name="connsiteY0" fmla="*/ 9459 h 673170"/>
            <a:gd name="connsiteX1" fmla="*/ 1484 w 402634"/>
            <a:gd name="connsiteY1" fmla="*/ 235907 h 673170"/>
            <a:gd name="connsiteX2" fmla="*/ 402429 w 402634"/>
            <a:gd name="connsiteY2" fmla="*/ 673170 h 673170"/>
            <a:gd name="connsiteX0" fmla="*/ 327339 w 402429"/>
            <a:gd name="connsiteY0" fmla="*/ 9459 h 673170"/>
            <a:gd name="connsiteX1" fmla="*/ 1484 w 402429"/>
            <a:gd name="connsiteY1" fmla="*/ 235907 h 673170"/>
            <a:gd name="connsiteX2" fmla="*/ 402429 w 402429"/>
            <a:gd name="connsiteY2" fmla="*/ 673170 h 673170"/>
            <a:gd name="connsiteX0" fmla="*/ 455669 w 530759"/>
            <a:gd name="connsiteY0" fmla="*/ 29853 h 693564"/>
            <a:gd name="connsiteX1" fmla="*/ 1100 w 530759"/>
            <a:gd name="connsiteY1" fmla="*/ 216147 h 693564"/>
            <a:gd name="connsiteX2" fmla="*/ 530759 w 530759"/>
            <a:gd name="connsiteY2" fmla="*/ 693564 h 693564"/>
            <a:gd name="connsiteX0" fmla="*/ 455669 w 530759"/>
            <a:gd name="connsiteY0" fmla="*/ 29853 h 693564"/>
            <a:gd name="connsiteX1" fmla="*/ 1100 w 530759"/>
            <a:gd name="connsiteY1" fmla="*/ 216147 h 693564"/>
            <a:gd name="connsiteX2" fmla="*/ 530759 w 530759"/>
            <a:gd name="connsiteY2" fmla="*/ 693564 h 693564"/>
            <a:gd name="connsiteX0" fmla="*/ 135885 w 532759"/>
            <a:gd name="connsiteY0" fmla="*/ 0 h 897331"/>
            <a:gd name="connsiteX1" fmla="*/ 3100 w 532759"/>
            <a:gd name="connsiteY1" fmla="*/ 419914 h 897331"/>
            <a:gd name="connsiteX2" fmla="*/ 532759 w 532759"/>
            <a:gd name="connsiteY2" fmla="*/ 897331 h 897331"/>
            <a:gd name="connsiteX0" fmla="*/ 148086 w 544960"/>
            <a:gd name="connsiteY0" fmla="*/ 3732 h 901063"/>
            <a:gd name="connsiteX1" fmla="*/ 15301 w 544960"/>
            <a:gd name="connsiteY1" fmla="*/ 423646 h 901063"/>
            <a:gd name="connsiteX2" fmla="*/ 544960 w 544960"/>
            <a:gd name="connsiteY2" fmla="*/ 901063 h 901063"/>
            <a:gd name="connsiteX0" fmla="*/ 135973 w 532847"/>
            <a:gd name="connsiteY0" fmla="*/ 3732 h 901063"/>
            <a:gd name="connsiteX1" fmla="*/ 3188 w 532847"/>
            <a:gd name="connsiteY1" fmla="*/ 423646 h 901063"/>
            <a:gd name="connsiteX2" fmla="*/ 532847 w 532847"/>
            <a:gd name="connsiteY2" fmla="*/ 901063 h 901063"/>
            <a:gd name="connsiteX0" fmla="*/ 143101 w 539975"/>
            <a:gd name="connsiteY0" fmla="*/ 12680 h 910011"/>
            <a:gd name="connsiteX1" fmla="*/ 10316 w 539975"/>
            <a:gd name="connsiteY1" fmla="*/ 432594 h 910011"/>
            <a:gd name="connsiteX2" fmla="*/ 539975 w 539975"/>
            <a:gd name="connsiteY2" fmla="*/ 910011 h 910011"/>
            <a:gd name="connsiteX0" fmla="*/ 144528 w 541402"/>
            <a:gd name="connsiteY0" fmla="*/ 0 h 897331"/>
            <a:gd name="connsiteX1" fmla="*/ 11743 w 541402"/>
            <a:gd name="connsiteY1" fmla="*/ 419914 h 897331"/>
            <a:gd name="connsiteX2" fmla="*/ 541402 w 541402"/>
            <a:gd name="connsiteY2" fmla="*/ 897331 h 897331"/>
            <a:gd name="connsiteX0" fmla="*/ 63476 w 628668"/>
            <a:gd name="connsiteY0" fmla="*/ 0 h 1010491"/>
            <a:gd name="connsiteX1" fmla="*/ 99009 w 628668"/>
            <a:gd name="connsiteY1" fmla="*/ 533074 h 1010491"/>
            <a:gd name="connsiteX2" fmla="*/ 628668 w 628668"/>
            <a:gd name="connsiteY2" fmla="*/ 1010491 h 1010491"/>
            <a:gd name="connsiteX0" fmla="*/ 75 w 565267"/>
            <a:gd name="connsiteY0" fmla="*/ 0 h 1010491"/>
            <a:gd name="connsiteX1" fmla="*/ 35608 w 565267"/>
            <a:gd name="connsiteY1" fmla="*/ 533074 h 1010491"/>
            <a:gd name="connsiteX2" fmla="*/ 565267 w 565267"/>
            <a:gd name="connsiteY2" fmla="*/ 1010491 h 1010491"/>
            <a:gd name="connsiteX0" fmla="*/ 23350 w 539034"/>
            <a:gd name="connsiteY0" fmla="*/ 0 h 1003188"/>
            <a:gd name="connsiteX1" fmla="*/ 9375 w 539034"/>
            <a:gd name="connsiteY1" fmla="*/ 525771 h 1003188"/>
            <a:gd name="connsiteX2" fmla="*/ 539034 w 539034"/>
            <a:gd name="connsiteY2" fmla="*/ 1003188 h 1003188"/>
            <a:gd name="connsiteX0" fmla="*/ 22687 w 538371"/>
            <a:gd name="connsiteY0" fmla="*/ 0 h 1003188"/>
            <a:gd name="connsiteX1" fmla="*/ 8712 w 538371"/>
            <a:gd name="connsiteY1" fmla="*/ 525771 h 1003188"/>
            <a:gd name="connsiteX2" fmla="*/ 538371 w 538371"/>
            <a:gd name="connsiteY2" fmla="*/ 1003188 h 1003188"/>
            <a:gd name="connsiteX0" fmla="*/ 22687 w 538371"/>
            <a:gd name="connsiteY0" fmla="*/ 0 h 1003188"/>
            <a:gd name="connsiteX1" fmla="*/ 8712 w 538371"/>
            <a:gd name="connsiteY1" fmla="*/ 525771 h 1003188"/>
            <a:gd name="connsiteX2" fmla="*/ 538371 w 538371"/>
            <a:gd name="connsiteY2" fmla="*/ 1003188 h 1003188"/>
            <a:gd name="connsiteX0" fmla="*/ 22687 w 538371"/>
            <a:gd name="connsiteY0" fmla="*/ 0 h 1003188"/>
            <a:gd name="connsiteX1" fmla="*/ 8712 w 538371"/>
            <a:gd name="connsiteY1" fmla="*/ 525771 h 1003188"/>
            <a:gd name="connsiteX2" fmla="*/ 538371 w 538371"/>
            <a:gd name="connsiteY2" fmla="*/ 1003188 h 1003188"/>
            <a:gd name="connsiteX0" fmla="*/ 22687 w 572845"/>
            <a:gd name="connsiteY0" fmla="*/ 0 h 1003188"/>
            <a:gd name="connsiteX1" fmla="*/ 8712 w 572845"/>
            <a:gd name="connsiteY1" fmla="*/ 525771 h 1003188"/>
            <a:gd name="connsiteX2" fmla="*/ 533611 w 572845"/>
            <a:gd name="connsiteY2" fmla="*/ 714030 h 1003188"/>
            <a:gd name="connsiteX3" fmla="*/ 538371 w 572845"/>
            <a:gd name="connsiteY3" fmla="*/ 1003188 h 1003188"/>
            <a:gd name="connsiteX0" fmla="*/ 22687 w 547474"/>
            <a:gd name="connsiteY0" fmla="*/ 0 h 1003188"/>
            <a:gd name="connsiteX1" fmla="*/ 8712 w 547474"/>
            <a:gd name="connsiteY1" fmla="*/ 525771 h 1003188"/>
            <a:gd name="connsiteX2" fmla="*/ 533611 w 547474"/>
            <a:gd name="connsiteY2" fmla="*/ 714030 h 1003188"/>
            <a:gd name="connsiteX3" fmla="*/ 538371 w 547474"/>
            <a:gd name="connsiteY3" fmla="*/ 1003188 h 1003188"/>
            <a:gd name="connsiteX0" fmla="*/ 22687 w 541133"/>
            <a:gd name="connsiteY0" fmla="*/ 0 h 1003188"/>
            <a:gd name="connsiteX1" fmla="*/ 8712 w 541133"/>
            <a:gd name="connsiteY1" fmla="*/ 525771 h 1003188"/>
            <a:gd name="connsiteX2" fmla="*/ 533611 w 541133"/>
            <a:gd name="connsiteY2" fmla="*/ 714030 h 1003188"/>
            <a:gd name="connsiteX3" fmla="*/ 538371 w 541133"/>
            <a:gd name="connsiteY3" fmla="*/ 1003188 h 1003188"/>
            <a:gd name="connsiteX0" fmla="*/ 22687 w 541133"/>
            <a:gd name="connsiteY0" fmla="*/ 0 h 1003188"/>
            <a:gd name="connsiteX1" fmla="*/ 8712 w 541133"/>
            <a:gd name="connsiteY1" fmla="*/ 525771 h 1003188"/>
            <a:gd name="connsiteX2" fmla="*/ 533611 w 541133"/>
            <a:gd name="connsiteY2" fmla="*/ 714030 h 1003188"/>
            <a:gd name="connsiteX3" fmla="*/ 538371 w 541133"/>
            <a:gd name="connsiteY3" fmla="*/ 1003188 h 1003188"/>
            <a:gd name="connsiteX0" fmla="*/ 84814 w 603260"/>
            <a:gd name="connsiteY0" fmla="*/ 0 h 1003188"/>
            <a:gd name="connsiteX1" fmla="*/ 4234 w 603260"/>
            <a:gd name="connsiteY1" fmla="*/ 518632 h 1003188"/>
            <a:gd name="connsiteX2" fmla="*/ 595738 w 603260"/>
            <a:gd name="connsiteY2" fmla="*/ 714030 h 1003188"/>
            <a:gd name="connsiteX3" fmla="*/ 600498 w 603260"/>
            <a:gd name="connsiteY3" fmla="*/ 1003188 h 1003188"/>
            <a:gd name="connsiteX0" fmla="*/ 80580 w 599026"/>
            <a:gd name="connsiteY0" fmla="*/ 0 h 1003188"/>
            <a:gd name="connsiteX1" fmla="*/ 0 w 599026"/>
            <a:gd name="connsiteY1" fmla="*/ 518632 h 1003188"/>
            <a:gd name="connsiteX2" fmla="*/ 591504 w 599026"/>
            <a:gd name="connsiteY2" fmla="*/ 714030 h 1003188"/>
            <a:gd name="connsiteX3" fmla="*/ 596264 w 599026"/>
            <a:gd name="connsiteY3" fmla="*/ 1003188 h 1003188"/>
            <a:gd name="connsiteX0" fmla="*/ 104371 w 599026"/>
            <a:gd name="connsiteY0" fmla="*/ 0 h 1017465"/>
            <a:gd name="connsiteX1" fmla="*/ 0 w 599026"/>
            <a:gd name="connsiteY1" fmla="*/ 532909 h 1017465"/>
            <a:gd name="connsiteX2" fmla="*/ 591504 w 599026"/>
            <a:gd name="connsiteY2" fmla="*/ 728307 h 1017465"/>
            <a:gd name="connsiteX3" fmla="*/ 596264 w 599026"/>
            <a:gd name="connsiteY3" fmla="*/ 1017465 h 1017465"/>
            <a:gd name="connsiteX0" fmla="*/ 104371 w 599026"/>
            <a:gd name="connsiteY0" fmla="*/ 0 h 1017465"/>
            <a:gd name="connsiteX1" fmla="*/ 0 w 599026"/>
            <a:gd name="connsiteY1" fmla="*/ 532909 h 1017465"/>
            <a:gd name="connsiteX2" fmla="*/ 591504 w 599026"/>
            <a:gd name="connsiteY2" fmla="*/ 728307 h 1017465"/>
            <a:gd name="connsiteX3" fmla="*/ 596264 w 599026"/>
            <a:gd name="connsiteY3" fmla="*/ 1017465 h 1017465"/>
            <a:gd name="connsiteX0" fmla="*/ 0 w 599026"/>
            <a:gd name="connsiteY0" fmla="*/ 0 h 484556"/>
            <a:gd name="connsiteX1" fmla="*/ 591504 w 599026"/>
            <a:gd name="connsiteY1" fmla="*/ 195398 h 484556"/>
            <a:gd name="connsiteX2" fmla="*/ 596264 w 599026"/>
            <a:gd name="connsiteY2" fmla="*/ 484556 h 48455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99026" h="484556">
              <a:moveTo>
                <a:pt x="0" y="0"/>
              </a:moveTo>
              <a:cubicBezTo>
                <a:pt x="80396" y="106510"/>
                <a:pt x="565076" y="-112640"/>
                <a:pt x="591504" y="195398"/>
              </a:cubicBezTo>
              <a:cubicBezTo>
                <a:pt x="608420" y="289250"/>
                <a:pt x="590713" y="423869"/>
                <a:pt x="596264" y="484556"/>
              </a:cubicBezTo>
            </a:path>
          </a:pathLst>
        </a:custGeom>
        <a:noFill/>
        <a:ln w="3810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9</xdr:col>
      <xdr:colOff>502092</xdr:colOff>
      <xdr:row>4</xdr:row>
      <xdr:rowOff>99682</xdr:rowOff>
    </xdr:from>
    <xdr:to>
      <xdr:col>9</xdr:col>
      <xdr:colOff>625255</xdr:colOff>
      <xdr:row>5</xdr:row>
      <xdr:rowOff>53379</xdr:rowOff>
    </xdr:to>
    <xdr:sp macro="" textlink="">
      <xdr:nvSpPr>
        <xdr:cNvPr id="1033" name="AutoShape 93">
          <a:extLst>
            <a:ext uri="{FF2B5EF4-FFF2-40B4-BE49-F238E27FC236}">
              <a16:creationId xmlns:a16="http://schemas.microsoft.com/office/drawing/2014/main" id="{8E173A31-5989-453E-BF1D-716436C7B539}"/>
            </a:ext>
          </a:extLst>
        </xdr:cNvPr>
        <xdr:cNvSpPr>
          <a:spLocks noChangeArrowheads="1"/>
        </xdr:cNvSpPr>
      </xdr:nvSpPr>
      <xdr:spPr bwMode="auto">
        <a:xfrm>
          <a:off x="5980872" y="732142"/>
          <a:ext cx="123163" cy="121337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9</xdr:col>
      <xdr:colOff>612850</xdr:colOff>
      <xdr:row>6</xdr:row>
      <xdr:rowOff>73836</xdr:rowOff>
    </xdr:from>
    <xdr:ext cx="70146" cy="118139"/>
    <xdr:sp macro="" textlink="">
      <xdr:nvSpPr>
        <xdr:cNvPr id="1034" name="Text Box 1620">
          <a:extLst>
            <a:ext uri="{FF2B5EF4-FFF2-40B4-BE49-F238E27FC236}">
              <a16:creationId xmlns:a16="http://schemas.microsoft.com/office/drawing/2014/main" id="{E3BA92A8-C8BA-46E3-9892-FE84DE854EE2}"/>
            </a:ext>
          </a:extLst>
        </xdr:cNvPr>
        <xdr:cNvSpPr txBox="1">
          <a:spLocks noChangeArrowheads="1"/>
        </xdr:cNvSpPr>
      </xdr:nvSpPr>
      <xdr:spPr bwMode="auto">
        <a:xfrm>
          <a:off x="6091630" y="1041576"/>
          <a:ext cx="70146" cy="11813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10</xdr:col>
      <xdr:colOff>35695</xdr:colOff>
      <xdr:row>6</xdr:row>
      <xdr:rowOff>61041</xdr:rowOff>
    </xdr:from>
    <xdr:ext cx="70146" cy="118139"/>
    <xdr:sp macro="" textlink="">
      <xdr:nvSpPr>
        <xdr:cNvPr id="1035" name="Text Box 1620">
          <a:extLst>
            <a:ext uri="{FF2B5EF4-FFF2-40B4-BE49-F238E27FC236}">
              <a16:creationId xmlns:a16="http://schemas.microsoft.com/office/drawing/2014/main" id="{84172125-5AED-4AF1-86CE-29EF4304B90A}"/>
            </a:ext>
          </a:extLst>
        </xdr:cNvPr>
        <xdr:cNvSpPr txBox="1">
          <a:spLocks noChangeArrowheads="1"/>
        </xdr:cNvSpPr>
      </xdr:nvSpPr>
      <xdr:spPr bwMode="auto">
        <a:xfrm>
          <a:off x="6192655" y="1028781"/>
          <a:ext cx="70146" cy="11813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10</xdr:col>
      <xdr:colOff>77658</xdr:colOff>
      <xdr:row>1</xdr:row>
      <xdr:rowOff>106926</xdr:rowOff>
    </xdr:from>
    <xdr:to>
      <xdr:col>10</xdr:col>
      <xdr:colOff>82349</xdr:colOff>
      <xdr:row>8</xdr:row>
      <xdr:rowOff>78978</xdr:rowOff>
    </xdr:to>
    <xdr:sp macro="" textlink="">
      <xdr:nvSpPr>
        <xdr:cNvPr id="1036" name="Line 547">
          <a:extLst>
            <a:ext uri="{FF2B5EF4-FFF2-40B4-BE49-F238E27FC236}">
              <a16:creationId xmlns:a16="http://schemas.microsoft.com/office/drawing/2014/main" id="{439D0E61-3DC9-4E88-8149-40C2CB6CD0D5}"/>
            </a:ext>
          </a:extLst>
        </xdr:cNvPr>
        <xdr:cNvSpPr>
          <a:spLocks noChangeShapeType="1"/>
        </xdr:cNvSpPr>
      </xdr:nvSpPr>
      <xdr:spPr bwMode="auto">
        <a:xfrm flipH="1">
          <a:off x="6234618" y="236466"/>
          <a:ext cx="4691" cy="1145532"/>
        </a:xfrm>
        <a:prstGeom prst="line">
          <a:avLst/>
        </a:prstGeom>
        <a:noFill/>
        <a:ln w="4445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650738</xdr:colOff>
      <xdr:row>1</xdr:row>
      <xdr:rowOff>108369</xdr:rowOff>
    </xdr:from>
    <xdr:to>
      <xdr:col>9</xdr:col>
      <xdr:colOff>657938</xdr:colOff>
      <xdr:row>8</xdr:row>
      <xdr:rowOff>80374</xdr:rowOff>
    </xdr:to>
    <xdr:sp macro="" textlink="">
      <xdr:nvSpPr>
        <xdr:cNvPr id="1037" name="Line 547">
          <a:extLst>
            <a:ext uri="{FF2B5EF4-FFF2-40B4-BE49-F238E27FC236}">
              <a16:creationId xmlns:a16="http://schemas.microsoft.com/office/drawing/2014/main" id="{3725FF15-38CD-4EE0-BE0A-D0407971EF35}"/>
            </a:ext>
          </a:extLst>
        </xdr:cNvPr>
        <xdr:cNvSpPr>
          <a:spLocks noChangeShapeType="1"/>
        </xdr:cNvSpPr>
      </xdr:nvSpPr>
      <xdr:spPr bwMode="auto">
        <a:xfrm flipH="1">
          <a:off x="6129518" y="237909"/>
          <a:ext cx="7200" cy="1145485"/>
        </a:xfrm>
        <a:prstGeom prst="line">
          <a:avLst/>
        </a:prstGeom>
        <a:noFill/>
        <a:ln w="4445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9</xdr:col>
      <xdr:colOff>579059</xdr:colOff>
      <xdr:row>0</xdr:row>
      <xdr:rowOff>103371</xdr:rowOff>
    </xdr:from>
    <xdr:to>
      <xdr:col>10</xdr:col>
      <xdr:colOff>192790</xdr:colOff>
      <xdr:row>6</xdr:row>
      <xdr:rowOff>151849</xdr:rowOff>
    </xdr:to>
    <xdr:pic>
      <xdr:nvPicPr>
        <xdr:cNvPr id="1038" name="図 1037">
          <a:extLst>
            <a:ext uri="{FF2B5EF4-FFF2-40B4-BE49-F238E27FC236}">
              <a16:creationId xmlns:a16="http://schemas.microsoft.com/office/drawing/2014/main" id="{542A7F27-FC3D-49E7-A087-A05966C25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16200000">
          <a:off x="5695686" y="465524"/>
          <a:ext cx="1016218" cy="291911"/>
        </a:xfrm>
        <a:prstGeom prst="rect">
          <a:avLst/>
        </a:prstGeom>
      </xdr:spPr>
    </xdr:pic>
    <xdr:clientData/>
  </xdr:twoCellAnchor>
  <xdr:oneCellAnchor>
    <xdr:from>
      <xdr:col>10</xdr:col>
      <xdr:colOff>287968</xdr:colOff>
      <xdr:row>6</xdr:row>
      <xdr:rowOff>107062</xdr:rowOff>
    </xdr:from>
    <xdr:ext cx="299357" cy="166649"/>
    <xdr:sp macro="" textlink="">
      <xdr:nvSpPr>
        <xdr:cNvPr id="1039" name="Text Box 1620">
          <a:extLst>
            <a:ext uri="{FF2B5EF4-FFF2-40B4-BE49-F238E27FC236}">
              <a16:creationId xmlns:a16="http://schemas.microsoft.com/office/drawing/2014/main" id="{4A95461E-3BCD-46FD-A3C7-DDC49F044EC5}"/>
            </a:ext>
          </a:extLst>
        </xdr:cNvPr>
        <xdr:cNvSpPr txBox="1">
          <a:spLocks noChangeArrowheads="1"/>
        </xdr:cNvSpPr>
      </xdr:nvSpPr>
      <xdr:spPr bwMode="auto">
        <a:xfrm>
          <a:off x="6444928" y="1074802"/>
          <a:ext cx="299357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5</xdr:col>
      <xdr:colOff>2042</xdr:colOff>
      <xdr:row>9</xdr:row>
      <xdr:rowOff>11076</xdr:rowOff>
    </xdr:from>
    <xdr:to>
      <xdr:col>5</xdr:col>
      <xdr:colOff>154830</xdr:colOff>
      <xdr:row>9</xdr:row>
      <xdr:rowOff>157832</xdr:rowOff>
    </xdr:to>
    <xdr:sp macro="" textlink="">
      <xdr:nvSpPr>
        <xdr:cNvPr id="1040" name="六角形 1039">
          <a:extLst>
            <a:ext uri="{FF2B5EF4-FFF2-40B4-BE49-F238E27FC236}">
              <a16:creationId xmlns:a16="http://schemas.microsoft.com/office/drawing/2014/main" id="{260B3DA5-AB9D-4FAA-B2F6-9D7616FF9A7D}"/>
            </a:ext>
          </a:extLst>
        </xdr:cNvPr>
        <xdr:cNvSpPr/>
      </xdr:nvSpPr>
      <xdr:spPr bwMode="auto">
        <a:xfrm>
          <a:off x="2768102" y="1481736"/>
          <a:ext cx="152788" cy="146756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-</a:t>
          </a:r>
          <a:r>
            <a:rPr kumimoji="1" lang="en-US" altLang="ja-JP" sz="600" b="1">
              <a:solidFill>
                <a:schemeClr val="tx1"/>
              </a:solidFill>
              <a:latin typeface="+mj-ea"/>
              <a:ea typeface="+mj-ea"/>
            </a:rPr>
            <a:t>3</a:t>
          </a:r>
          <a:endParaRPr kumimoji="1" lang="ja-JP" altLang="en-US" sz="6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11076</xdr:colOff>
      <xdr:row>9</xdr:row>
      <xdr:rowOff>3692</xdr:rowOff>
    </xdr:from>
    <xdr:to>
      <xdr:col>1</xdr:col>
      <xdr:colOff>160755</xdr:colOff>
      <xdr:row>9</xdr:row>
      <xdr:rowOff>150448</xdr:rowOff>
    </xdr:to>
    <xdr:sp macro="" textlink="">
      <xdr:nvSpPr>
        <xdr:cNvPr id="1041" name="六角形 1040">
          <a:extLst>
            <a:ext uri="{FF2B5EF4-FFF2-40B4-BE49-F238E27FC236}">
              <a16:creationId xmlns:a16="http://schemas.microsoft.com/office/drawing/2014/main" id="{0418737A-9D93-4816-9A53-5C8EE5C9E0BA}"/>
            </a:ext>
          </a:extLst>
        </xdr:cNvPr>
        <xdr:cNvSpPr/>
      </xdr:nvSpPr>
      <xdr:spPr bwMode="auto">
        <a:xfrm>
          <a:off x="64416" y="1474352"/>
          <a:ext cx="149679" cy="146756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-</a:t>
          </a:r>
          <a:r>
            <a:rPr kumimoji="1" lang="en-US" altLang="ja-JP" sz="600" b="1">
              <a:solidFill>
                <a:schemeClr val="tx1"/>
              </a:solidFill>
              <a:latin typeface="+mj-ea"/>
              <a:ea typeface="+mj-ea"/>
            </a:rPr>
            <a:t>1</a:t>
          </a:r>
          <a:endParaRPr kumimoji="1" lang="ja-JP" altLang="en-US" sz="6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7385</xdr:colOff>
      <xdr:row>9</xdr:row>
      <xdr:rowOff>7384</xdr:rowOff>
    </xdr:from>
    <xdr:to>
      <xdr:col>3</xdr:col>
      <xdr:colOff>157064</xdr:colOff>
      <xdr:row>9</xdr:row>
      <xdr:rowOff>155112</xdr:rowOff>
    </xdr:to>
    <xdr:sp macro="" textlink="">
      <xdr:nvSpPr>
        <xdr:cNvPr id="1042" name="六角形 1041">
          <a:extLst>
            <a:ext uri="{FF2B5EF4-FFF2-40B4-BE49-F238E27FC236}">
              <a16:creationId xmlns:a16="http://schemas.microsoft.com/office/drawing/2014/main" id="{DCC77B19-912C-4E5F-B42D-3B6655710B5F}"/>
            </a:ext>
          </a:extLst>
        </xdr:cNvPr>
        <xdr:cNvSpPr/>
      </xdr:nvSpPr>
      <xdr:spPr bwMode="auto">
        <a:xfrm>
          <a:off x="1417085" y="1478044"/>
          <a:ext cx="149679" cy="147728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-</a:t>
          </a:r>
          <a:r>
            <a:rPr kumimoji="1" lang="en-US" altLang="ja-JP" sz="600" b="1">
              <a:solidFill>
                <a:schemeClr val="tx1"/>
              </a:solidFill>
              <a:latin typeface="+mj-ea"/>
              <a:ea typeface="+mj-ea"/>
            </a:rPr>
            <a:t>2</a:t>
          </a:r>
          <a:endParaRPr kumimoji="1" lang="ja-JP" altLang="en-US" sz="6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</xdr:col>
      <xdr:colOff>389593</xdr:colOff>
      <xdr:row>14</xdr:row>
      <xdr:rowOff>131647</xdr:rowOff>
    </xdr:from>
    <xdr:ext cx="391338" cy="62762"/>
    <xdr:sp macro="" textlink="">
      <xdr:nvSpPr>
        <xdr:cNvPr id="1043" name="Text Box 1620">
          <a:extLst>
            <a:ext uri="{FF2B5EF4-FFF2-40B4-BE49-F238E27FC236}">
              <a16:creationId xmlns:a16="http://schemas.microsoft.com/office/drawing/2014/main" id="{30C0C6A7-270E-4D5D-9F03-B53FD634CE68}"/>
            </a:ext>
          </a:extLst>
        </xdr:cNvPr>
        <xdr:cNvSpPr txBox="1">
          <a:spLocks noChangeArrowheads="1"/>
        </xdr:cNvSpPr>
      </xdr:nvSpPr>
      <xdr:spPr bwMode="auto">
        <a:xfrm>
          <a:off x="442933" y="2440507"/>
          <a:ext cx="391338" cy="62762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阪急ﾊﾞｽ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7</xdr:col>
      <xdr:colOff>173218</xdr:colOff>
      <xdr:row>11</xdr:row>
      <xdr:rowOff>46724</xdr:rowOff>
    </xdr:from>
    <xdr:to>
      <xdr:col>7</xdr:col>
      <xdr:colOff>392693</xdr:colOff>
      <xdr:row>12</xdr:row>
      <xdr:rowOff>129609</xdr:rowOff>
    </xdr:to>
    <xdr:pic>
      <xdr:nvPicPr>
        <xdr:cNvPr id="1044" name="図 1043">
          <a:extLst>
            <a:ext uri="{FF2B5EF4-FFF2-40B4-BE49-F238E27FC236}">
              <a16:creationId xmlns:a16="http://schemas.microsoft.com/office/drawing/2014/main" id="{FF34A322-FD22-4695-8874-774408ACE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4295638" y="1852664"/>
          <a:ext cx="219475" cy="250525"/>
        </a:xfrm>
        <a:prstGeom prst="rect">
          <a:avLst/>
        </a:prstGeom>
      </xdr:spPr>
    </xdr:pic>
    <xdr:clientData/>
  </xdr:twoCellAnchor>
  <xdr:twoCellAnchor editAs="oneCell">
    <xdr:from>
      <xdr:col>7</xdr:col>
      <xdr:colOff>360415</xdr:colOff>
      <xdr:row>11</xdr:row>
      <xdr:rowOff>43446</xdr:rowOff>
    </xdr:from>
    <xdr:to>
      <xdr:col>7</xdr:col>
      <xdr:colOff>580736</xdr:colOff>
      <xdr:row>12</xdr:row>
      <xdr:rowOff>127270</xdr:rowOff>
    </xdr:to>
    <xdr:pic>
      <xdr:nvPicPr>
        <xdr:cNvPr id="1045" name="図 1044">
          <a:extLst>
            <a:ext uri="{FF2B5EF4-FFF2-40B4-BE49-F238E27FC236}">
              <a16:creationId xmlns:a16="http://schemas.microsoft.com/office/drawing/2014/main" id="{7822FBD1-5FB2-44C2-804C-DE203D2EA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4482835" y="1849386"/>
          <a:ext cx="220321" cy="251464"/>
        </a:xfrm>
        <a:prstGeom prst="rect">
          <a:avLst/>
        </a:prstGeom>
      </xdr:spPr>
    </xdr:pic>
    <xdr:clientData/>
  </xdr:twoCellAnchor>
  <xdr:twoCellAnchor>
    <xdr:from>
      <xdr:col>7</xdr:col>
      <xdr:colOff>19789</xdr:colOff>
      <xdr:row>9</xdr:row>
      <xdr:rowOff>20915</xdr:rowOff>
    </xdr:from>
    <xdr:to>
      <xdr:col>7</xdr:col>
      <xdr:colOff>169468</xdr:colOff>
      <xdr:row>10</xdr:row>
      <xdr:rowOff>1537</xdr:rowOff>
    </xdr:to>
    <xdr:sp macro="" textlink="">
      <xdr:nvSpPr>
        <xdr:cNvPr id="1046" name="六角形 1045">
          <a:extLst>
            <a:ext uri="{FF2B5EF4-FFF2-40B4-BE49-F238E27FC236}">
              <a16:creationId xmlns:a16="http://schemas.microsoft.com/office/drawing/2014/main" id="{55447202-8693-4C11-BB61-9A10FEA83019}"/>
            </a:ext>
          </a:extLst>
        </xdr:cNvPr>
        <xdr:cNvSpPr/>
      </xdr:nvSpPr>
      <xdr:spPr bwMode="auto">
        <a:xfrm>
          <a:off x="4142209" y="1491575"/>
          <a:ext cx="149679" cy="148262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7</xdr:col>
      <xdr:colOff>527008</xdr:colOff>
      <xdr:row>11</xdr:row>
      <xdr:rowOff>41777</xdr:rowOff>
    </xdr:from>
    <xdr:to>
      <xdr:col>8</xdr:col>
      <xdr:colOff>52996</xdr:colOff>
      <xdr:row>12</xdr:row>
      <xdr:rowOff>126312</xdr:rowOff>
    </xdr:to>
    <xdr:pic>
      <xdr:nvPicPr>
        <xdr:cNvPr id="1047" name="図 1046">
          <a:extLst>
            <a:ext uri="{FF2B5EF4-FFF2-40B4-BE49-F238E27FC236}">
              <a16:creationId xmlns:a16="http://schemas.microsoft.com/office/drawing/2014/main" id="{09E9D4F1-A7DB-45FF-BCFD-D7EC044D4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4649428" y="1847717"/>
          <a:ext cx="204168" cy="252175"/>
        </a:xfrm>
        <a:prstGeom prst="rect">
          <a:avLst/>
        </a:prstGeom>
      </xdr:spPr>
    </xdr:pic>
    <xdr:clientData/>
  </xdr:twoCellAnchor>
  <xdr:twoCellAnchor>
    <xdr:from>
      <xdr:col>7</xdr:col>
      <xdr:colOff>25540</xdr:colOff>
      <xdr:row>11</xdr:row>
      <xdr:rowOff>81516</xdr:rowOff>
    </xdr:from>
    <xdr:to>
      <xdr:col>7</xdr:col>
      <xdr:colOff>175219</xdr:colOff>
      <xdr:row>12</xdr:row>
      <xdr:rowOff>62139</xdr:rowOff>
    </xdr:to>
    <xdr:sp macro="" textlink="">
      <xdr:nvSpPr>
        <xdr:cNvPr id="1048" name="六角形 1047">
          <a:extLst>
            <a:ext uri="{FF2B5EF4-FFF2-40B4-BE49-F238E27FC236}">
              <a16:creationId xmlns:a16="http://schemas.microsoft.com/office/drawing/2014/main" id="{53BA8D54-9F4F-4918-8B46-71390B6B6F8E}"/>
            </a:ext>
          </a:extLst>
        </xdr:cNvPr>
        <xdr:cNvSpPr/>
      </xdr:nvSpPr>
      <xdr:spPr bwMode="auto">
        <a:xfrm>
          <a:off x="4147960" y="1887456"/>
          <a:ext cx="149679" cy="148263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5</a:t>
          </a:r>
          <a:endParaRPr kumimoji="1" lang="ja-JP" altLang="en-US" sz="6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8</xdr:col>
      <xdr:colOff>5906</xdr:colOff>
      <xdr:row>14</xdr:row>
      <xdr:rowOff>117519</xdr:rowOff>
    </xdr:from>
    <xdr:to>
      <xdr:col>8</xdr:col>
      <xdr:colOff>125770</xdr:colOff>
      <xdr:row>15</xdr:row>
      <xdr:rowOff>57730</xdr:rowOff>
    </xdr:to>
    <xdr:sp macro="" textlink="">
      <xdr:nvSpPr>
        <xdr:cNvPr id="1049" name="六角形 1048">
          <a:extLst>
            <a:ext uri="{FF2B5EF4-FFF2-40B4-BE49-F238E27FC236}">
              <a16:creationId xmlns:a16="http://schemas.microsoft.com/office/drawing/2014/main" id="{3F6205AC-5409-4DA6-AA47-8841B7EDD469}"/>
            </a:ext>
          </a:extLst>
        </xdr:cNvPr>
        <xdr:cNvSpPr/>
      </xdr:nvSpPr>
      <xdr:spPr bwMode="auto">
        <a:xfrm>
          <a:off x="4806506" y="2426379"/>
          <a:ext cx="119864" cy="107851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l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86340</xdr:colOff>
      <xdr:row>14</xdr:row>
      <xdr:rowOff>162945</xdr:rowOff>
    </xdr:from>
    <xdr:to>
      <xdr:col>6</xdr:col>
      <xdr:colOff>170924</xdr:colOff>
      <xdr:row>16</xdr:row>
      <xdr:rowOff>2546</xdr:rowOff>
    </xdr:to>
    <xdr:sp macro="" textlink="">
      <xdr:nvSpPr>
        <xdr:cNvPr id="1050" name="Line 547">
          <a:extLst>
            <a:ext uri="{FF2B5EF4-FFF2-40B4-BE49-F238E27FC236}">
              <a16:creationId xmlns:a16="http://schemas.microsoft.com/office/drawing/2014/main" id="{D22DBF8F-6015-44EA-A33C-4510F17F3BAC}"/>
            </a:ext>
          </a:extLst>
        </xdr:cNvPr>
        <xdr:cNvSpPr>
          <a:spLocks noChangeShapeType="1"/>
        </xdr:cNvSpPr>
      </xdr:nvSpPr>
      <xdr:spPr bwMode="auto">
        <a:xfrm rot="5400000">
          <a:off x="3146341" y="2177864"/>
          <a:ext cx="174881" cy="762764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444743"/>
            <a:gd name="connsiteY0" fmla="*/ 0 h 8707"/>
            <a:gd name="connsiteX1" fmla="*/ 444743 w 444743"/>
            <a:gd name="connsiteY1" fmla="*/ 8707 h 8707"/>
            <a:gd name="connsiteX0" fmla="*/ 0 w 8371"/>
            <a:gd name="connsiteY0" fmla="*/ 0 h 10000"/>
            <a:gd name="connsiteX1" fmla="*/ 8371 w 8371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4376 w 10000"/>
            <a:gd name="connsiteY1" fmla="*/ 3074 h 10000"/>
            <a:gd name="connsiteX2" fmla="*/ 10000 w 10000"/>
            <a:gd name="connsiteY2" fmla="*/ 10000 h 10000"/>
            <a:gd name="connsiteX0" fmla="*/ 0 w 10000"/>
            <a:gd name="connsiteY0" fmla="*/ 0 h 10000"/>
            <a:gd name="connsiteX1" fmla="*/ 4376 w 10000"/>
            <a:gd name="connsiteY1" fmla="*/ 3074 h 10000"/>
            <a:gd name="connsiteX2" fmla="*/ 10000 w 10000"/>
            <a:gd name="connsiteY2" fmla="*/ 1000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00">
              <a:moveTo>
                <a:pt x="0" y="0"/>
              </a:moveTo>
              <a:cubicBezTo>
                <a:pt x="80" y="477"/>
                <a:pt x="140" y="2664"/>
                <a:pt x="4376" y="3074"/>
              </a:cubicBezTo>
              <a:cubicBezTo>
                <a:pt x="3984" y="4040"/>
                <a:pt x="1476" y="6738"/>
                <a:pt x="10000" y="1000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101355</xdr:colOff>
      <xdr:row>14</xdr:row>
      <xdr:rowOff>150204</xdr:rowOff>
    </xdr:from>
    <xdr:to>
      <xdr:col>6</xdr:col>
      <xdr:colOff>243338</xdr:colOff>
      <xdr:row>15</xdr:row>
      <xdr:rowOff>118453</xdr:rowOff>
    </xdr:to>
    <xdr:sp macro="" textlink="">
      <xdr:nvSpPr>
        <xdr:cNvPr id="1051" name="AutoShape 4802">
          <a:extLst>
            <a:ext uri="{FF2B5EF4-FFF2-40B4-BE49-F238E27FC236}">
              <a16:creationId xmlns:a16="http://schemas.microsoft.com/office/drawing/2014/main" id="{A539EFAF-6631-48B6-B0BD-5FBEEC1A6B92}"/>
            </a:ext>
          </a:extLst>
        </xdr:cNvPr>
        <xdr:cNvSpPr>
          <a:spLocks noChangeArrowheads="1"/>
        </xdr:cNvSpPr>
      </xdr:nvSpPr>
      <xdr:spPr bwMode="auto">
        <a:xfrm>
          <a:off x="3545595" y="2459064"/>
          <a:ext cx="141983" cy="13588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8</xdr:col>
      <xdr:colOff>263928</xdr:colOff>
      <xdr:row>11</xdr:row>
      <xdr:rowOff>158751</xdr:rowOff>
    </xdr:from>
    <xdr:to>
      <xdr:col>8</xdr:col>
      <xdr:colOff>393783</xdr:colOff>
      <xdr:row>12</xdr:row>
      <xdr:rowOff>105277</xdr:rowOff>
    </xdr:to>
    <xdr:sp macro="" textlink="">
      <xdr:nvSpPr>
        <xdr:cNvPr id="1052" name="六角形 1051">
          <a:extLst>
            <a:ext uri="{FF2B5EF4-FFF2-40B4-BE49-F238E27FC236}">
              <a16:creationId xmlns:a16="http://schemas.microsoft.com/office/drawing/2014/main" id="{4E4AC804-5EDD-4925-A824-D12D9E2CEEB2}"/>
            </a:ext>
          </a:extLst>
        </xdr:cNvPr>
        <xdr:cNvSpPr/>
      </xdr:nvSpPr>
      <xdr:spPr bwMode="auto">
        <a:xfrm>
          <a:off x="5064528" y="1964691"/>
          <a:ext cx="129855" cy="11416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</a:t>
          </a:r>
          <a:endParaRPr kumimoji="1" lang="ja-JP" altLang="en-US" sz="1100" b="1">
            <a:solidFill>
              <a:schemeClr val="bg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8</xdr:col>
      <xdr:colOff>390072</xdr:colOff>
      <xdr:row>13</xdr:row>
      <xdr:rowOff>154212</xdr:rowOff>
    </xdr:from>
    <xdr:to>
      <xdr:col>8</xdr:col>
      <xdr:colOff>564697</xdr:colOff>
      <xdr:row>14</xdr:row>
      <xdr:rowOff>126999</xdr:rowOff>
    </xdr:to>
    <xdr:sp macro="" textlink="">
      <xdr:nvSpPr>
        <xdr:cNvPr id="1053" name="六角形 1052">
          <a:extLst>
            <a:ext uri="{FF2B5EF4-FFF2-40B4-BE49-F238E27FC236}">
              <a16:creationId xmlns:a16="http://schemas.microsoft.com/office/drawing/2014/main" id="{F07AC46D-00CF-494A-888E-8AD611059BB5}"/>
            </a:ext>
          </a:extLst>
        </xdr:cNvPr>
        <xdr:cNvSpPr/>
      </xdr:nvSpPr>
      <xdr:spPr bwMode="auto">
        <a:xfrm>
          <a:off x="5190672" y="2295432"/>
          <a:ext cx="174625" cy="14042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</a:t>
          </a:r>
          <a:endParaRPr kumimoji="1" lang="ja-JP" altLang="en-US" sz="1100" b="1">
            <a:solidFill>
              <a:schemeClr val="bg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7</xdr:col>
      <xdr:colOff>666745</xdr:colOff>
      <xdr:row>13</xdr:row>
      <xdr:rowOff>144750</xdr:rowOff>
    </xdr:from>
    <xdr:to>
      <xdr:col>8</xdr:col>
      <xdr:colOff>194622</xdr:colOff>
      <xdr:row>17</xdr:row>
      <xdr:rowOff>8684</xdr:rowOff>
    </xdr:to>
    <xdr:sp macro="" textlink="">
      <xdr:nvSpPr>
        <xdr:cNvPr id="1054" name="Line 88">
          <a:extLst>
            <a:ext uri="{FF2B5EF4-FFF2-40B4-BE49-F238E27FC236}">
              <a16:creationId xmlns:a16="http://schemas.microsoft.com/office/drawing/2014/main" id="{3773BAEA-756C-47DD-A404-32F3AF11C580}"/>
            </a:ext>
          </a:extLst>
        </xdr:cNvPr>
        <xdr:cNvSpPr>
          <a:spLocks noChangeShapeType="1"/>
        </xdr:cNvSpPr>
      </xdr:nvSpPr>
      <xdr:spPr bwMode="auto">
        <a:xfrm rot="5400000" flipV="1">
          <a:off x="4624947" y="2450188"/>
          <a:ext cx="534494" cy="206057"/>
        </a:xfrm>
        <a:custGeom>
          <a:avLst/>
          <a:gdLst>
            <a:gd name="connsiteX0" fmla="*/ 0 w 185962"/>
            <a:gd name="connsiteY0" fmla="*/ 0 h 671283"/>
            <a:gd name="connsiteX1" fmla="*/ 185962 w 185962"/>
            <a:gd name="connsiteY1" fmla="*/ 671283 h 671283"/>
            <a:gd name="connsiteX0" fmla="*/ 0 w 226782"/>
            <a:gd name="connsiteY0" fmla="*/ 0 h 462637"/>
            <a:gd name="connsiteX1" fmla="*/ 226782 w 226782"/>
            <a:gd name="connsiteY1" fmla="*/ 462637 h 462637"/>
            <a:gd name="connsiteX0" fmla="*/ 0 w 226782"/>
            <a:gd name="connsiteY0" fmla="*/ 0 h 462637"/>
            <a:gd name="connsiteX1" fmla="*/ 226782 w 226782"/>
            <a:gd name="connsiteY1" fmla="*/ 462637 h 462637"/>
            <a:gd name="connsiteX0" fmla="*/ 0 w 340173"/>
            <a:gd name="connsiteY0" fmla="*/ 0 h 217705"/>
            <a:gd name="connsiteX1" fmla="*/ 340173 w 340173"/>
            <a:gd name="connsiteY1" fmla="*/ 217705 h 217705"/>
            <a:gd name="connsiteX0" fmla="*/ 0 w 340173"/>
            <a:gd name="connsiteY0" fmla="*/ 21692 h 239397"/>
            <a:gd name="connsiteX1" fmla="*/ 340173 w 340173"/>
            <a:gd name="connsiteY1" fmla="*/ 239397 h 239397"/>
            <a:gd name="connsiteX0" fmla="*/ 0 w 340173"/>
            <a:gd name="connsiteY0" fmla="*/ 21692 h 239397"/>
            <a:gd name="connsiteX1" fmla="*/ 340173 w 340173"/>
            <a:gd name="connsiteY1" fmla="*/ 239397 h 239397"/>
            <a:gd name="connsiteX0" fmla="*/ 0 w 340173"/>
            <a:gd name="connsiteY0" fmla="*/ 21692 h 239397"/>
            <a:gd name="connsiteX1" fmla="*/ 340173 w 340173"/>
            <a:gd name="connsiteY1" fmla="*/ 239397 h 239397"/>
            <a:gd name="connsiteX0" fmla="*/ 0 w 340173"/>
            <a:gd name="connsiteY0" fmla="*/ 16367 h 234072"/>
            <a:gd name="connsiteX1" fmla="*/ 340173 w 340173"/>
            <a:gd name="connsiteY1" fmla="*/ 234072 h 234072"/>
            <a:gd name="connsiteX0" fmla="*/ 0 w 340173"/>
            <a:gd name="connsiteY0" fmla="*/ 17758 h 235463"/>
            <a:gd name="connsiteX1" fmla="*/ 340173 w 340173"/>
            <a:gd name="connsiteY1" fmla="*/ 235463 h 235463"/>
            <a:gd name="connsiteX0" fmla="*/ 0 w 340173"/>
            <a:gd name="connsiteY0" fmla="*/ 0 h 217705"/>
            <a:gd name="connsiteX1" fmla="*/ 197097 w 340173"/>
            <a:gd name="connsiteY1" fmla="*/ 54287 h 217705"/>
            <a:gd name="connsiteX2" fmla="*/ 340173 w 340173"/>
            <a:gd name="connsiteY2" fmla="*/ 217705 h 217705"/>
            <a:gd name="connsiteX0" fmla="*/ 0 w 340173"/>
            <a:gd name="connsiteY0" fmla="*/ 0 h 217705"/>
            <a:gd name="connsiteX1" fmla="*/ 197097 w 340173"/>
            <a:gd name="connsiteY1" fmla="*/ 54287 h 217705"/>
            <a:gd name="connsiteX2" fmla="*/ 340173 w 340173"/>
            <a:gd name="connsiteY2" fmla="*/ 217705 h 217705"/>
            <a:gd name="connsiteX0" fmla="*/ 0 w 340173"/>
            <a:gd name="connsiteY0" fmla="*/ 0 h 217705"/>
            <a:gd name="connsiteX1" fmla="*/ 197097 w 340173"/>
            <a:gd name="connsiteY1" fmla="*/ 54287 h 217705"/>
            <a:gd name="connsiteX2" fmla="*/ 340173 w 340173"/>
            <a:gd name="connsiteY2" fmla="*/ 217705 h 217705"/>
            <a:gd name="connsiteX0" fmla="*/ 0 w 344554"/>
            <a:gd name="connsiteY0" fmla="*/ 0 h 217705"/>
            <a:gd name="connsiteX1" fmla="*/ 197097 w 344554"/>
            <a:gd name="connsiteY1" fmla="*/ 54287 h 217705"/>
            <a:gd name="connsiteX2" fmla="*/ 344554 w 344554"/>
            <a:gd name="connsiteY2" fmla="*/ 217705 h 217705"/>
            <a:gd name="connsiteX0" fmla="*/ 0 w 367915"/>
            <a:gd name="connsiteY0" fmla="*/ 0 h 207164"/>
            <a:gd name="connsiteX1" fmla="*/ 197097 w 367915"/>
            <a:gd name="connsiteY1" fmla="*/ 54287 h 207164"/>
            <a:gd name="connsiteX2" fmla="*/ 367915 w 367915"/>
            <a:gd name="connsiteY2" fmla="*/ 207164 h 207164"/>
            <a:gd name="connsiteX0" fmla="*/ 0 w 367915"/>
            <a:gd name="connsiteY0" fmla="*/ 0 h 207164"/>
            <a:gd name="connsiteX1" fmla="*/ 197097 w 367915"/>
            <a:gd name="connsiteY1" fmla="*/ 54287 h 207164"/>
            <a:gd name="connsiteX2" fmla="*/ 367915 w 367915"/>
            <a:gd name="connsiteY2" fmla="*/ 207164 h 207164"/>
            <a:gd name="connsiteX0" fmla="*/ 0 w 383974"/>
            <a:gd name="connsiteY0" fmla="*/ 0 h 210678"/>
            <a:gd name="connsiteX1" fmla="*/ 197097 w 383974"/>
            <a:gd name="connsiteY1" fmla="*/ 54287 h 210678"/>
            <a:gd name="connsiteX2" fmla="*/ 383974 w 383974"/>
            <a:gd name="connsiteY2" fmla="*/ 210678 h 210678"/>
            <a:gd name="connsiteX0" fmla="*/ 0 w 383974"/>
            <a:gd name="connsiteY0" fmla="*/ 0 h 210678"/>
            <a:gd name="connsiteX1" fmla="*/ 197097 w 383974"/>
            <a:gd name="connsiteY1" fmla="*/ 54287 h 210678"/>
            <a:gd name="connsiteX2" fmla="*/ 383974 w 383974"/>
            <a:gd name="connsiteY2" fmla="*/ 210678 h 2106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83974" h="210678">
              <a:moveTo>
                <a:pt x="0" y="0"/>
              </a:moveTo>
              <a:cubicBezTo>
                <a:pt x="34552" y="555"/>
                <a:pt x="164127" y="6151"/>
                <a:pt x="197097" y="54287"/>
              </a:cubicBezTo>
              <a:cubicBezTo>
                <a:pt x="276902" y="81367"/>
                <a:pt x="317861" y="165760"/>
                <a:pt x="383974" y="210678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8</xdr:col>
      <xdr:colOff>125771</xdr:colOff>
      <xdr:row>14</xdr:row>
      <xdr:rowOff>121413</xdr:rowOff>
    </xdr:from>
    <xdr:to>
      <xdr:col>8</xdr:col>
      <xdr:colOff>288639</xdr:colOff>
      <xdr:row>15</xdr:row>
      <xdr:rowOff>20844</xdr:rowOff>
    </xdr:to>
    <xdr:sp macro="" textlink="">
      <xdr:nvSpPr>
        <xdr:cNvPr id="1055" name="Line 88">
          <a:extLst>
            <a:ext uri="{FF2B5EF4-FFF2-40B4-BE49-F238E27FC236}">
              <a16:creationId xmlns:a16="http://schemas.microsoft.com/office/drawing/2014/main" id="{9D480DBF-47CF-4A97-A2FB-D3CB411785CA}"/>
            </a:ext>
          </a:extLst>
        </xdr:cNvPr>
        <xdr:cNvSpPr>
          <a:spLocks noChangeShapeType="1"/>
        </xdr:cNvSpPr>
      </xdr:nvSpPr>
      <xdr:spPr bwMode="auto">
        <a:xfrm rot="5400000" flipH="1" flipV="1">
          <a:off x="4974269" y="2382375"/>
          <a:ext cx="67071" cy="162868"/>
        </a:xfrm>
        <a:custGeom>
          <a:avLst/>
          <a:gdLst>
            <a:gd name="connsiteX0" fmla="*/ 0 w 51544"/>
            <a:gd name="connsiteY0" fmla="*/ 0 h 179365"/>
            <a:gd name="connsiteX1" fmla="*/ 51544 w 51544"/>
            <a:gd name="connsiteY1" fmla="*/ 179365 h 179365"/>
            <a:gd name="connsiteX0" fmla="*/ 7108 w 58652"/>
            <a:gd name="connsiteY0" fmla="*/ 0 h 179365"/>
            <a:gd name="connsiteX1" fmla="*/ 922 w 58652"/>
            <a:gd name="connsiteY1" fmla="*/ 55665 h 179365"/>
            <a:gd name="connsiteX2" fmla="*/ 58652 w 58652"/>
            <a:gd name="connsiteY2" fmla="*/ 179365 h 179365"/>
            <a:gd name="connsiteX0" fmla="*/ 64140 w 64366"/>
            <a:gd name="connsiteY0" fmla="*/ 0 h 162868"/>
            <a:gd name="connsiteX1" fmla="*/ 227 w 64366"/>
            <a:gd name="connsiteY1" fmla="*/ 39168 h 162868"/>
            <a:gd name="connsiteX2" fmla="*/ 57957 w 64366"/>
            <a:gd name="connsiteY2" fmla="*/ 162868 h 1628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4366" h="162868">
              <a:moveTo>
                <a:pt x="64140" y="0"/>
              </a:moveTo>
              <a:cubicBezTo>
                <a:pt x="68951" y="6871"/>
                <a:pt x="-4584" y="32297"/>
                <a:pt x="227" y="39168"/>
              </a:cubicBezTo>
              <a:cubicBezTo>
                <a:pt x="2976" y="78342"/>
                <a:pt x="40776" y="103080"/>
                <a:pt x="57957" y="162868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8</xdr:col>
      <xdr:colOff>102191</xdr:colOff>
      <xdr:row>15</xdr:row>
      <xdr:rowOff>18554</xdr:rowOff>
    </xdr:from>
    <xdr:to>
      <xdr:col>8</xdr:col>
      <xdr:colOff>178630</xdr:colOff>
      <xdr:row>16</xdr:row>
      <xdr:rowOff>92778</xdr:rowOff>
    </xdr:to>
    <xdr:sp macro="" textlink="">
      <xdr:nvSpPr>
        <xdr:cNvPr id="1056" name="Line 88">
          <a:extLst>
            <a:ext uri="{FF2B5EF4-FFF2-40B4-BE49-F238E27FC236}">
              <a16:creationId xmlns:a16="http://schemas.microsoft.com/office/drawing/2014/main" id="{CF929B26-2ED9-4DFE-9515-D9EF3AF4FE22}"/>
            </a:ext>
          </a:extLst>
        </xdr:cNvPr>
        <xdr:cNvSpPr>
          <a:spLocks noChangeShapeType="1"/>
        </xdr:cNvSpPr>
      </xdr:nvSpPr>
      <xdr:spPr bwMode="auto">
        <a:xfrm rot="5400000">
          <a:off x="4820079" y="2577766"/>
          <a:ext cx="241864" cy="76439"/>
        </a:xfrm>
        <a:custGeom>
          <a:avLst/>
          <a:gdLst>
            <a:gd name="connsiteX0" fmla="*/ 0 w 239159"/>
            <a:gd name="connsiteY0" fmla="*/ 0 h 16492"/>
            <a:gd name="connsiteX1" fmla="*/ 239159 w 239159"/>
            <a:gd name="connsiteY1" fmla="*/ 16492 h 16492"/>
            <a:gd name="connsiteX0" fmla="*/ 0 w 239159"/>
            <a:gd name="connsiteY0" fmla="*/ 0 h 47421"/>
            <a:gd name="connsiteX1" fmla="*/ 92780 w 239159"/>
            <a:gd name="connsiteY1" fmla="*/ 47421 h 47421"/>
            <a:gd name="connsiteX2" fmla="*/ 239159 w 239159"/>
            <a:gd name="connsiteY2" fmla="*/ 16492 h 47421"/>
            <a:gd name="connsiteX0" fmla="*/ 0 w 239159"/>
            <a:gd name="connsiteY0" fmla="*/ 0 h 47421"/>
            <a:gd name="connsiteX1" fmla="*/ 92780 w 239159"/>
            <a:gd name="connsiteY1" fmla="*/ 47421 h 47421"/>
            <a:gd name="connsiteX2" fmla="*/ 239159 w 239159"/>
            <a:gd name="connsiteY2" fmla="*/ 16492 h 47421"/>
            <a:gd name="connsiteX0" fmla="*/ 0 w 239159"/>
            <a:gd name="connsiteY0" fmla="*/ 3211 h 50632"/>
            <a:gd name="connsiteX1" fmla="*/ 92780 w 239159"/>
            <a:gd name="connsiteY1" fmla="*/ 50632 h 50632"/>
            <a:gd name="connsiteX2" fmla="*/ 239159 w 239159"/>
            <a:gd name="connsiteY2" fmla="*/ 19703 h 50632"/>
            <a:gd name="connsiteX0" fmla="*/ 0 w 239159"/>
            <a:gd name="connsiteY0" fmla="*/ 0 h 53606"/>
            <a:gd name="connsiteX1" fmla="*/ 82475 w 239159"/>
            <a:gd name="connsiteY1" fmla="*/ 53606 h 53606"/>
            <a:gd name="connsiteX2" fmla="*/ 239159 w 239159"/>
            <a:gd name="connsiteY2" fmla="*/ 16492 h 53606"/>
            <a:gd name="connsiteX0" fmla="*/ 0 w 239159"/>
            <a:gd name="connsiteY0" fmla="*/ 10090 h 63696"/>
            <a:gd name="connsiteX1" fmla="*/ 82475 w 239159"/>
            <a:gd name="connsiteY1" fmla="*/ 63696 h 63696"/>
            <a:gd name="connsiteX2" fmla="*/ 239159 w 239159"/>
            <a:gd name="connsiteY2" fmla="*/ 26582 h 63696"/>
            <a:gd name="connsiteX0" fmla="*/ 0 w 239159"/>
            <a:gd name="connsiteY0" fmla="*/ 12605 h 66211"/>
            <a:gd name="connsiteX1" fmla="*/ 82475 w 239159"/>
            <a:gd name="connsiteY1" fmla="*/ 66211 h 66211"/>
            <a:gd name="connsiteX2" fmla="*/ 239159 w 239159"/>
            <a:gd name="connsiteY2" fmla="*/ 29097 h 66211"/>
            <a:gd name="connsiteX0" fmla="*/ 0 w 239159"/>
            <a:gd name="connsiteY0" fmla="*/ 1886 h 88479"/>
            <a:gd name="connsiteX1" fmla="*/ 76290 w 239159"/>
            <a:gd name="connsiteY1" fmla="*/ 88479 h 88479"/>
            <a:gd name="connsiteX2" fmla="*/ 239159 w 239159"/>
            <a:gd name="connsiteY2" fmla="*/ 18378 h 88479"/>
            <a:gd name="connsiteX0" fmla="*/ 0 w 239159"/>
            <a:gd name="connsiteY0" fmla="*/ 1062 h 87655"/>
            <a:gd name="connsiteX1" fmla="*/ 76290 w 239159"/>
            <a:gd name="connsiteY1" fmla="*/ 87655 h 87655"/>
            <a:gd name="connsiteX2" fmla="*/ 239159 w 239159"/>
            <a:gd name="connsiteY2" fmla="*/ 17554 h 87655"/>
            <a:gd name="connsiteX0" fmla="*/ 0 w 239159"/>
            <a:gd name="connsiteY0" fmla="*/ 8861 h 68652"/>
            <a:gd name="connsiteX1" fmla="*/ 63920 w 239159"/>
            <a:gd name="connsiteY1" fmla="*/ 68652 h 68652"/>
            <a:gd name="connsiteX2" fmla="*/ 239159 w 239159"/>
            <a:gd name="connsiteY2" fmla="*/ 25353 h 68652"/>
            <a:gd name="connsiteX0" fmla="*/ 0 w 239159"/>
            <a:gd name="connsiteY0" fmla="*/ 16869 h 76660"/>
            <a:gd name="connsiteX1" fmla="*/ 63920 w 239159"/>
            <a:gd name="connsiteY1" fmla="*/ 76660 h 76660"/>
            <a:gd name="connsiteX2" fmla="*/ 239159 w 239159"/>
            <a:gd name="connsiteY2" fmla="*/ 33361 h 76660"/>
            <a:gd name="connsiteX0" fmla="*/ 0 w 239159"/>
            <a:gd name="connsiteY0" fmla="*/ 20655 h 70138"/>
            <a:gd name="connsiteX1" fmla="*/ 88664 w 239159"/>
            <a:gd name="connsiteY1" fmla="*/ 70138 h 70138"/>
            <a:gd name="connsiteX2" fmla="*/ 239159 w 239159"/>
            <a:gd name="connsiteY2" fmla="*/ 37147 h 70138"/>
            <a:gd name="connsiteX0" fmla="*/ 0 w 239159"/>
            <a:gd name="connsiteY0" fmla="*/ 24003 h 73486"/>
            <a:gd name="connsiteX1" fmla="*/ 88664 w 239159"/>
            <a:gd name="connsiteY1" fmla="*/ 73486 h 73486"/>
            <a:gd name="connsiteX2" fmla="*/ 239159 w 239159"/>
            <a:gd name="connsiteY2" fmla="*/ 40495 h 73486"/>
            <a:gd name="connsiteX0" fmla="*/ 0 w 239159"/>
            <a:gd name="connsiteY0" fmla="*/ 24003 h 76439"/>
            <a:gd name="connsiteX1" fmla="*/ 88664 w 239159"/>
            <a:gd name="connsiteY1" fmla="*/ 73486 h 76439"/>
            <a:gd name="connsiteX2" fmla="*/ 239159 w 239159"/>
            <a:gd name="connsiteY2" fmla="*/ 40495 h 7643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39159" h="76439">
              <a:moveTo>
                <a:pt x="0" y="24003"/>
              </a:moveTo>
              <a:cubicBezTo>
                <a:pt x="23366" y="27440"/>
                <a:pt x="50869" y="90666"/>
                <a:pt x="88664" y="73486"/>
              </a:cubicBezTo>
              <a:cubicBezTo>
                <a:pt x="102413" y="-19981"/>
                <a:pt x="112028" y="-16548"/>
                <a:pt x="239159" y="40495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 editAs="oneCell">
    <xdr:from>
      <xdr:col>7</xdr:col>
      <xdr:colOff>456454</xdr:colOff>
      <xdr:row>12</xdr:row>
      <xdr:rowOff>77675</xdr:rowOff>
    </xdr:from>
    <xdr:to>
      <xdr:col>8</xdr:col>
      <xdr:colOff>340</xdr:colOff>
      <xdr:row>15</xdr:row>
      <xdr:rowOff>130451</xdr:rowOff>
    </xdr:to>
    <xdr:pic>
      <xdr:nvPicPr>
        <xdr:cNvPr id="1057" name="図 1056">
          <a:extLst>
            <a:ext uri="{FF2B5EF4-FFF2-40B4-BE49-F238E27FC236}">
              <a16:creationId xmlns:a16="http://schemas.microsoft.com/office/drawing/2014/main" id="{ECF50DBF-30B2-428E-88C9-CC24CCA30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14149834">
          <a:off x="4411107" y="2219022"/>
          <a:ext cx="555696" cy="220161"/>
        </a:xfrm>
        <a:prstGeom prst="rect">
          <a:avLst/>
        </a:prstGeom>
      </xdr:spPr>
    </xdr:pic>
    <xdr:clientData/>
  </xdr:twoCellAnchor>
  <xdr:twoCellAnchor>
    <xdr:from>
      <xdr:col>9</xdr:col>
      <xdr:colOff>589579</xdr:colOff>
      <xdr:row>11</xdr:row>
      <xdr:rowOff>147444</xdr:rowOff>
    </xdr:from>
    <xdr:to>
      <xdr:col>10</xdr:col>
      <xdr:colOff>80666</xdr:colOff>
      <xdr:row>14</xdr:row>
      <xdr:rowOff>161367</xdr:rowOff>
    </xdr:to>
    <xdr:sp macro="" textlink="">
      <xdr:nvSpPr>
        <xdr:cNvPr id="1058" name="AutoShape 1653">
          <a:extLst>
            <a:ext uri="{FF2B5EF4-FFF2-40B4-BE49-F238E27FC236}">
              <a16:creationId xmlns:a16="http://schemas.microsoft.com/office/drawing/2014/main" id="{7182D25B-2E18-4A2C-975C-E1FEC25AEDFF}"/>
            </a:ext>
          </a:extLst>
        </xdr:cNvPr>
        <xdr:cNvSpPr>
          <a:spLocks/>
        </xdr:cNvSpPr>
      </xdr:nvSpPr>
      <xdr:spPr bwMode="auto">
        <a:xfrm rot="11573161" flipH="1">
          <a:off x="6068359" y="1953384"/>
          <a:ext cx="169267" cy="516843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0</xdr:col>
      <xdr:colOff>44574</xdr:colOff>
      <xdr:row>18</xdr:row>
      <xdr:rowOff>63792</xdr:rowOff>
    </xdr:from>
    <xdr:to>
      <xdr:col>2</xdr:col>
      <xdr:colOff>641618</xdr:colOff>
      <xdr:row>24</xdr:row>
      <xdr:rowOff>152136</xdr:rowOff>
    </xdr:to>
    <xdr:grpSp>
      <xdr:nvGrpSpPr>
        <xdr:cNvPr id="1059" name="グループ化 1058">
          <a:extLst>
            <a:ext uri="{FF2B5EF4-FFF2-40B4-BE49-F238E27FC236}">
              <a16:creationId xmlns:a16="http://schemas.microsoft.com/office/drawing/2014/main" id="{A64E4BF6-2AF5-401F-A6CA-D4AB7D23E462}"/>
            </a:ext>
          </a:extLst>
        </xdr:cNvPr>
        <xdr:cNvGrpSpPr/>
      </xdr:nvGrpSpPr>
      <xdr:grpSpPr>
        <a:xfrm rot="16200000">
          <a:off x="163193" y="2907448"/>
          <a:ext cx="1088469" cy="1325707"/>
          <a:chOff x="62924" y="3028891"/>
          <a:chExt cx="1082500" cy="1337923"/>
        </a:xfrm>
      </xdr:grpSpPr>
      <xdr:sp macro="" textlink="">
        <xdr:nvSpPr>
          <xdr:cNvPr id="1060" name="Line 547">
            <a:extLst>
              <a:ext uri="{FF2B5EF4-FFF2-40B4-BE49-F238E27FC236}">
                <a16:creationId xmlns:a16="http://schemas.microsoft.com/office/drawing/2014/main" id="{DFD84B5E-DD3C-01B1-4B91-DA0797FBCFAF}"/>
              </a:ext>
            </a:extLst>
          </xdr:cNvPr>
          <xdr:cNvSpPr>
            <a:spLocks noChangeShapeType="1"/>
          </xdr:cNvSpPr>
        </xdr:nvSpPr>
        <xdr:spPr bwMode="auto">
          <a:xfrm flipH="1">
            <a:off x="808605" y="3049114"/>
            <a:ext cx="6980" cy="1028225"/>
          </a:xfrm>
          <a:prstGeom prst="line">
            <a:avLst/>
          </a:prstGeom>
          <a:noFill/>
          <a:ln w="44450" cmpd="dbl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61" name="Text Box 1563">
            <a:extLst>
              <a:ext uri="{FF2B5EF4-FFF2-40B4-BE49-F238E27FC236}">
                <a16:creationId xmlns:a16="http://schemas.microsoft.com/office/drawing/2014/main" id="{DF729846-1375-E4C0-D07D-B42821C95C5E}"/>
              </a:ext>
            </a:extLst>
          </xdr:cNvPr>
          <xdr:cNvSpPr txBox="1">
            <a:spLocks noChangeArrowheads="1"/>
          </xdr:cNvSpPr>
        </xdr:nvSpPr>
        <xdr:spPr bwMode="auto">
          <a:xfrm>
            <a:off x="599379" y="3273343"/>
            <a:ext cx="203252" cy="863569"/>
          </a:xfrm>
          <a:prstGeom prst="rect">
            <a:avLst/>
          </a:prstGeom>
          <a:solidFill>
            <a:schemeClr val="bg1">
              <a:alpha val="54000"/>
            </a:schemeClr>
          </a:solidFill>
          <a:ln>
            <a:noFill/>
          </a:ln>
        </xdr:spPr>
        <xdr:txBody>
          <a:bodyPr vertOverflow="overflow" horzOverflow="overflow" vert="horz" wrap="square" lIns="0" tIns="36000" rIns="0" bIns="0" anchor="ctr" anchorCtr="0" upright="1">
            <a:noAutofit/>
          </a:bodyPr>
          <a:lstStyle/>
          <a:p>
            <a:pPr algn="ctr" rtl="0">
              <a:lnSpc>
                <a:spcPts val="900"/>
              </a:lnSpc>
              <a:defRPr sz="1000"/>
            </a:pPr>
            <a:r>
              <a:rPr lang="ja-JP" altLang="en-US" sz="9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新名神高速道路</a:t>
            </a:r>
            <a:endPara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  <xdr:sp macro="" textlink="">
        <xdr:nvSpPr>
          <xdr:cNvPr id="1062" name="Line 72">
            <a:extLst>
              <a:ext uri="{FF2B5EF4-FFF2-40B4-BE49-F238E27FC236}">
                <a16:creationId xmlns:a16="http://schemas.microsoft.com/office/drawing/2014/main" id="{F933F8D7-C300-37BE-9003-405F70304174}"/>
              </a:ext>
            </a:extLst>
          </xdr:cNvPr>
          <xdr:cNvSpPr>
            <a:spLocks noChangeShapeType="1"/>
          </xdr:cNvSpPr>
        </xdr:nvSpPr>
        <xdr:spPr bwMode="auto">
          <a:xfrm rot="5400000">
            <a:off x="169781" y="3179054"/>
            <a:ext cx="927195" cy="971338"/>
          </a:xfrm>
          <a:custGeom>
            <a:avLst/>
            <a:gdLst>
              <a:gd name="connsiteX0" fmla="*/ 0 w 10000"/>
              <a:gd name="connsiteY0" fmla="*/ 0 h 10000"/>
              <a:gd name="connsiteX1" fmla="*/ 10000 w 10000"/>
              <a:gd name="connsiteY1" fmla="*/ 10000 h 10000"/>
              <a:gd name="connsiteX0" fmla="*/ 0 w 156355000"/>
              <a:gd name="connsiteY0" fmla="*/ 0 h 9271"/>
              <a:gd name="connsiteX1" fmla="*/ 156355000 w 156355000"/>
              <a:gd name="connsiteY1" fmla="*/ 9271 h 9271"/>
              <a:gd name="connsiteX0" fmla="*/ 0 w 10033"/>
              <a:gd name="connsiteY0" fmla="*/ 0 h 10000"/>
              <a:gd name="connsiteX1" fmla="*/ 10000 w 10033"/>
              <a:gd name="connsiteY1" fmla="*/ 10000 h 10000"/>
              <a:gd name="connsiteX0" fmla="*/ 0 w 10000"/>
              <a:gd name="connsiteY0" fmla="*/ 0 h 10000"/>
              <a:gd name="connsiteX1" fmla="*/ 10000 w 10000"/>
              <a:gd name="connsiteY1" fmla="*/ 10000 h 10000"/>
              <a:gd name="connsiteX0" fmla="*/ 0 w 10000"/>
              <a:gd name="connsiteY0" fmla="*/ 0 h 10000"/>
              <a:gd name="connsiteX1" fmla="*/ 10000 w 10000"/>
              <a:gd name="connsiteY1" fmla="*/ 10000 h 10000"/>
              <a:gd name="connsiteX0" fmla="*/ 0 w 9231"/>
              <a:gd name="connsiteY0" fmla="*/ 0 h 6900"/>
              <a:gd name="connsiteX1" fmla="*/ 9231 w 9231"/>
              <a:gd name="connsiteY1" fmla="*/ 6900 h 6900"/>
              <a:gd name="connsiteX0" fmla="*/ 0 w 51254"/>
              <a:gd name="connsiteY0" fmla="*/ 0 h 15872"/>
              <a:gd name="connsiteX1" fmla="*/ 51254 w 51254"/>
              <a:gd name="connsiteY1" fmla="*/ 15872 h 15872"/>
              <a:gd name="connsiteX0" fmla="*/ 0 w 51254"/>
              <a:gd name="connsiteY0" fmla="*/ 0 h 15872"/>
              <a:gd name="connsiteX1" fmla="*/ 51254 w 51254"/>
              <a:gd name="connsiteY1" fmla="*/ 15872 h 15872"/>
              <a:gd name="connsiteX0" fmla="*/ 0 w 50941"/>
              <a:gd name="connsiteY0" fmla="*/ 0 h 18388"/>
              <a:gd name="connsiteX1" fmla="*/ 50941 w 50941"/>
              <a:gd name="connsiteY1" fmla="*/ 18388 h 18388"/>
              <a:gd name="connsiteX0" fmla="*/ 0 w 50941"/>
              <a:gd name="connsiteY0" fmla="*/ 0 h 18388"/>
              <a:gd name="connsiteX1" fmla="*/ 50941 w 50941"/>
              <a:gd name="connsiteY1" fmla="*/ 18388 h 18388"/>
              <a:gd name="connsiteX0" fmla="*/ 0 w 51294"/>
              <a:gd name="connsiteY0" fmla="*/ 0 h 18388"/>
              <a:gd name="connsiteX1" fmla="*/ 50941 w 51294"/>
              <a:gd name="connsiteY1" fmla="*/ 18388 h 18388"/>
              <a:gd name="connsiteX0" fmla="*/ 0 w 52124"/>
              <a:gd name="connsiteY0" fmla="*/ 0 h 18178"/>
              <a:gd name="connsiteX1" fmla="*/ 51879 w 52124"/>
              <a:gd name="connsiteY1" fmla="*/ 18178 h 18178"/>
              <a:gd name="connsiteX0" fmla="*/ 0 w 52124"/>
              <a:gd name="connsiteY0" fmla="*/ 0 h 18178"/>
              <a:gd name="connsiteX1" fmla="*/ 51879 w 52124"/>
              <a:gd name="connsiteY1" fmla="*/ 18178 h 18178"/>
              <a:gd name="connsiteX0" fmla="*/ 0 w 55547"/>
              <a:gd name="connsiteY0" fmla="*/ 0 h 19427"/>
              <a:gd name="connsiteX1" fmla="*/ 51879 w 55547"/>
              <a:gd name="connsiteY1" fmla="*/ 18178 h 19427"/>
              <a:gd name="connsiteX2" fmla="*/ 51255 w 55547"/>
              <a:gd name="connsiteY2" fmla="*/ 17825 h 19427"/>
              <a:gd name="connsiteX0" fmla="*/ 0 w 54029"/>
              <a:gd name="connsiteY0" fmla="*/ 0 h 21468"/>
              <a:gd name="connsiteX1" fmla="*/ 51879 w 54029"/>
              <a:gd name="connsiteY1" fmla="*/ 18178 h 21468"/>
              <a:gd name="connsiteX2" fmla="*/ 40629 w 54029"/>
              <a:gd name="connsiteY2" fmla="*/ 21460 h 21468"/>
              <a:gd name="connsiteX0" fmla="*/ 0 w 53573"/>
              <a:gd name="connsiteY0" fmla="*/ 0 h 21330"/>
              <a:gd name="connsiteX1" fmla="*/ 51879 w 53573"/>
              <a:gd name="connsiteY1" fmla="*/ 18178 h 21330"/>
              <a:gd name="connsiteX2" fmla="*/ 33753 w 53573"/>
              <a:gd name="connsiteY2" fmla="*/ 21320 h 21330"/>
              <a:gd name="connsiteX0" fmla="*/ 0 w 52124"/>
              <a:gd name="connsiteY0" fmla="*/ 0 h 21329"/>
              <a:gd name="connsiteX1" fmla="*/ 51879 w 52124"/>
              <a:gd name="connsiteY1" fmla="*/ 18178 h 21329"/>
              <a:gd name="connsiteX2" fmla="*/ 33753 w 52124"/>
              <a:gd name="connsiteY2" fmla="*/ 21320 h 21329"/>
              <a:gd name="connsiteX0" fmla="*/ 0 w 49434"/>
              <a:gd name="connsiteY0" fmla="*/ 0 h 23146"/>
              <a:gd name="connsiteX1" fmla="*/ 48754 w 49434"/>
              <a:gd name="connsiteY1" fmla="*/ 19995 h 23146"/>
              <a:gd name="connsiteX2" fmla="*/ 30628 w 49434"/>
              <a:gd name="connsiteY2" fmla="*/ 23137 h 23146"/>
              <a:gd name="connsiteX0" fmla="*/ 0 w 51022"/>
              <a:gd name="connsiteY0" fmla="*/ 0 h 24963"/>
              <a:gd name="connsiteX1" fmla="*/ 50629 w 51022"/>
              <a:gd name="connsiteY1" fmla="*/ 21812 h 24963"/>
              <a:gd name="connsiteX2" fmla="*/ 32503 w 51022"/>
              <a:gd name="connsiteY2" fmla="*/ 24954 h 24963"/>
              <a:gd name="connsiteX0" fmla="*/ 0 w 51022"/>
              <a:gd name="connsiteY0" fmla="*/ 0 h 24834"/>
              <a:gd name="connsiteX1" fmla="*/ 50629 w 51022"/>
              <a:gd name="connsiteY1" fmla="*/ 21812 h 24834"/>
              <a:gd name="connsiteX2" fmla="*/ 32699 w 51022"/>
              <a:gd name="connsiteY2" fmla="*/ 24822 h 24834"/>
              <a:gd name="connsiteX0" fmla="*/ 0 w 51022"/>
              <a:gd name="connsiteY0" fmla="*/ 0 h 24791"/>
              <a:gd name="connsiteX1" fmla="*/ 50629 w 51022"/>
              <a:gd name="connsiteY1" fmla="*/ 21812 h 24791"/>
              <a:gd name="connsiteX2" fmla="*/ 33287 w 51022"/>
              <a:gd name="connsiteY2" fmla="*/ 24778 h 24791"/>
              <a:gd name="connsiteX0" fmla="*/ 0 w 51022"/>
              <a:gd name="connsiteY0" fmla="*/ 0 h 21812"/>
              <a:gd name="connsiteX1" fmla="*/ 50629 w 51022"/>
              <a:gd name="connsiteY1" fmla="*/ 21812 h 21812"/>
              <a:gd name="connsiteX0" fmla="*/ 0 w 53281"/>
              <a:gd name="connsiteY0" fmla="*/ 0 h 21812"/>
              <a:gd name="connsiteX1" fmla="*/ 40533 w 53281"/>
              <a:gd name="connsiteY1" fmla="*/ 6302 h 21812"/>
              <a:gd name="connsiteX2" fmla="*/ 50629 w 53281"/>
              <a:gd name="connsiteY2" fmla="*/ 21812 h 21812"/>
              <a:gd name="connsiteX0" fmla="*/ 0 w 57268"/>
              <a:gd name="connsiteY0" fmla="*/ 0 h 21812"/>
              <a:gd name="connsiteX1" fmla="*/ 47092 w 57268"/>
              <a:gd name="connsiteY1" fmla="*/ 7524 h 21812"/>
              <a:gd name="connsiteX2" fmla="*/ 50629 w 57268"/>
              <a:gd name="connsiteY2" fmla="*/ 21812 h 21812"/>
              <a:gd name="connsiteX0" fmla="*/ 0 w 58277"/>
              <a:gd name="connsiteY0" fmla="*/ 0 h 14674"/>
              <a:gd name="connsiteX1" fmla="*/ 48101 w 58277"/>
              <a:gd name="connsiteY1" fmla="*/ 386 h 14674"/>
              <a:gd name="connsiteX2" fmla="*/ 51638 w 58277"/>
              <a:gd name="connsiteY2" fmla="*/ 14674 h 14674"/>
              <a:gd name="connsiteX0" fmla="*/ 0 w 58277"/>
              <a:gd name="connsiteY0" fmla="*/ 0 h 14674"/>
              <a:gd name="connsiteX1" fmla="*/ 48101 w 58277"/>
              <a:gd name="connsiteY1" fmla="*/ 386 h 14674"/>
              <a:gd name="connsiteX2" fmla="*/ 51638 w 58277"/>
              <a:gd name="connsiteY2" fmla="*/ 14674 h 14674"/>
              <a:gd name="connsiteX0" fmla="*/ 0 w 57359"/>
              <a:gd name="connsiteY0" fmla="*/ 0 h 15767"/>
              <a:gd name="connsiteX1" fmla="*/ 48101 w 57359"/>
              <a:gd name="connsiteY1" fmla="*/ 386 h 15767"/>
              <a:gd name="connsiteX2" fmla="*/ 48443 w 57359"/>
              <a:gd name="connsiteY2" fmla="*/ 15767 h 15767"/>
              <a:gd name="connsiteX0" fmla="*/ 0 w 48443"/>
              <a:gd name="connsiteY0" fmla="*/ 0 h 15767"/>
              <a:gd name="connsiteX1" fmla="*/ 48101 w 48443"/>
              <a:gd name="connsiteY1" fmla="*/ 386 h 15767"/>
              <a:gd name="connsiteX2" fmla="*/ 48443 w 48443"/>
              <a:gd name="connsiteY2" fmla="*/ 15767 h 15767"/>
              <a:gd name="connsiteX0" fmla="*/ 0 w 48443"/>
              <a:gd name="connsiteY0" fmla="*/ 0 h 15767"/>
              <a:gd name="connsiteX1" fmla="*/ 48101 w 48443"/>
              <a:gd name="connsiteY1" fmla="*/ 386 h 15767"/>
              <a:gd name="connsiteX2" fmla="*/ 48443 w 48443"/>
              <a:gd name="connsiteY2" fmla="*/ 15767 h 15767"/>
              <a:gd name="connsiteX0" fmla="*/ 0 w 48101"/>
              <a:gd name="connsiteY0" fmla="*/ 0 h 386"/>
              <a:gd name="connsiteX1" fmla="*/ 48101 w 48101"/>
              <a:gd name="connsiteY1" fmla="*/ 386 h 386"/>
              <a:gd name="connsiteX0" fmla="*/ 1 w 8005"/>
              <a:gd name="connsiteY0" fmla="*/ 0 h 9554"/>
              <a:gd name="connsiteX1" fmla="*/ 8005 w 8005"/>
              <a:gd name="connsiteY1" fmla="*/ 9554 h 9554"/>
              <a:gd name="connsiteX0" fmla="*/ 1 w 10000"/>
              <a:gd name="connsiteY0" fmla="*/ 0 h 10000"/>
              <a:gd name="connsiteX1" fmla="*/ 10000 w 10000"/>
              <a:gd name="connsiteY1" fmla="*/ 10000 h 10000"/>
              <a:gd name="connsiteX0" fmla="*/ 1 w 10000"/>
              <a:gd name="connsiteY0" fmla="*/ 0 h 8602"/>
              <a:gd name="connsiteX1" fmla="*/ 10000 w 10000"/>
              <a:gd name="connsiteY1" fmla="*/ 8602 h 8602"/>
              <a:gd name="connsiteX0" fmla="*/ 0 w 10041"/>
              <a:gd name="connsiteY0" fmla="*/ 0 h 5125"/>
              <a:gd name="connsiteX1" fmla="*/ 10041 w 10041"/>
              <a:gd name="connsiteY1" fmla="*/ 5125 h 5125"/>
              <a:gd name="connsiteX0" fmla="*/ 0 w 10000"/>
              <a:gd name="connsiteY0" fmla="*/ 1782 h 11782"/>
              <a:gd name="connsiteX1" fmla="*/ 10000 w 10000"/>
              <a:gd name="connsiteY1" fmla="*/ 11782 h 11782"/>
              <a:gd name="connsiteX0" fmla="*/ 0 w 10000"/>
              <a:gd name="connsiteY0" fmla="*/ 1202 h 11202"/>
              <a:gd name="connsiteX1" fmla="*/ 10000 w 10000"/>
              <a:gd name="connsiteY1" fmla="*/ 11202 h 11202"/>
              <a:gd name="connsiteX0" fmla="*/ 0 w 5287"/>
              <a:gd name="connsiteY0" fmla="*/ 69 h 290744"/>
              <a:gd name="connsiteX1" fmla="*/ 5287 w 5287"/>
              <a:gd name="connsiteY1" fmla="*/ 290744 h 290744"/>
              <a:gd name="connsiteX0" fmla="*/ 279 w 10279"/>
              <a:gd name="connsiteY0" fmla="*/ 0 h 9998"/>
              <a:gd name="connsiteX1" fmla="*/ 10279 w 10279"/>
              <a:gd name="connsiteY1" fmla="*/ 9998 h 9998"/>
              <a:gd name="connsiteX0" fmla="*/ 261 w 10190"/>
              <a:gd name="connsiteY0" fmla="*/ 0 h 11517"/>
              <a:gd name="connsiteX1" fmla="*/ 10190 w 10190"/>
              <a:gd name="connsiteY1" fmla="*/ 11517 h 11517"/>
              <a:gd name="connsiteX0" fmla="*/ 926 w 6287"/>
              <a:gd name="connsiteY0" fmla="*/ 0 h 14725"/>
              <a:gd name="connsiteX1" fmla="*/ 6287 w 6287"/>
              <a:gd name="connsiteY1" fmla="*/ 14725 h 14725"/>
              <a:gd name="connsiteX0" fmla="*/ 3502 w 12029"/>
              <a:gd name="connsiteY0" fmla="*/ 0 h 10000"/>
              <a:gd name="connsiteX1" fmla="*/ 12029 w 12029"/>
              <a:gd name="connsiteY1" fmla="*/ 10000 h 10000"/>
              <a:gd name="connsiteX0" fmla="*/ 7454 w 15981"/>
              <a:gd name="connsiteY0" fmla="*/ 0 h 10000"/>
              <a:gd name="connsiteX1" fmla="*/ 904 w 15981"/>
              <a:gd name="connsiteY1" fmla="*/ 1531 h 10000"/>
              <a:gd name="connsiteX2" fmla="*/ 15981 w 15981"/>
              <a:gd name="connsiteY2" fmla="*/ 10000 h 10000"/>
              <a:gd name="connsiteX0" fmla="*/ 7454 w 15981"/>
              <a:gd name="connsiteY0" fmla="*/ 0 h 10000"/>
              <a:gd name="connsiteX1" fmla="*/ 904 w 15981"/>
              <a:gd name="connsiteY1" fmla="*/ 1089 h 10000"/>
              <a:gd name="connsiteX2" fmla="*/ 15981 w 15981"/>
              <a:gd name="connsiteY2" fmla="*/ 10000 h 10000"/>
              <a:gd name="connsiteX0" fmla="*/ 14210 w 15981"/>
              <a:gd name="connsiteY0" fmla="*/ 0 h 12061"/>
              <a:gd name="connsiteX1" fmla="*/ 904 w 15981"/>
              <a:gd name="connsiteY1" fmla="*/ 3150 h 12061"/>
              <a:gd name="connsiteX2" fmla="*/ 15981 w 15981"/>
              <a:gd name="connsiteY2" fmla="*/ 12061 h 12061"/>
              <a:gd name="connsiteX0" fmla="*/ 14210 w 15981"/>
              <a:gd name="connsiteY0" fmla="*/ 0 h 12061"/>
              <a:gd name="connsiteX1" fmla="*/ 904 w 15981"/>
              <a:gd name="connsiteY1" fmla="*/ 3150 h 12061"/>
              <a:gd name="connsiteX2" fmla="*/ 15981 w 15981"/>
              <a:gd name="connsiteY2" fmla="*/ 12061 h 12061"/>
              <a:gd name="connsiteX0" fmla="*/ 14210 w 15981"/>
              <a:gd name="connsiteY0" fmla="*/ 0 h 12061"/>
              <a:gd name="connsiteX1" fmla="*/ 12694 w 15981"/>
              <a:gd name="connsiteY1" fmla="*/ 3327 h 12061"/>
              <a:gd name="connsiteX2" fmla="*/ 904 w 15981"/>
              <a:gd name="connsiteY2" fmla="*/ 3150 h 12061"/>
              <a:gd name="connsiteX3" fmla="*/ 15981 w 15981"/>
              <a:gd name="connsiteY3" fmla="*/ 12061 h 12061"/>
              <a:gd name="connsiteX0" fmla="*/ 14385 w 16156"/>
              <a:gd name="connsiteY0" fmla="*/ 0 h 12061"/>
              <a:gd name="connsiteX1" fmla="*/ 12869 w 16156"/>
              <a:gd name="connsiteY1" fmla="*/ 3327 h 12061"/>
              <a:gd name="connsiteX2" fmla="*/ 888 w 16156"/>
              <a:gd name="connsiteY2" fmla="*/ 3150 h 12061"/>
              <a:gd name="connsiteX3" fmla="*/ 16156 w 16156"/>
              <a:gd name="connsiteY3" fmla="*/ 12061 h 12061"/>
              <a:gd name="connsiteX0" fmla="*/ 13926 w 15697"/>
              <a:gd name="connsiteY0" fmla="*/ 0 h 12061"/>
              <a:gd name="connsiteX1" fmla="*/ 12410 w 15697"/>
              <a:gd name="connsiteY1" fmla="*/ 3327 h 12061"/>
              <a:gd name="connsiteX2" fmla="*/ 429 w 15697"/>
              <a:gd name="connsiteY2" fmla="*/ 3150 h 12061"/>
              <a:gd name="connsiteX3" fmla="*/ 15697 w 15697"/>
              <a:gd name="connsiteY3" fmla="*/ 12061 h 12061"/>
              <a:gd name="connsiteX0" fmla="*/ 13964 w 15735"/>
              <a:gd name="connsiteY0" fmla="*/ 0 h 12172"/>
              <a:gd name="connsiteX1" fmla="*/ 12448 w 15735"/>
              <a:gd name="connsiteY1" fmla="*/ 3327 h 12172"/>
              <a:gd name="connsiteX2" fmla="*/ 467 w 15735"/>
              <a:gd name="connsiteY2" fmla="*/ 3150 h 12172"/>
              <a:gd name="connsiteX3" fmla="*/ 3908 w 15735"/>
              <a:gd name="connsiteY3" fmla="*/ 11422 h 12172"/>
              <a:gd name="connsiteX4" fmla="*/ 15735 w 15735"/>
              <a:gd name="connsiteY4" fmla="*/ 12061 h 12172"/>
              <a:gd name="connsiteX0" fmla="*/ 14346 w 16117"/>
              <a:gd name="connsiteY0" fmla="*/ 0 h 12135"/>
              <a:gd name="connsiteX1" fmla="*/ 12830 w 16117"/>
              <a:gd name="connsiteY1" fmla="*/ 3327 h 12135"/>
              <a:gd name="connsiteX2" fmla="*/ 849 w 16117"/>
              <a:gd name="connsiteY2" fmla="*/ 3150 h 12135"/>
              <a:gd name="connsiteX3" fmla="*/ 2378 w 16117"/>
              <a:gd name="connsiteY3" fmla="*/ 11363 h 12135"/>
              <a:gd name="connsiteX4" fmla="*/ 16117 w 16117"/>
              <a:gd name="connsiteY4" fmla="*/ 12061 h 12135"/>
              <a:gd name="connsiteX0" fmla="*/ 14346 w 17200"/>
              <a:gd name="connsiteY0" fmla="*/ 0 h 12296"/>
              <a:gd name="connsiteX1" fmla="*/ 12830 w 17200"/>
              <a:gd name="connsiteY1" fmla="*/ 3327 h 12296"/>
              <a:gd name="connsiteX2" fmla="*/ 849 w 17200"/>
              <a:gd name="connsiteY2" fmla="*/ 3150 h 12296"/>
              <a:gd name="connsiteX3" fmla="*/ 2378 w 17200"/>
              <a:gd name="connsiteY3" fmla="*/ 11363 h 12296"/>
              <a:gd name="connsiteX4" fmla="*/ 17200 w 17200"/>
              <a:gd name="connsiteY4" fmla="*/ 12296 h 12296"/>
              <a:gd name="connsiteX0" fmla="*/ 13817 w 16671"/>
              <a:gd name="connsiteY0" fmla="*/ 0 h 12527"/>
              <a:gd name="connsiteX1" fmla="*/ 12301 w 16671"/>
              <a:gd name="connsiteY1" fmla="*/ 3327 h 12527"/>
              <a:gd name="connsiteX2" fmla="*/ 320 w 16671"/>
              <a:gd name="connsiteY2" fmla="*/ 3150 h 12527"/>
              <a:gd name="connsiteX3" fmla="*/ 5545 w 16671"/>
              <a:gd name="connsiteY3" fmla="*/ 11834 h 12527"/>
              <a:gd name="connsiteX4" fmla="*/ 16671 w 16671"/>
              <a:gd name="connsiteY4" fmla="*/ 12296 h 12527"/>
              <a:gd name="connsiteX0" fmla="*/ 14369 w 17223"/>
              <a:gd name="connsiteY0" fmla="*/ 0 h 12527"/>
              <a:gd name="connsiteX1" fmla="*/ 12853 w 17223"/>
              <a:gd name="connsiteY1" fmla="*/ 3327 h 12527"/>
              <a:gd name="connsiteX2" fmla="*/ 872 w 17223"/>
              <a:gd name="connsiteY2" fmla="*/ 3150 h 12527"/>
              <a:gd name="connsiteX3" fmla="*/ 6097 w 17223"/>
              <a:gd name="connsiteY3" fmla="*/ 11834 h 12527"/>
              <a:gd name="connsiteX4" fmla="*/ 17223 w 17223"/>
              <a:gd name="connsiteY4" fmla="*/ 12296 h 12527"/>
              <a:gd name="connsiteX0" fmla="*/ 14624 w 17478"/>
              <a:gd name="connsiteY0" fmla="*/ 0 h 12527"/>
              <a:gd name="connsiteX1" fmla="*/ 13108 w 17478"/>
              <a:gd name="connsiteY1" fmla="*/ 3327 h 12527"/>
              <a:gd name="connsiteX2" fmla="*/ 1127 w 17478"/>
              <a:gd name="connsiteY2" fmla="*/ 3150 h 12527"/>
              <a:gd name="connsiteX3" fmla="*/ 935 w 17478"/>
              <a:gd name="connsiteY3" fmla="*/ 10951 h 12527"/>
              <a:gd name="connsiteX4" fmla="*/ 6352 w 17478"/>
              <a:gd name="connsiteY4" fmla="*/ 11834 h 12527"/>
              <a:gd name="connsiteX5" fmla="*/ 17478 w 17478"/>
              <a:gd name="connsiteY5" fmla="*/ 12296 h 12527"/>
              <a:gd name="connsiteX0" fmla="*/ 14772 w 17626"/>
              <a:gd name="connsiteY0" fmla="*/ 0 h 12527"/>
              <a:gd name="connsiteX1" fmla="*/ 13256 w 17626"/>
              <a:gd name="connsiteY1" fmla="*/ 3327 h 12527"/>
              <a:gd name="connsiteX2" fmla="*/ 1275 w 17626"/>
              <a:gd name="connsiteY2" fmla="*/ 3150 h 12527"/>
              <a:gd name="connsiteX3" fmla="*/ 764 w 17626"/>
              <a:gd name="connsiteY3" fmla="*/ 8390 h 12527"/>
              <a:gd name="connsiteX4" fmla="*/ 6500 w 17626"/>
              <a:gd name="connsiteY4" fmla="*/ 11834 h 12527"/>
              <a:gd name="connsiteX5" fmla="*/ 17626 w 17626"/>
              <a:gd name="connsiteY5" fmla="*/ 12296 h 12527"/>
              <a:gd name="connsiteX0" fmla="*/ 14772 w 17626"/>
              <a:gd name="connsiteY0" fmla="*/ 0 h 12527"/>
              <a:gd name="connsiteX1" fmla="*/ 13256 w 17626"/>
              <a:gd name="connsiteY1" fmla="*/ 3327 h 12527"/>
              <a:gd name="connsiteX2" fmla="*/ 1275 w 17626"/>
              <a:gd name="connsiteY2" fmla="*/ 3150 h 12527"/>
              <a:gd name="connsiteX3" fmla="*/ 764 w 17626"/>
              <a:gd name="connsiteY3" fmla="*/ 8390 h 12527"/>
              <a:gd name="connsiteX4" fmla="*/ 6500 w 17626"/>
              <a:gd name="connsiteY4" fmla="*/ 11834 h 12527"/>
              <a:gd name="connsiteX5" fmla="*/ 17626 w 17626"/>
              <a:gd name="connsiteY5" fmla="*/ 12296 h 12527"/>
              <a:gd name="connsiteX0" fmla="*/ 14305 w 17159"/>
              <a:gd name="connsiteY0" fmla="*/ 0 h 12527"/>
              <a:gd name="connsiteX1" fmla="*/ 12789 w 17159"/>
              <a:gd name="connsiteY1" fmla="*/ 3327 h 12527"/>
              <a:gd name="connsiteX2" fmla="*/ 808 w 17159"/>
              <a:gd name="connsiteY2" fmla="*/ 3150 h 12527"/>
              <a:gd name="connsiteX3" fmla="*/ 297 w 17159"/>
              <a:gd name="connsiteY3" fmla="*/ 8390 h 12527"/>
              <a:gd name="connsiteX4" fmla="*/ 6033 w 17159"/>
              <a:gd name="connsiteY4" fmla="*/ 11834 h 12527"/>
              <a:gd name="connsiteX5" fmla="*/ 17159 w 17159"/>
              <a:gd name="connsiteY5" fmla="*/ 12296 h 12527"/>
              <a:gd name="connsiteX0" fmla="*/ 14200 w 17054"/>
              <a:gd name="connsiteY0" fmla="*/ 0 h 12527"/>
              <a:gd name="connsiteX1" fmla="*/ 12684 w 17054"/>
              <a:gd name="connsiteY1" fmla="*/ 3327 h 12527"/>
              <a:gd name="connsiteX2" fmla="*/ 703 w 17054"/>
              <a:gd name="connsiteY2" fmla="*/ 3150 h 12527"/>
              <a:gd name="connsiteX3" fmla="*/ 192 w 17054"/>
              <a:gd name="connsiteY3" fmla="*/ 8390 h 12527"/>
              <a:gd name="connsiteX4" fmla="*/ 5928 w 17054"/>
              <a:gd name="connsiteY4" fmla="*/ 11834 h 12527"/>
              <a:gd name="connsiteX5" fmla="*/ 17054 w 17054"/>
              <a:gd name="connsiteY5" fmla="*/ 12296 h 12527"/>
              <a:gd name="connsiteX0" fmla="*/ 14101 w 16955"/>
              <a:gd name="connsiteY0" fmla="*/ 0 h 12527"/>
              <a:gd name="connsiteX1" fmla="*/ 12585 w 16955"/>
              <a:gd name="connsiteY1" fmla="*/ 3327 h 12527"/>
              <a:gd name="connsiteX2" fmla="*/ 604 w 16955"/>
              <a:gd name="connsiteY2" fmla="*/ 3150 h 12527"/>
              <a:gd name="connsiteX3" fmla="*/ 93 w 16955"/>
              <a:gd name="connsiteY3" fmla="*/ 8390 h 12527"/>
              <a:gd name="connsiteX4" fmla="*/ 5829 w 16955"/>
              <a:gd name="connsiteY4" fmla="*/ 11834 h 12527"/>
              <a:gd name="connsiteX5" fmla="*/ 16955 w 16955"/>
              <a:gd name="connsiteY5" fmla="*/ 12296 h 12527"/>
              <a:gd name="connsiteX0" fmla="*/ 14467 w 17321"/>
              <a:gd name="connsiteY0" fmla="*/ 0 h 12527"/>
              <a:gd name="connsiteX1" fmla="*/ 12951 w 17321"/>
              <a:gd name="connsiteY1" fmla="*/ 3327 h 12527"/>
              <a:gd name="connsiteX2" fmla="*/ 14 w 17321"/>
              <a:gd name="connsiteY2" fmla="*/ 3709 h 12527"/>
              <a:gd name="connsiteX3" fmla="*/ 459 w 17321"/>
              <a:gd name="connsiteY3" fmla="*/ 8390 h 12527"/>
              <a:gd name="connsiteX4" fmla="*/ 6195 w 17321"/>
              <a:gd name="connsiteY4" fmla="*/ 11834 h 12527"/>
              <a:gd name="connsiteX5" fmla="*/ 17321 w 17321"/>
              <a:gd name="connsiteY5" fmla="*/ 12296 h 12527"/>
              <a:gd name="connsiteX0" fmla="*/ 16239 w 19093"/>
              <a:gd name="connsiteY0" fmla="*/ 0 h 12527"/>
              <a:gd name="connsiteX1" fmla="*/ 14723 w 19093"/>
              <a:gd name="connsiteY1" fmla="*/ 3327 h 12527"/>
              <a:gd name="connsiteX2" fmla="*/ 1 w 19093"/>
              <a:gd name="connsiteY2" fmla="*/ 3827 h 12527"/>
              <a:gd name="connsiteX3" fmla="*/ 2231 w 19093"/>
              <a:gd name="connsiteY3" fmla="*/ 8390 h 12527"/>
              <a:gd name="connsiteX4" fmla="*/ 7967 w 19093"/>
              <a:gd name="connsiteY4" fmla="*/ 11834 h 12527"/>
              <a:gd name="connsiteX5" fmla="*/ 19093 w 19093"/>
              <a:gd name="connsiteY5" fmla="*/ 12296 h 12527"/>
              <a:gd name="connsiteX0" fmla="*/ 16238 w 19092"/>
              <a:gd name="connsiteY0" fmla="*/ 0 h 12527"/>
              <a:gd name="connsiteX1" fmla="*/ 14722 w 19092"/>
              <a:gd name="connsiteY1" fmla="*/ 3327 h 12527"/>
              <a:gd name="connsiteX2" fmla="*/ 0 w 19092"/>
              <a:gd name="connsiteY2" fmla="*/ 3827 h 12527"/>
              <a:gd name="connsiteX3" fmla="*/ 2230 w 19092"/>
              <a:gd name="connsiteY3" fmla="*/ 8390 h 12527"/>
              <a:gd name="connsiteX4" fmla="*/ 7966 w 19092"/>
              <a:gd name="connsiteY4" fmla="*/ 11834 h 12527"/>
              <a:gd name="connsiteX5" fmla="*/ 19092 w 19092"/>
              <a:gd name="connsiteY5" fmla="*/ 12296 h 12527"/>
              <a:gd name="connsiteX0" fmla="*/ 14326 w 17180"/>
              <a:gd name="connsiteY0" fmla="*/ 0 h 12527"/>
              <a:gd name="connsiteX1" fmla="*/ 12810 w 17180"/>
              <a:gd name="connsiteY1" fmla="*/ 3327 h 12527"/>
              <a:gd name="connsiteX2" fmla="*/ 0 w 17180"/>
              <a:gd name="connsiteY2" fmla="*/ 3503 h 12527"/>
              <a:gd name="connsiteX3" fmla="*/ 318 w 17180"/>
              <a:gd name="connsiteY3" fmla="*/ 8390 h 12527"/>
              <a:gd name="connsiteX4" fmla="*/ 6054 w 17180"/>
              <a:gd name="connsiteY4" fmla="*/ 11834 h 12527"/>
              <a:gd name="connsiteX5" fmla="*/ 17180 w 17180"/>
              <a:gd name="connsiteY5" fmla="*/ 12296 h 12527"/>
              <a:gd name="connsiteX0" fmla="*/ 14326 w 17180"/>
              <a:gd name="connsiteY0" fmla="*/ 0 h 12527"/>
              <a:gd name="connsiteX1" fmla="*/ 12810 w 17180"/>
              <a:gd name="connsiteY1" fmla="*/ 3327 h 12527"/>
              <a:gd name="connsiteX2" fmla="*/ 0 w 17180"/>
              <a:gd name="connsiteY2" fmla="*/ 3503 h 12527"/>
              <a:gd name="connsiteX3" fmla="*/ 318 w 17180"/>
              <a:gd name="connsiteY3" fmla="*/ 8390 h 12527"/>
              <a:gd name="connsiteX4" fmla="*/ 6054 w 17180"/>
              <a:gd name="connsiteY4" fmla="*/ 11834 h 12527"/>
              <a:gd name="connsiteX5" fmla="*/ 17180 w 17180"/>
              <a:gd name="connsiteY5" fmla="*/ 12296 h 12527"/>
              <a:gd name="connsiteX0" fmla="*/ 14008 w 16862"/>
              <a:gd name="connsiteY0" fmla="*/ 0 h 12527"/>
              <a:gd name="connsiteX1" fmla="*/ 12492 w 16862"/>
              <a:gd name="connsiteY1" fmla="*/ 3327 h 12527"/>
              <a:gd name="connsiteX2" fmla="*/ 192 w 16862"/>
              <a:gd name="connsiteY2" fmla="*/ 3474 h 12527"/>
              <a:gd name="connsiteX3" fmla="*/ 0 w 16862"/>
              <a:gd name="connsiteY3" fmla="*/ 8390 h 12527"/>
              <a:gd name="connsiteX4" fmla="*/ 5736 w 16862"/>
              <a:gd name="connsiteY4" fmla="*/ 11834 h 12527"/>
              <a:gd name="connsiteX5" fmla="*/ 16862 w 16862"/>
              <a:gd name="connsiteY5" fmla="*/ 12296 h 12527"/>
              <a:gd name="connsiteX0" fmla="*/ 14008 w 16862"/>
              <a:gd name="connsiteY0" fmla="*/ 0 h 12527"/>
              <a:gd name="connsiteX1" fmla="*/ 12492 w 16862"/>
              <a:gd name="connsiteY1" fmla="*/ 3327 h 12527"/>
              <a:gd name="connsiteX2" fmla="*/ 192 w 16862"/>
              <a:gd name="connsiteY2" fmla="*/ 3474 h 12527"/>
              <a:gd name="connsiteX3" fmla="*/ 0 w 16862"/>
              <a:gd name="connsiteY3" fmla="*/ 8390 h 12527"/>
              <a:gd name="connsiteX4" fmla="*/ 5736 w 16862"/>
              <a:gd name="connsiteY4" fmla="*/ 11834 h 12527"/>
              <a:gd name="connsiteX5" fmla="*/ 16862 w 16862"/>
              <a:gd name="connsiteY5" fmla="*/ 12296 h 12527"/>
              <a:gd name="connsiteX0" fmla="*/ 14008 w 16862"/>
              <a:gd name="connsiteY0" fmla="*/ 0 h 12527"/>
              <a:gd name="connsiteX1" fmla="*/ 12492 w 16862"/>
              <a:gd name="connsiteY1" fmla="*/ 3327 h 12527"/>
              <a:gd name="connsiteX2" fmla="*/ 192 w 16862"/>
              <a:gd name="connsiteY2" fmla="*/ 3474 h 12527"/>
              <a:gd name="connsiteX3" fmla="*/ 0 w 16862"/>
              <a:gd name="connsiteY3" fmla="*/ 8390 h 12527"/>
              <a:gd name="connsiteX4" fmla="*/ 5736 w 16862"/>
              <a:gd name="connsiteY4" fmla="*/ 11834 h 12527"/>
              <a:gd name="connsiteX5" fmla="*/ 16862 w 16862"/>
              <a:gd name="connsiteY5" fmla="*/ 12296 h 12527"/>
              <a:gd name="connsiteX0" fmla="*/ 14008 w 16862"/>
              <a:gd name="connsiteY0" fmla="*/ 0 h 12527"/>
              <a:gd name="connsiteX1" fmla="*/ 12492 w 16862"/>
              <a:gd name="connsiteY1" fmla="*/ 3327 h 12527"/>
              <a:gd name="connsiteX2" fmla="*/ 192 w 16862"/>
              <a:gd name="connsiteY2" fmla="*/ 3474 h 12527"/>
              <a:gd name="connsiteX3" fmla="*/ 0 w 16862"/>
              <a:gd name="connsiteY3" fmla="*/ 8390 h 12527"/>
              <a:gd name="connsiteX4" fmla="*/ 5736 w 16862"/>
              <a:gd name="connsiteY4" fmla="*/ 11834 h 12527"/>
              <a:gd name="connsiteX5" fmla="*/ 16862 w 16862"/>
              <a:gd name="connsiteY5" fmla="*/ 12296 h 12527"/>
              <a:gd name="connsiteX0" fmla="*/ 14008 w 16862"/>
              <a:gd name="connsiteY0" fmla="*/ 0 h 12527"/>
              <a:gd name="connsiteX1" fmla="*/ 12492 w 16862"/>
              <a:gd name="connsiteY1" fmla="*/ 3327 h 12527"/>
              <a:gd name="connsiteX2" fmla="*/ 192 w 16862"/>
              <a:gd name="connsiteY2" fmla="*/ 3474 h 12527"/>
              <a:gd name="connsiteX3" fmla="*/ 0 w 16862"/>
              <a:gd name="connsiteY3" fmla="*/ 8390 h 12527"/>
              <a:gd name="connsiteX4" fmla="*/ 5736 w 16862"/>
              <a:gd name="connsiteY4" fmla="*/ 11834 h 12527"/>
              <a:gd name="connsiteX5" fmla="*/ 16862 w 16862"/>
              <a:gd name="connsiteY5" fmla="*/ 12296 h 12527"/>
              <a:gd name="connsiteX0" fmla="*/ 14008 w 16862"/>
              <a:gd name="connsiteY0" fmla="*/ 0 h 12527"/>
              <a:gd name="connsiteX1" fmla="*/ 12492 w 16862"/>
              <a:gd name="connsiteY1" fmla="*/ 3327 h 12527"/>
              <a:gd name="connsiteX2" fmla="*/ 192 w 16862"/>
              <a:gd name="connsiteY2" fmla="*/ 3474 h 12527"/>
              <a:gd name="connsiteX3" fmla="*/ 0 w 16862"/>
              <a:gd name="connsiteY3" fmla="*/ 8390 h 12527"/>
              <a:gd name="connsiteX4" fmla="*/ 5736 w 16862"/>
              <a:gd name="connsiteY4" fmla="*/ 11834 h 12527"/>
              <a:gd name="connsiteX5" fmla="*/ 16862 w 16862"/>
              <a:gd name="connsiteY5" fmla="*/ 12296 h 12527"/>
              <a:gd name="connsiteX0" fmla="*/ 14008 w 16862"/>
              <a:gd name="connsiteY0" fmla="*/ 0 h 12527"/>
              <a:gd name="connsiteX1" fmla="*/ 12492 w 16862"/>
              <a:gd name="connsiteY1" fmla="*/ 3327 h 12527"/>
              <a:gd name="connsiteX2" fmla="*/ 192 w 16862"/>
              <a:gd name="connsiteY2" fmla="*/ 3474 h 12527"/>
              <a:gd name="connsiteX3" fmla="*/ 0 w 16862"/>
              <a:gd name="connsiteY3" fmla="*/ 8390 h 12527"/>
              <a:gd name="connsiteX4" fmla="*/ 5736 w 16862"/>
              <a:gd name="connsiteY4" fmla="*/ 11834 h 12527"/>
              <a:gd name="connsiteX5" fmla="*/ 16862 w 16862"/>
              <a:gd name="connsiteY5" fmla="*/ 12296 h 12527"/>
              <a:gd name="connsiteX0" fmla="*/ 14008 w 16862"/>
              <a:gd name="connsiteY0" fmla="*/ 0 h 12527"/>
              <a:gd name="connsiteX1" fmla="*/ 15232 w 16862"/>
              <a:gd name="connsiteY1" fmla="*/ 3445 h 12527"/>
              <a:gd name="connsiteX2" fmla="*/ 192 w 16862"/>
              <a:gd name="connsiteY2" fmla="*/ 3474 h 12527"/>
              <a:gd name="connsiteX3" fmla="*/ 0 w 16862"/>
              <a:gd name="connsiteY3" fmla="*/ 8390 h 12527"/>
              <a:gd name="connsiteX4" fmla="*/ 5736 w 16862"/>
              <a:gd name="connsiteY4" fmla="*/ 11834 h 12527"/>
              <a:gd name="connsiteX5" fmla="*/ 16862 w 16862"/>
              <a:gd name="connsiteY5" fmla="*/ 12296 h 12527"/>
              <a:gd name="connsiteX0" fmla="*/ 14008 w 16862"/>
              <a:gd name="connsiteY0" fmla="*/ 0 h 12527"/>
              <a:gd name="connsiteX1" fmla="*/ 15232 w 16862"/>
              <a:gd name="connsiteY1" fmla="*/ 3445 h 12527"/>
              <a:gd name="connsiteX2" fmla="*/ 192 w 16862"/>
              <a:gd name="connsiteY2" fmla="*/ 3474 h 12527"/>
              <a:gd name="connsiteX3" fmla="*/ 0 w 16862"/>
              <a:gd name="connsiteY3" fmla="*/ 8390 h 12527"/>
              <a:gd name="connsiteX4" fmla="*/ 5736 w 16862"/>
              <a:gd name="connsiteY4" fmla="*/ 11834 h 12527"/>
              <a:gd name="connsiteX5" fmla="*/ 16862 w 16862"/>
              <a:gd name="connsiteY5" fmla="*/ 12296 h 12527"/>
              <a:gd name="connsiteX0" fmla="*/ 15984 w 16862"/>
              <a:gd name="connsiteY0" fmla="*/ 0 h 12615"/>
              <a:gd name="connsiteX1" fmla="*/ 15232 w 16862"/>
              <a:gd name="connsiteY1" fmla="*/ 3533 h 12615"/>
              <a:gd name="connsiteX2" fmla="*/ 192 w 16862"/>
              <a:gd name="connsiteY2" fmla="*/ 3562 h 12615"/>
              <a:gd name="connsiteX3" fmla="*/ 0 w 16862"/>
              <a:gd name="connsiteY3" fmla="*/ 8478 h 12615"/>
              <a:gd name="connsiteX4" fmla="*/ 5736 w 16862"/>
              <a:gd name="connsiteY4" fmla="*/ 11922 h 12615"/>
              <a:gd name="connsiteX5" fmla="*/ 16862 w 16862"/>
              <a:gd name="connsiteY5" fmla="*/ 12384 h 12615"/>
              <a:gd name="connsiteX0" fmla="*/ 17960 w 17960"/>
              <a:gd name="connsiteY0" fmla="*/ 0 h 12821"/>
              <a:gd name="connsiteX1" fmla="*/ 15232 w 17960"/>
              <a:gd name="connsiteY1" fmla="*/ 3739 h 12821"/>
              <a:gd name="connsiteX2" fmla="*/ 192 w 17960"/>
              <a:gd name="connsiteY2" fmla="*/ 3768 h 12821"/>
              <a:gd name="connsiteX3" fmla="*/ 0 w 17960"/>
              <a:gd name="connsiteY3" fmla="*/ 8684 h 12821"/>
              <a:gd name="connsiteX4" fmla="*/ 5736 w 17960"/>
              <a:gd name="connsiteY4" fmla="*/ 12128 h 12821"/>
              <a:gd name="connsiteX5" fmla="*/ 16862 w 17960"/>
              <a:gd name="connsiteY5" fmla="*/ 12590 h 12821"/>
              <a:gd name="connsiteX0" fmla="*/ 17960 w 17960"/>
              <a:gd name="connsiteY0" fmla="*/ 0 h 12821"/>
              <a:gd name="connsiteX1" fmla="*/ 15232 w 17960"/>
              <a:gd name="connsiteY1" fmla="*/ 3739 h 12821"/>
              <a:gd name="connsiteX2" fmla="*/ 192 w 17960"/>
              <a:gd name="connsiteY2" fmla="*/ 3768 h 12821"/>
              <a:gd name="connsiteX3" fmla="*/ 0 w 17960"/>
              <a:gd name="connsiteY3" fmla="*/ 8684 h 12821"/>
              <a:gd name="connsiteX4" fmla="*/ 5736 w 17960"/>
              <a:gd name="connsiteY4" fmla="*/ 12128 h 12821"/>
              <a:gd name="connsiteX5" fmla="*/ 16862 w 17960"/>
              <a:gd name="connsiteY5" fmla="*/ 12590 h 12821"/>
              <a:gd name="connsiteX0" fmla="*/ 17960 w 23127"/>
              <a:gd name="connsiteY0" fmla="*/ 0 h 13750"/>
              <a:gd name="connsiteX1" fmla="*/ 15232 w 23127"/>
              <a:gd name="connsiteY1" fmla="*/ 3739 h 13750"/>
              <a:gd name="connsiteX2" fmla="*/ 192 w 23127"/>
              <a:gd name="connsiteY2" fmla="*/ 3768 h 13750"/>
              <a:gd name="connsiteX3" fmla="*/ 0 w 23127"/>
              <a:gd name="connsiteY3" fmla="*/ 8684 h 13750"/>
              <a:gd name="connsiteX4" fmla="*/ 5736 w 23127"/>
              <a:gd name="connsiteY4" fmla="*/ 12128 h 13750"/>
              <a:gd name="connsiteX5" fmla="*/ 23127 w 23127"/>
              <a:gd name="connsiteY5" fmla="*/ 13750 h 13750"/>
              <a:gd name="connsiteX0" fmla="*/ 17960 w 23127"/>
              <a:gd name="connsiteY0" fmla="*/ 0 h 13750"/>
              <a:gd name="connsiteX1" fmla="*/ 15232 w 23127"/>
              <a:gd name="connsiteY1" fmla="*/ 3739 h 13750"/>
              <a:gd name="connsiteX2" fmla="*/ 192 w 23127"/>
              <a:gd name="connsiteY2" fmla="*/ 3768 h 13750"/>
              <a:gd name="connsiteX3" fmla="*/ 0 w 23127"/>
              <a:gd name="connsiteY3" fmla="*/ 8684 h 13750"/>
              <a:gd name="connsiteX4" fmla="*/ 5736 w 23127"/>
              <a:gd name="connsiteY4" fmla="*/ 12128 h 13750"/>
              <a:gd name="connsiteX5" fmla="*/ 23127 w 23127"/>
              <a:gd name="connsiteY5" fmla="*/ 13750 h 13750"/>
              <a:gd name="connsiteX0" fmla="*/ 17960 w 23127"/>
              <a:gd name="connsiteY0" fmla="*/ 0 h 13750"/>
              <a:gd name="connsiteX1" fmla="*/ 16751 w 23127"/>
              <a:gd name="connsiteY1" fmla="*/ 3707 h 13750"/>
              <a:gd name="connsiteX2" fmla="*/ 192 w 23127"/>
              <a:gd name="connsiteY2" fmla="*/ 3768 h 13750"/>
              <a:gd name="connsiteX3" fmla="*/ 0 w 23127"/>
              <a:gd name="connsiteY3" fmla="*/ 8684 h 13750"/>
              <a:gd name="connsiteX4" fmla="*/ 5736 w 23127"/>
              <a:gd name="connsiteY4" fmla="*/ 12128 h 13750"/>
              <a:gd name="connsiteX5" fmla="*/ 23127 w 23127"/>
              <a:gd name="connsiteY5" fmla="*/ 13750 h 13750"/>
              <a:gd name="connsiteX0" fmla="*/ 18530 w 23127"/>
              <a:gd name="connsiteY0" fmla="*/ 0 h 13911"/>
              <a:gd name="connsiteX1" fmla="*/ 16751 w 23127"/>
              <a:gd name="connsiteY1" fmla="*/ 3868 h 13911"/>
              <a:gd name="connsiteX2" fmla="*/ 192 w 23127"/>
              <a:gd name="connsiteY2" fmla="*/ 3929 h 13911"/>
              <a:gd name="connsiteX3" fmla="*/ 0 w 23127"/>
              <a:gd name="connsiteY3" fmla="*/ 8845 h 13911"/>
              <a:gd name="connsiteX4" fmla="*/ 5736 w 23127"/>
              <a:gd name="connsiteY4" fmla="*/ 12289 h 13911"/>
              <a:gd name="connsiteX5" fmla="*/ 23127 w 23127"/>
              <a:gd name="connsiteY5" fmla="*/ 13911 h 13911"/>
              <a:gd name="connsiteX0" fmla="*/ 19100 w 23127"/>
              <a:gd name="connsiteY0" fmla="*/ 0 h 14233"/>
              <a:gd name="connsiteX1" fmla="*/ 16751 w 23127"/>
              <a:gd name="connsiteY1" fmla="*/ 4190 h 14233"/>
              <a:gd name="connsiteX2" fmla="*/ 192 w 23127"/>
              <a:gd name="connsiteY2" fmla="*/ 4251 h 14233"/>
              <a:gd name="connsiteX3" fmla="*/ 0 w 23127"/>
              <a:gd name="connsiteY3" fmla="*/ 9167 h 14233"/>
              <a:gd name="connsiteX4" fmla="*/ 5736 w 23127"/>
              <a:gd name="connsiteY4" fmla="*/ 12611 h 14233"/>
              <a:gd name="connsiteX5" fmla="*/ 23127 w 23127"/>
              <a:gd name="connsiteY5" fmla="*/ 14233 h 14233"/>
              <a:gd name="connsiteX0" fmla="*/ 19100 w 23127"/>
              <a:gd name="connsiteY0" fmla="*/ 0 h 14233"/>
              <a:gd name="connsiteX1" fmla="*/ 16977 w 23127"/>
              <a:gd name="connsiteY1" fmla="*/ 4001 h 14233"/>
              <a:gd name="connsiteX2" fmla="*/ 192 w 23127"/>
              <a:gd name="connsiteY2" fmla="*/ 4251 h 14233"/>
              <a:gd name="connsiteX3" fmla="*/ 0 w 23127"/>
              <a:gd name="connsiteY3" fmla="*/ 9167 h 14233"/>
              <a:gd name="connsiteX4" fmla="*/ 5736 w 23127"/>
              <a:gd name="connsiteY4" fmla="*/ 12611 h 14233"/>
              <a:gd name="connsiteX5" fmla="*/ 23127 w 23127"/>
              <a:gd name="connsiteY5" fmla="*/ 14233 h 14233"/>
              <a:gd name="connsiteX0" fmla="*/ 19100 w 23127"/>
              <a:gd name="connsiteY0" fmla="*/ 0 h 14233"/>
              <a:gd name="connsiteX1" fmla="*/ 16977 w 23127"/>
              <a:gd name="connsiteY1" fmla="*/ 4001 h 14233"/>
              <a:gd name="connsiteX2" fmla="*/ 192 w 23127"/>
              <a:gd name="connsiteY2" fmla="*/ 4251 h 14233"/>
              <a:gd name="connsiteX3" fmla="*/ 0 w 23127"/>
              <a:gd name="connsiteY3" fmla="*/ 9167 h 14233"/>
              <a:gd name="connsiteX4" fmla="*/ 5736 w 23127"/>
              <a:gd name="connsiteY4" fmla="*/ 12611 h 14233"/>
              <a:gd name="connsiteX5" fmla="*/ 17963 w 23127"/>
              <a:gd name="connsiteY5" fmla="*/ 13489 h 14233"/>
              <a:gd name="connsiteX6" fmla="*/ 23127 w 23127"/>
              <a:gd name="connsiteY6" fmla="*/ 14233 h 14233"/>
              <a:gd name="connsiteX0" fmla="*/ 19100 w 23127"/>
              <a:gd name="connsiteY0" fmla="*/ 0 h 14233"/>
              <a:gd name="connsiteX1" fmla="*/ 16977 w 23127"/>
              <a:gd name="connsiteY1" fmla="*/ 4001 h 14233"/>
              <a:gd name="connsiteX2" fmla="*/ 192 w 23127"/>
              <a:gd name="connsiteY2" fmla="*/ 4251 h 14233"/>
              <a:gd name="connsiteX3" fmla="*/ 0 w 23127"/>
              <a:gd name="connsiteY3" fmla="*/ 9167 h 14233"/>
              <a:gd name="connsiteX4" fmla="*/ 5736 w 23127"/>
              <a:gd name="connsiteY4" fmla="*/ 12611 h 14233"/>
              <a:gd name="connsiteX5" fmla="*/ 15989 w 23127"/>
              <a:gd name="connsiteY5" fmla="*/ 12977 h 14233"/>
              <a:gd name="connsiteX6" fmla="*/ 23127 w 23127"/>
              <a:gd name="connsiteY6" fmla="*/ 14233 h 14233"/>
              <a:gd name="connsiteX0" fmla="*/ 19100 w 23127"/>
              <a:gd name="connsiteY0" fmla="*/ 0 h 14233"/>
              <a:gd name="connsiteX1" fmla="*/ 16977 w 23127"/>
              <a:gd name="connsiteY1" fmla="*/ 4001 h 14233"/>
              <a:gd name="connsiteX2" fmla="*/ 192 w 23127"/>
              <a:gd name="connsiteY2" fmla="*/ 4251 h 14233"/>
              <a:gd name="connsiteX3" fmla="*/ 0 w 23127"/>
              <a:gd name="connsiteY3" fmla="*/ 9167 h 14233"/>
              <a:gd name="connsiteX4" fmla="*/ 5736 w 23127"/>
              <a:gd name="connsiteY4" fmla="*/ 12611 h 14233"/>
              <a:gd name="connsiteX5" fmla="*/ 16102 w 23127"/>
              <a:gd name="connsiteY5" fmla="*/ 13085 h 14233"/>
              <a:gd name="connsiteX6" fmla="*/ 23127 w 23127"/>
              <a:gd name="connsiteY6" fmla="*/ 14233 h 14233"/>
              <a:gd name="connsiteX0" fmla="*/ 19100 w 23127"/>
              <a:gd name="connsiteY0" fmla="*/ 0 h 14233"/>
              <a:gd name="connsiteX1" fmla="*/ 16977 w 23127"/>
              <a:gd name="connsiteY1" fmla="*/ 4001 h 14233"/>
              <a:gd name="connsiteX2" fmla="*/ 192 w 23127"/>
              <a:gd name="connsiteY2" fmla="*/ 4251 h 14233"/>
              <a:gd name="connsiteX3" fmla="*/ 0 w 23127"/>
              <a:gd name="connsiteY3" fmla="*/ 9167 h 14233"/>
              <a:gd name="connsiteX4" fmla="*/ 5736 w 23127"/>
              <a:gd name="connsiteY4" fmla="*/ 12611 h 14233"/>
              <a:gd name="connsiteX5" fmla="*/ 16102 w 23127"/>
              <a:gd name="connsiteY5" fmla="*/ 13085 h 14233"/>
              <a:gd name="connsiteX6" fmla="*/ 23127 w 23127"/>
              <a:gd name="connsiteY6" fmla="*/ 14233 h 14233"/>
              <a:gd name="connsiteX0" fmla="*/ 19100 w 23127"/>
              <a:gd name="connsiteY0" fmla="*/ 0 h 14233"/>
              <a:gd name="connsiteX1" fmla="*/ 16977 w 23127"/>
              <a:gd name="connsiteY1" fmla="*/ 4001 h 14233"/>
              <a:gd name="connsiteX2" fmla="*/ 192 w 23127"/>
              <a:gd name="connsiteY2" fmla="*/ 4251 h 14233"/>
              <a:gd name="connsiteX3" fmla="*/ 0 w 23127"/>
              <a:gd name="connsiteY3" fmla="*/ 9167 h 14233"/>
              <a:gd name="connsiteX4" fmla="*/ 5736 w 23127"/>
              <a:gd name="connsiteY4" fmla="*/ 12611 h 14233"/>
              <a:gd name="connsiteX5" fmla="*/ 16102 w 23127"/>
              <a:gd name="connsiteY5" fmla="*/ 13085 h 14233"/>
              <a:gd name="connsiteX6" fmla="*/ 23127 w 23127"/>
              <a:gd name="connsiteY6" fmla="*/ 14233 h 14233"/>
              <a:gd name="connsiteX0" fmla="*/ 19100 w 23127"/>
              <a:gd name="connsiteY0" fmla="*/ 0 h 14238"/>
              <a:gd name="connsiteX1" fmla="*/ 16977 w 23127"/>
              <a:gd name="connsiteY1" fmla="*/ 4001 h 14238"/>
              <a:gd name="connsiteX2" fmla="*/ 192 w 23127"/>
              <a:gd name="connsiteY2" fmla="*/ 4251 h 14238"/>
              <a:gd name="connsiteX3" fmla="*/ 0 w 23127"/>
              <a:gd name="connsiteY3" fmla="*/ 9167 h 14238"/>
              <a:gd name="connsiteX4" fmla="*/ 5736 w 23127"/>
              <a:gd name="connsiteY4" fmla="*/ 12611 h 14238"/>
              <a:gd name="connsiteX5" fmla="*/ 16102 w 23127"/>
              <a:gd name="connsiteY5" fmla="*/ 13085 h 14238"/>
              <a:gd name="connsiteX6" fmla="*/ 23127 w 23127"/>
              <a:gd name="connsiteY6" fmla="*/ 14233 h 14238"/>
              <a:gd name="connsiteX0" fmla="*/ 19100 w 26342"/>
              <a:gd name="connsiteY0" fmla="*/ 0 h 14664"/>
              <a:gd name="connsiteX1" fmla="*/ 16977 w 26342"/>
              <a:gd name="connsiteY1" fmla="*/ 4001 h 14664"/>
              <a:gd name="connsiteX2" fmla="*/ 192 w 26342"/>
              <a:gd name="connsiteY2" fmla="*/ 4251 h 14664"/>
              <a:gd name="connsiteX3" fmla="*/ 0 w 26342"/>
              <a:gd name="connsiteY3" fmla="*/ 9167 h 14664"/>
              <a:gd name="connsiteX4" fmla="*/ 5736 w 26342"/>
              <a:gd name="connsiteY4" fmla="*/ 12611 h 14664"/>
              <a:gd name="connsiteX5" fmla="*/ 16102 w 26342"/>
              <a:gd name="connsiteY5" fmla="*/ 13085 h 14664"/>
              <a:gd name="connsiteX6" fmla="*/ 26342 w 26342"/>
              <a:gd name="connsiteY6" fmla="*/ 14664 h 14664"/>
              <a:gd name="connsiteX0" fmla="*/ 26150 w 26342"/>
              <a:gd name="connsiteY0" fmla="*/ 0 h 13612"/>
              <a:gd name="connsiteX1" fmla="*/ 16977 w 26342"/>
              <a:gd name="connsiteY1" fmla="*/ 2949 h 13612"/>
              <a:gd name="connsiteX2" fmla="*/ 192 w 26342"/>
              <a:gd name="connsiteY2" fmla="*/ 3199 h 13612"/>
              <a:gd name="connsiteX3" fmla="*/ 0 w 26342"/>
              <a:gd name="connsiteY3" fmla="*/ 8115 h 13612"/>
              <a:gd name="connsiteX4" fmla="*/ 5736 w 26342"/>
              <a:gd name="connsiteY4" fmla="*/ 11559 h 13612"/>
              <a:gd name="connsiteX5" fmla="*/ 16102 w 26342"/>
              <a:gd name="connsiteY5" fmla="*/ 12033 h 13612"/>
              <a:gd name="connsiteX6" fmla="*/ 26342 w 26342"/>
              <a:gd name="connsiteY6" fmla="*/ 13612 h 13612"/>
              <a:gd name="connsiteX0" fmla="*/ 26150 w 26342"/>
              <a:gd name="connsiteY0" fmla="*/ 0 h 13612"/>
              <a:gd name="connsiteX1" fmla="*/ 16977 w 26342"/>
              <a:gd name="connsiteY1" fmla="*/ 2949 h 13612"/>
              <a:gd name="connsiteX2" fmla="*/ 192 w 26342"/>
              <a:gd name="connsiteY2" fmla="*/ 3199 h 13612"/>
              <a:gd name="connsiteX3" fmla="*/ 0 w 26342"/>
              <a:gd name="connsiteY3" fmla="*/ 8115 h 13612"/>
              <a:gd name="connsiteX4" fmla="*/ 5736 w 26342"/>
              <a:gd name="connsiteY4" fmla="*/ 11559 h 13612"/>
              <a:gd name="connsiteX5" fmla="*/ 16102 w 26342"/>
              <a:gd name="connsiteY5" fmla="*/ 12033 h 13612"/>
              <a:gd name="connsiteX6" fmla="*/ 26342 w 26342"/>
              <a:gd name="connsiteY6" fmla="*/ 13612 h 13612"/>
              <a:gd name="connsiteX0" fmla="*/ 26150 w 26342"/>
              <a:gd name="connsiteY0" fmla="*/ 8 h 13620"/>
              <a:gd name="connsiteX1" fmla="*/ 16977 w 26342"/>
              <a:gd name="connsiteY1" fmla="*/ 2957 h 13620"/>
              <a:gd name="connsiteX2" fmla="*/ 192 w 26342"/>
              <a:gd name="connsiteY2" fmla="*/ 3207 h 13620"/>
              <a:gd name="connsiteX3" fmla="*/ 0 w 26342"/>
              <a:gd name="connsiteY3" fmla="*/ 8123 h 13620"/>
              <a:gd name="connsiteX4" fmla="*/ 5736 w 26342"/>
              <a:gd name="connsiteY4" fmla="*/ 11567 h 13620"/>
              <a:gd name="connsiteX5" fmla="*/ 16102 w 26342"/>
              <a:gd name="connsiteY5" fmla="*/ 12041 h 13620"/>
              <a:gd name="connsiteX6" fmla="*/ 26342 w 26342"/>
              <a:gd name="connsiteY6" fmla="*/ 13620 h 13620"/>
              <a:gd name="connsiteX0" fmla="*/ 18141 w 26342"/>
              <a:gd name="connsiteY0" fmla="*/ 0 h 14043"/>
              <a:gd name="connsiteX1" fmla="*/ 16977 w 26342"/>
              <a:gd name="connsiteY1" fmla="*/ 3380 h 14043"/>
              <a:gd name="connsiteX2" fmla="*/ 192 w 26342"/>
              <a:gd name="connsiteY2" fmla="*/ 3630 h 14043"/>
              <a:gd name="connsiteX3" fmla="*/ 0 w 26342"/>
              <a:gd name="connsiteY3" fmla="*/ 8546 h 14043"/>
              <a:gd name="connsiteX4" fmla="*/ 5736 w 26342"/>
              <a:gd name="connsiteY4" fmla="*/ 11990 h 14043"/>
              <a:gd name="connsiteX5" fmla="*/ 16102 w 26342"/>
              <a:gd name="connsiteY5" fmla="*/ 12464 h 14043"/>
              <a:gd name="connsiteX6" fmla="*/ 26342 w 26342"/>
              <a:gd name="connsiteY6" fmla="*/ 14043 h 14043"/>
              <a:gd name="connsiteX0" fmla="*/ 18141 w 26342"/>
              <a:gd name="connsiteY0" fmla="*/ 0 h 14043"/>
              <a:gd name="connsiteX1" fmla="*/ 16977 w 26342"/>
              <a:gd name="connsiteY1" fmla="*/ 3380 h 14043"/>
              <a:gd name="connsiteX2" fmla="*/ 192 w 26342"/>
              <a:gd name="connsiteY2" fmla="*/ 3630 h 14043"/>
              <a:gd name="connsiteX3" fmla="*/ 0 w 26342"/>
              <a:gd name="connsiteY3" fmla="*/ 8546 h 14043"/>
              <a:gd name="connsiteX4" fmla="*/ 5736 w 26342"/>
              <a:gd name="connsiteY4" fmla="*/ 11990 h 14043"/>
              <a:gd name="connsiteX5" fmla="*/ 16102 w 26342"/>
              <a:gd name="connsiteY5" fmla="*/ 12464 h 14043"/>
              <a:gd name="connsiteX6" fmla="*/ 26342 w 26342"/>
              <a:gd name="connsiteY6" fmla="*/ 14043 h 14043"/>
              <a:gd name="connsiteX0" fmla="*/ 18536 w 26342"/>
              <a:gd name="connsiteY0" fmla="*/ 0 h 14043"/>
              <a:gd name="connsiteX1" fmla="*/ 16977 w 26342"/>
              <a:gd name="connsiteY1" fmla="*/ 3380 h 14043"/>
              <a:gd name="connsiteX2" fmla="*/ 192 w 26342"/>
              <a:gd name="connsiteY2" fmla="*/ 3630 h 14043"/>
              <a:gd name="connsiteX3" fmla="*/ 0 w 26342"/>
              <a:gd name="connsiteY3" fmla="*/ 8546 h 14043"/>
              <a:gd name="connsiteX4" fmla="*/ 5736 w 26342"/>
              <a:gd name="connsiteY4" fmla="*/ 11990 h 14043"/>
              <a:gd name="connsiteX5" fmla="*/ 16102 w 26342"/>
              <a:gd name="connsiteY5" fmla="*/ 12464 h 14043"/>
              <a:gd name="connsiteX6" fmla="*/ 26342 w 26342"/>
              <a:gd name="connsiteY6" fmla="*/ 14043 h 14043"/>
              <a:gd name="connsiteX0" fmla="*/ 18536 w 26342"/>
              <a:gd name="connsiteY0" fmla="*/ 0 h 14043"/>
              <a:gd name="connsiteX1" fmla="*/ 16977 w 26342"/>
              <a:gd name="connsiteY1" fmla="*/ 3380 h 14043"/>
              <a:gd name="connsiteX2" fmla="*/ 192 w 26342"/>
              <a:gd name="connsiteY2" fmla="*/ 3630 h 14043"/>
              <a:gd name="connsiteX3" fmla="*/ 0 w 26342"/>
              <a:gd name="connsiteY3" fmla="*/ 8546 h 14043"/>
              <a:gd name="connsiteX4" fmla="*/ 5736 w 26342"/>
              <a:gd name="connsiteY4" fmla="*/ 11990 h 14043"/>
              <a:gd name="connsiteX5" fmla="*/ 16102 w 26342"/>
              <a:gd name="connsiteY5" fmla="*/ 12464 h 14043"/>
              <a:gd name="connsiteX6" fmla="*/ 26342 w 26342"/>
              <a:gd name="connsiteY6" fmla="*/ 14043 h 14043"/>
              <a:gd name="connsiteX0" fmla="*/ 18536 w 26342"/>
              <a:gd name="connsiteY0" fmla="*/ 0 h 14043"/>
              <a:gd name="connsiteX1" fmla="*/ 16977 w 26342"/>
              <a:gd name="connsiteY1" fmla="*/ 3380 h 14043"/>
              <a:gd name="connsiteX2" fmla="*/ 192 w 26342"/>
              <a:gd name="connsiteY2" fmla="*/ 3630 h 14043"/>
              <a:gd name="connsiteX3" fmla="*/ 0 w 26342"/>
              <a:gd name="connsiteY3" fmla="*/ 8546 h 14043"/>
              <a:gd name="connsiteX4" fmla="*/ 5736 w 26342"/>
              <a:gd name="connsiteY4" fmla="*/ 11990 h 14043"/>
              <a:gd name="connsiteX5" fmla="*/ 16102 w 26342"/>
              <a:gd name="connsiteY5" fmla="*/ 12464 h 14043"/>
              <a:gd name="connsiteX6" fmla="*/ 26342 w 26342"/>
              <a:gd name="connsiteY6" fmla="*/ 14043 h 14043"/>
              <a:gd name="connsiteX0" fmla="*/ 18536 w 26342"/>
              <a:gd name="connsiteY0" fmla="*/ 0 h 14043"/>
              <a:gd name="connsiteX1" fmla="*/ 16977 w 26342"/>
              <a:gd name="connsiteY1" fmla="*/ 3380 h 14043"/>
              <a:gd name="connsiteX2" fmla="*/ 192 w 26342"/>
              <a:gd name="connsiteY2" fmla="*/ 3630 h 14043"/>
              <a:gd name="connsiteX3" fmla="*/ 0 w 26342"/>
              <a:gd name="connsiteY3" fmla="*/ 8546 h 14043"/>
              <a:gd name="connsiteX4" fmla="*/ 5736 w 26342"/>
              <a:gd name="connsiteY4" fmla="*/ 11990 h 14043"/>
              <a:gd name="connsiteX5" fmla="*/ 16102 w 26342"/>
              <a:gd name="connsiteY5" fmla="*/ 12464 h 14043"/>
              <a:gd name="connsiteX6" fmla="*/ 26342 w 26342"/>
              <a:gd name="connsiteY6" fmla="*/ 14043 h 14043"/>
              <a:gd name="connsiteX0" fmla="*/ 25361 w 26342"/>
              <a:gd name="connsiteY0" fmla="*/ 0 h 13315"/>
              <a:gd name="connsiteX1" fmla="*/ 16977 w 26342"/>
              <a:gd name="connsiteY1" fmla="*/ 2652 h 13315"/>
              <a:gd name="connsiteX2" fmla="*/ 192 w 26342"/>
              <a:gd name="connsiteY2" fmla="*/ 2902 h 13315"/>
              <a:gd name="connsiteX3" fmla="*/ 0 w 26342"/>
              <a:gd name="connsiteY3" fmla="*/ 7818 h 13315"/>
              <a:gd name="connsiteX4" fmla="*/ 5736 w 26342"/>
              <a:gd name="connsiteY4" fmla="*/ 11262 h 13315"/>
              <a:gd name="connsiteX5" fmla="*/ 16102 w 26342"/>
              <a:gd name="connsiteY5" fmla="*/ 11736 h 13315"/>
              <a:gd name="connsiteX6" fmla="*/ 26342 w 26342"/>
              <a:gd name="connsiteY6" fmla="*/ 13315 h 13315"/>
              <a:gd name="connsiteX0" fmla="*/ 26433 w 26433"/>
              <a:gd name="connsiteY0" fmla="*/ 0 h 13315"/>
              <a:gd name="connsiteX1" fmla="*/ 16977 w 26433"/>
              <a:gd name="connsiteY1" fmla="*/ 2652 h 13315"/>
              <a:gd name="connsiteX2" fmla="*/ 192 w 26433"/>
              <a:gd name="connsiteY2" fmla="*/ 2902 h 13315"/>
              <a:gd name="connsiteX3" fmla="*/ 0 w 26433"/>
              <a:gd name="connsiteY3" fmla="*/ 7818 h 13315"/>
              <a:gd name="connsiteX4" fmla="*/ 5736 w 26433"/>
              <a:gd name="connsiteY4" fmla="*/ 11262 h 13315"/>
              <a:gd name="connsiteX5" fmla="*/ 16102 w 26433"/>
              <a:gd name="connsiteY5" fmla="*/ 11736 h 13315"/>
              <a:gd name="connsiteX6" fmla="*/ 26342 w 26433"/>
              <a:gd name="connsiteY6" fmla="*/ 13315 h 13315"/>
              <a:gd name="connsiteX0" fmla="*/ 26095 w 26342"/>
              <a:gd name="connsiteY0" fmla="*/ 0 h 14232"/>
              <a:gd name="connsiteX1" fmla="*/ 16977 w 26342"/>
              <a:gd name="connsiteY1" fmla="*/ 3569 h 14232"/>
              <a:gd name="connsiteX2" fmla="*/ 192 w 26342"/>
              <a:gd name="connsiteY2" fmla="*/ 3819 h 14232"/>
              <a:gd name="connsiteX3" fmla="*/ 0 w 26342"/>
              <a:gd name="connsiteY3" fmla="*/ 8735 h 14232"/>
              <a:gd name="connsiteX4" fmla="*/ 5736 w 26342"/>
              <a:gd name="connsiteY4" fmla="*/ 12179 h 14232"/>
              <a:gd name="connsiteX5" fmla="*/ 16102 w 26342"/>
              <a:gd name="connsiteY5" fmla="*/ 12653 h 14232"/>
              <a:gd name="connsiteX6" fmla="*/ 26342 w 26342"/>
              <a:gd name="connsiteY6" fmla="*/ 14232 h 14232"/>
              <a:gd name="connsiteX0" fmla="*/ 26095 w 26342"/>
              <a:gd name="connsiteY0" fmla="*/ 0 h 14232"/>
              <a:gd name="connsiteX1" fmla="*/ 16977 w 26342"/>
              <a:gd name="connsiteY1" fmla="*/ 3569 h 14232"/>
              <a:gd name="connsiteX2" fmla="*/ 192 w 26342"/>
              <a:gd name="connsiteY2" fmla="*/ 3819 h 14232"/>
              <a:gd name="connsiteX3" fmla="*/ 0 w 26342"/>
              <a:gd name="connsiteY3" fmla="*/ 8735 h 14232"/>
              <a:gd name="connsiteX4" fmla="*/ 5736 w 26342"/>
              <a:gd name="connsiteY4" fmla="*/ 12179 h 14232"/>
              <a:gd name="connsiteX5" fmla="*/ 16102 w 26342"/>
              <a:gd name="connsiteY5" fmla="*/ 12653 h 14232"/>
              <a:gd name="connsiteX6" fmla="*/ 26342 w 26342"/>
              <a:gd name="connsiteY6" fmla="*/ 14232 h 14232"/>
              <a:gd name="connsiteX0" fmla="*/ 26377 w 26377"/>
              <a:gd name="connsiteY0" fmla="*/ 0 h 14987"/>
              <a:gd name="connsiteX1" fmla="*/ 16977 w 26377"/>
              <a:gd name="connsiteY1" fmla="*/ 4324 h 14987"/>
              <a:gd name="connsiteX2" fmla="*/ 192 w 26377"/>
              <a:gd name="connsiteY2" fmla="*/ 4574 h 14987"/>
              <a:gd name="connsiteX3" fmla="*/ 0 w 26377"/>
              <a:gd name="connsiteY3" fmla="*/ 9490 h 14987"/>
              <a:gd name="connsiteX4" fmla="*/ 5736 w 26377"/>
              <a:gd name="connsiteY4" fmla="*/ 12934 h 14987"/>
              <a:gd name="connsiteX5" fmla="*/ 16102 w 26377"/>
              <a:gd name="connsiteY5" fmla="*/ 13408 h 14987"/>
              <a:gd name="connsiteX6" fmla="*/ 26342 w 26377"/>
              <a:gd name="connsiteY6" fmla="*/ 14987 h 14987"/>
              <a:gd name="connsiteX0" fmla="*/ 26377 w 26377"/>
              <a:gd name="connsiteY0" fmla="*/ 0 h 14987"/>
              <a:gd name="connsiteX1" fmla="*/ 16977 w 26377"/>
              <a:gd name="connsiteY1" fmla="*/ 4324 h 14987"/>
              <a:gd name="connsiteX2" fmla="*/ 192 w 26377"/>
              <a:gd name="connsiteY2" fmla="*/ 4574 h 14987"/>
              <a:gd name="connsiteX3" fmla="*/ 0 w 26377"/>
              <a:gd name="connsiteY3" fmla="*/ 9490 h 14987"/>
              <a:gd name="connsiteX4" fmla="*/ 5736 w 26377"/>
              <a:gd name="connsiteY4" fmla="*/ 12934 h 14987"/>
              <a:gd name="connsiteX5" fmla="*/ 16102 w 26377"/>
              <a:gd name="connsiteY5" fmla="*/ 13408 h 14987"/>
              <a:gd name="connsiteX6" fmla="*/ 26342 w 26377"/>
              <a:gd name="connsiteY6" fmla="*/ 14987 h 14987"/>
              <a:gd name="connsiteX0" fmla="*/ 26377 w 26377"/>
              <a:gd name="connsiteY0" fmla="*/ 0 h 14987"/>
              <a:gd name="connsiteX1" fmla="*/ 16977 w 26377"/>
              <a:gd name="connsiteY1" fmla="*/ 4324 h 14987"/>
              <a:gd name="connsiteX2" fmla="*/ 192 w 26377"/>
              <a:gd name="connsiteY2" fmla="*/ 4574 h 14987"/>
              <a:gd name="connsiteX3" fmla="*/ 0 w 26377"/>
              <a:gd name="connsiteY3" fmla="*/ 9490 h 14987"/>
              <a:gd name="connsiteX4" fmla="*/ 5736 w 26377"/>
              <a:gd name="connsiteY4" fmla="*/ 12934 h 14987"/>
              <a:gd name="connsiteX5" fmla="*/ 16102 w 26377"/>
              <a:gd name="connsiteY5" fmla="*/ 13408 h 14987"/>
              <a:gd name="connsiteX6" fmla="*/ 26342 w 26377"/>
              <a:gd name="connsiteY6" fmla="*/ 14987 h 14987"/>
              <a:gd name="connsiteX0" fmla="*/ 26377 w 26377"/>
              <a:gd name="connsiteY0" fmla="*/ 0 h 14987"/>
              <a:gd name="connsiteX1" fmla="*/ 16977 w 26377"/>
              <a:gd name="connsiteY1" fmla="*/ 4324 h 14987"/>
              <a:gd name="connsiteX2" fmla="*/ 192 w 26377"/>
              <a:gd name="connsiteY2" fmla="*/ 4574 h 14987"/>
              <a:gd name="connsiteX3" fmla="*/ 0 w 26377"/>
              <a:gd name="connsiteY3" fmla="*/ 9490 h 14987"/>
              <a:gd name="connsiteX4" fmla="*/ 5736 w 26377"/>
              <a:gd name="connsiteY4" fmla="*/ 12934 h 14987"/>
              <a:gd name="connsiteX5" fmla="*/ 16102 w 26377"/>
              <a:gd name="connsiteY5" fmla="*/ 13408 h 14987"/>
              <a:gd name="connsiteX6" fmla="*/ 26342 w 26377"/>
              <a:gd name="connsiteY6" fmla="*/ 14987 h 14987"/>
              <a:gd name="connsiteX0" fmla="*/ 26377 w 26377"/>
              <a:gd name="connsiteY0" fmla="*/ 0 h 14987"/>
              <a:gd name="connsiteX1" fmla="*/ 15491 w 26377"/>
              <a:gd name="connsiteY1" fmla="*/ 4265 h 14987"/>
              <a:gd name="connsiteX2" fmla="*/ 192 w 26377"/>
              <a:gd name="connsiteY2" fmla="*/ 4574 h 14987"/>
              <a:gd name="connsiteX3" fmla="*/ 0 w 26377"/>
              <a:gd name="connsiteY3" fmla="*/ 9490 h 14987"/>
              <a:gd name="connsiteX4" fmla="*/ 5736 w 26377"/>
              <a:gd name="connsiteY4" fmla="*/ 12934 h 14987"/>
              <a:gd name="connsiteX5" fmla="*/ 16102 w 26377"/>
              <a:gd name="connsiteY5" fmla="*/ 13408 h 14987"/>
              <a:gd name="connsiteX6" fmla="*/ 26342 w 26377"/>
              <a:gd name="connsiteY6" fmla="*/ 14987 h 14987"/>
              <a:gd name="connsiteX0" fmla="*/ 26377 w 26377"/>
              <a:gd name="connsiteY0" fmla="*/ 0 h 14987"/>
              <a:gd name="connsiteX1" fmla="*/ 21595 w 26377"/>
              <a:gd name="connsiteY1" fmla="*/ 3172 h 14987"/>
              <a:gd name="connsiteX2" fmla="*/ 15491 w 26377"/>
              <a:gd name="connsiteY2" fmla="*/ 4265 h 14987"/>
              <a:gd name="connsiteX3" fmla="*/ 192 w 26377"/>
              <a:gd name="connsiteY3" fmla="*/ 4574 h 14987"/>
              <a:gd name="connsiteX4" fmla="*/ 0 w 26377"/>
              <a:gd name="connsiteY4" fmla="*/ 9490 h 14987"/>
              <a:gd name="connsiteX5" fmla="*/ 5736 w 26377"/>
              <a:gd name="connsiteY5" fmla="*/ 12934 h 14987"/>
              <a:gd name="connsiteX6" fmla="*/ 16102 w 26377"/>
              <a:gd name="connsiteY6" fmla="*/ 13408 h 14987"/>
              <a:gd name="connsiteX7" fmla="*/ 26342 w 26377"/>
              <a:gd name="connsiteY7" fmla="*/ 14987 h 14987"/>
              <a:gd name="connsiteX0" fmla="*/ 26377 w 26377"/>
              <a:gd name="connsiteY0" fmla="*/ 0 h 14987"/>
              <a:gd name="connsiteX1" fmla="*/ 21595 w 26377"/>
              <a:gd name="connsiteY1" fmla="*/ 3172 h 14987"/>
              <a:gd name="connsiteX2" fmla="*/ 15491 w 26377"/>
              <a:gd name="connsiteY2" fmla="*/ 4265 h 14987"/>
              <a:gd name="connsiteX3" fmla="*/ 192 w 26377"/>
              <a:gd name="connsiteY3" fmla="*/ 4574 h 14987"/>
              <a:gd name="connsiteX4" fmla="*/ 0 w 26377"/>
              <a:gd name="connsiteY4" fmla="*/ 9490 h 14987"/>
              <a:gd name="connsiteX5" fmla="*/ 5736 w 26377"/>
              <a:gd name="connsiteY5" fmla="*/ 12934 h 14987"/>
              <a:gd name="connsiteX6" fmla="*/ 16102 w 26377"/>
              <a:gd name="connsiteY6" fmla="*/ 13408 h 14987"/>
              <a:gd name="connsiteX7" fmla="*/ 26342 w 26377"/>
              <a:gd name="connsiteY7" fmla="*/ 14987 h 14987"/>
              <a:gd name="connsiteX0" fmla="*/ 26377 w 26377"/>
              <a:gd name="connsiteY0" fmla="*/ 0 h 14987"/>
              <a:gd name="connsiteX1" fmla="*/ 22370 w 26377"/>
              <a:gd name="connsiteY1" fmla="*/ 3730 h 14987"/>
              <a:gd name="connsiteX2" fmla="*/ 15491 w 26377"/>
              <a:gd name="connsiteY2" fmla="*/ 4265 h 14987"/>
              <a:gd name="connsiteX3" fmla="*/ 192 w 26377"/>
              <a:gd name="connsiteY3" fmla="*/ 4574 h 14987"/>
              <a:gd name="connsiteX4" fmla="*/ 0 w 26377"/>
              <a:gd name="connsiteY4" fmla="*/ 9490 h 14987"/>
              <a:gd name="connsiteX5" fmla="*/ 5736 w 26377"/>
              <a:gd name="connsiteY5" fmla="*/ 12934 h 14987"/>
              <a:gd name="connsiteX6" fmla="*/ 16102 w 26377"/>
              <a:gd name="connsiteY6" fmla="*/ 13408 h 14987"/>
              <a:gd name="connsiteX7" fmla="*/ 26342 w 26377"/>
              <a:gd name="connsiteY7" fmla="*/ 14987 h 14987"/>
              <a:gd name="connsiteX0" fmla="*/ 26377 w 26377"/>
              <a:gd name="connsiteY0" fmla="*/ 0 h 14987"/>
              <a:gd name="connsiteX1" fmla="*/ 25020 w 26377"/>
              <a:gd name="connsiteY1" fmla="*/ 2526 h 14987"/>
              <a:gd name="connsiteX2" fmla="*/ 22370 w 26377"/>
              <a:gd name="connsiteY2" fmla="*/ 3730 h 14987"/>
              <a:gd name="connsiteX3" fmla="*/ 15491 w 26377"/>
              <a:gd name="connsiteY3" fmla="*/ 4265 h 14987"/>
              <a:gd name="connsiteX4" fmla="*/ 192 w 26377"/>
              <a:gd name="connsiteY4" fmla="*/ 4574 h 14987"/>
              <a:gd name="connsiteX5" fmla="*/ 0 w 26377"/>
              <a:gd name="connsiteY5" fmla="*/ 9490 h 14987"/>
              <a:gd name="connsiteX6" fmla="*/ 5736 w 26377"/>
              <a:gd name="connsiteY6" fmla="*/ 12934 h 14987"/>
              <a:gd name="connsiteX7" fmla="*/ 16102 w 26377"/>
              <a:gd name="connsiteY7" fmla="*/ 13408 h 14987"/>
              <a:gd name="connsiteX8" fmla="*/ 26342 w 26377"/>
              <a:gd name="connsiteY8" fmla="*/ 14987 h 14987"/>
              <a:gd name="connsiteX0" fmla="*/ 26377 w 26377"/>
              <a:gd name="connsiteY0" fmla="*/ 0 h 14987"/>
              <a:gd name="connsiteX1" fmla="*/ 25796 w 26377"/>
              <a:gd name="connsiteY1" fmla="*/ 3113 h 14987"/>
              <a:gd name="connsiteX2" fmla="*/ 22370 w 26377"/>
              <a:gd name="connsiteY2" fmla="*/ 3730 h 14987"/>
              <a:gd name="connsiteX3" fmla="*/ 15491 w 26377"/>
              <a:gd name="connsiteY3" fmla="*/ 4265 h 14987"/>
              <a:gd name="connsiteX4" fmla="*/ 192 w 26377"/>
              <a:gd name="connsiteY4" fmla="*/ 4574 h 14987"/>
              <a:gd name="connsiteX5" fmla="*/ 0 w 26377"/>
              <a:gd name="connsiteY5" fmla="*/ 9490 h 14987"/>
              <a:gd name="connsiteX6" fmla="*/ 5736 w 26377"/>
              <a:gd name="connsiteY6" fmla="*/ 12934 h 14987"/>
              <a:gd name="connsiteX7" fmla="*/ 16102 w 26377"/>
              <a:gd name="connsiteY7" fmla="*/ 13408 h 14987"/>
              <a:gd name="connsiteX8" fmla="*/ 26342 w 26377"/>
              <a:gd name="connsiteY8" fmla="*/ 14987 h 14987"/>
              <a:gd name="connsiteX0" fmla="*/ 26377 w 26377"/>
              <a:gd name="connsiteY0" fmla="*/ 0 h 14987"/>
              <a:gd name="connsiteX1" fmla="*/ 25796 w 26377"/>
              <a:gd name="connsiteY1" fmla="*/ 3113 h 14987"/>
              <a:gd name="connsiteX2" fmla="*/ 22305 w 26377"/>
              <a:gd name="connsiteY2" fmla="*/ 3554 h 14987"/>
              <a:gd name="connsiteX3" fmla="*/ 15491 w 26377"/>
              <a:gd name="connsiteY3" fmla="*/ 4265 h 14987"/>
              <a:gd name="connsiteX4" fmla="*/ 192 w 26377"/>
              <a:gd name="connsiteY4" fmla="*/ 4574 h 14987"/>
              <a:gd name="connsiteX5" fmla="*/ 0 w 26377"/>
              <a:gd name="connsiteY5" fmla="*/ 9490 h 14987"/>
              <a:gd name="connsiteX6" fmla="*/ 5736 w 26377"/>
              <a:gd name="connsiteY6" fmla="*/ 12934 h 14987"/>
              <a:gd name="connsiteX7" fmla="*/ 16102 w 26377"/>
              <a:gd name="connsiteY7" fmla="*/ 13408 h 14987"/>
              <a:gd name="connsiteX8" fmla="*/ 26342 w 26377"/>
              <a:gd name="connsiteY8" fmla="*/ 14987 h 14987"/>
              <a:gd name="connsiteX0" fmla="*/ 26377 w 26377"/>
              <a:gd name="connsiteY0" fmla="*/ 0 h 14987"/>
              <a:gd name="connsiteX1" fmla="*/ 25796 w 26377"/>
              <a:gd name="connsiteY1" fmla="*/ 3113 h 14987"/>
              <a:gd name="connsiteX2" fmla="*/ 22305 w 26377"/>
              <a:gd name="connsiteY2" fmla="*/ 3554 h 14987"/>
              <a:gd name="connsiteX3" fmla="*/ 15491 w 26377"/>
              <a:gd name="connsiteY3" fmla="*/ 4265 h 14987"/>
              <a:gd name="connsiteX4" fmla="*/ 192 w 26377"/>
              <a:gd name="connsiteY4" fmla="*/ 4574 h 14987"/>
              <a:gd name="connsiteX5" fmla="*/ 0 w 26377"/>
              <a:gd name="connsiteY5" fmla="*/ 9490 h 14987"/>
              <a:gd name="connsiteX6" fmla="*/ 5736 w 26377"/>
              <a:gd name="connsiteY6" fmla="*/ 12934 h 14987"/>
              <a:gd name="connsiteX7" fmla="*/ 16102 w 26377"/>
              <a:gd name="connsiteY7" fmla="*/ 13408 h 14987"/>
              <a:gd name="connsiteX8" fmla="*/ 26342 w 26377"/>
              <a:gd name="connsiteY8" fmla="*/ 14987 h 14987"/>
              <a:gd name="connsiteX0" fmla="*/ 26377 w 26377"/>
              <a:gd name="connsiteY0" fmla="*/ 0 h 14987"/>
              <a:gd name="connsiteX1" fmla="*/ 25796 w 26377"/>
              <a:gd name="connsiteY1" fmla="*/ 3113 h 14987"/>
              <a:gd name="connsiteX2" fmla="*/ 22305 w 26377"/>
              <a:gd name="connsiteY2" fmla="*/ 3554 h 14987"/>
              <a:gd name="connsiteX3" fmla="*/ 15491 w 26377"/>
              <a:gd name="connsiteY3" fmla="*/ 4265 h 14987"/>
              <a:gd name="connsiteX4" fmla="*/ 192 w 26377"/>
              <a:gd name="connsiteY4" fmla="*/ 4574 h 14987"/>
              <a:gd name="connsiteX5" fmla="*/ 0 w 26377"/>
              <a:gd name="connsiteY5" fmla="*/ 9490 h 14987"/>
              <a:gd name="connsiteX6" fmla="*/ 5736 w 26377"/>
              <a:gd name="connsiteY6" fmla="*/ 12934 h 14987"/>
              <a:gd name="connsiteX7" fmla="*/ 16102 w 26377"/>
              <a:gd name="connsiteY7" fmla="*/ 13408 h 14987"/>
              <a:gd name="connsiteX8" fmla="*/ 26342 w 26377"/>
              <a:gd name="connsiteY8" fmla="*/ 14987 h 14987"/>
              <a:gd name="connsiteX0" fmla="*/ 26377 w 26888"/>
              <a:gd name="connsiteY0" fmla="*/ 0 h 14987"/>
              <a:gd name="connsiteX1" fmla="*/ 26701 w 26888"/>
              <a:gd name="connsiteY1" fmla="*/ 3142 h 14987"/>
              <a:gd name="connsiteX2" fmla="*/ 22305 w 26888"/>
              <a:gd name="connsiteY2" fmla="*/ 3554 h 14987"/>
              <a:gd name="connsiteX3" fmla="*/ 15491 w 26888"/>
              <a:gd name="connsiteY3" fmla="*/ 4265 h 14987"/>
              <a:gd name="connsiteX4" fmla="*/ 192 w 26888"/>
              <a:gd name="connsiteY4" fmla="*/ 4574 h 14987"/>
              <a:gd name="connsiteX5" fmla="*/ 0 w 26888"/>
              <a:gd name="connsiteY5" fmla="*/ 9490 h 14987"/>
              <a:gd name="connsiteX6" fmla="*/ 5736 w 26888"/>
              <a:gd name="connsiteY6" fmla="*/ 12934 h 14987"/>
              <a:gd name="connsiteX7" fmla="*/ 16102 w 26888"/>
              <a:gd name="connsiteY7" fmla="*/ 13408 h 14987"/>
              <a:gd name="connsiteX8" fmla="*/ 26342 w 26888"/>
              <a:gd name="connsiteY8" fmla="*/ 14987 h 14987"/>
              <a:gd name="connsiteX0" fmla="*/ 26377 w 26888"/>
              <a:gd name="connsiteY0" fmla="*/ 0 h 14987"/>
              <a:gd name="connsiteX1" fmla="*/ 26701 w 26888"/>
              <a:gd name="connsiteY1" fmla="*/ 3142 h 14987"/>
              <a:gd name="connsiteX2" fmla="*/ 22305 w 26888"/>
              <a:gd name="connsiteY2" fmla="*/ 3554 h 14987"/>
              <a:gd name="connsiteX3" fmla="*/ 15491 w 26888"/>
              <a:gd name="connsiteY3" fmla="*/ 4265 h 14987"/>
              <a:gd name="connsiteX4" fmla="*/ 192 w 26888"/>
              <a:gd name="connsiteY4" fmla="*/ 4574 h 14987"/>
              <a:gd name="connsiteX5" fmla="*/ 0 w 26888"/>
              <a:gd name="connsiteY5" fmla="*/ 9490 h 14987"/>
              <a:gd name="connsiteX6" fmla="*/ 5736 w 26888"/>
              <a:gd name="connsiteY6" fmla="*/ 12934 h 14987"/>
              <a:gd name="connsiteX7" fmla="*/ 16102 w 26888"/>
              <a:gd name="connsiteY7" fmla="*/ 13408 h 14987"/>
              <a:gd name="connsiteX8" fmla="*/ 26342 w 26888"/>
              <a:gd name="connsiteY8" fmla="*/ 14987 h 14987"/>
              <a:gd name="connsiteX0" fmla="*/ 28833 w 28833"/>
              <a:gd name="connsiteY0" fmla="*/ 0 h 14781"/>
              <a:gd name="connsiteX1" fmla="*/ 26701 w 28833"/>
              <a:gd name="connsiteY1" fmla="*/ 2936 h 14781"/>
              <a:gd name="connsiteX2" fmla="*/ 22305 w 28833"/>
              <a:gd name="connsiteY2" fmla="*/ 3348 h 14781"/>
              <a:gd name="connsiteX3" fmla="*/ 15491 w 28833"/>
              <a:gd name="connsiteY3" fmla="*/ 4059 h 14781"/>
              <a:gd name="connsiteX4" fmla="*/ 192 w 28833"/>
              <a:gd name="connsiteY4" fmla="*/ 4368 h 14781"/>
              <a:gd name="connsiteX5" fmla="*/ 0 w 28833"/>
              <a:gd name="connsiteY5" fmla="*/ 9284 h 14781"/>
              <a:gd name="connsiteX6" fmla="*/ 5736 w 28833"/>
              <a:gd name="connsiteY6" fmla="*/ 12728 h 14781"/>
              <a:gd name="connsiteX7" fmla="*/ 16102 w 28833"/>
              <a:gd name="connsiteY7" fmla="*/ 13202 h 14781"/>
              <a:gd name="connsiteX8" fmla="*/ 26342 w 28833"/>
              <a:gd name="connsiteY8" fmla="*/ 14781 h 14781"/>
              <a:gd name="connsiteX0" fmla="*/ 28833 w 29215"/>
              <a:gd name="connsiteY0" fmla="*/ 0 h 14781"/>
              <a:gd name="connsiteX1" fmla="*/ 26701 w 29215"/>
              <a:gd name="connsiteY1" fmla="*/ 2936 h 14781"/>
              <a:gd name="connsiteX2" fmla="*/ 22305 w 29215"/>
              <a:gd name="connsiteY2" fmla="*/ 3348 h 14781"/>
              <a:gd name="connsiteX3" fmla="*/ 15491 w 29215"/>
              <a:gd name="connsiteY3" fmla="*/ 4059 h 14781"/>
              <a:gd name="connsiteX4" fmla="*/ 192 w 29215"/>
              <a:gd name="connsiteY4" fmla="*/ 4368 h 14781"/>
              <a:gd name="connsiteX5" fmla="*/ 0 w 29215"/>
              <a:gd name="connsiteY5" fmla="*/ 9284 h 14781"/>
              <a:gd name="connsiteX6" fmla="*/ 5736 w 29215"/>
              <a:gd name="connsiteY6" fmla="*/ 12728 h 14781"/>
              <a:gd name="connsiteX7" fmla="*/ 16102 w 29215"/>
              <a:gd name="connsiteY7" fmla="*/ 13202 h 14781"/>
              <a:gd name="connsiteX8" fmla="*/ 26342 w 29215"/>
              <a:gd name="connsiteY8" fmla="*/ 14781 h 14781"/>
              <a:gd name="connsiteX0" fmla="*/ 29479 w 29561"/>
              <a:gd name="connsiteY0" fmla="*/ 0 h 15163"/>
              <a:gd name="connsiteX1" fmla="*/ 26701 w 29561"/>
              <a:gd name="connsiteY1" fmla="*/ 3318 h 15163"/>
              <a:gd name="connsiteX2" fmla="*/ 22305 w 29561"/>
              <a:gd name="connsiteY2" fmla="*/ 3730 h 15163"/>
              <a:gd name="connsiteX3" fmla="*/ 15491 w 29561"/>
              <a:gd name="connsiteY3" fmla="*/ 4441 h 15163"/>
              <a:gd name="connsiteX4" fmla="*/ 192 w 29561"/>
              <a:gd name="connsiteY4" fmla="*/ 4750 h 15163"/>
              <a:gd name="connsiteX5" fmla="*/ 0 w 29561"/>
              <a:gd name="connsiteY5" fmla="*/ 9666 h 15163"/>
              <a:gd name="connsiteX6" fmla="*/ 5736 w 29561"/>
              <a:gd name="connsiteY6" fmla="*/ 13110 h 15163"/>
              <a:gd name="connsiteX7" fmla="*/ 16102 w 29561"/>
              <a:gd name="connsiteY7" fmla="*/ 13584 h 15163"/>
              <a:gd name="connsiteX8" fmla="*/ 26342 w 29561"/>
              <a:gd name="connsiteY8" fmla="*/ 15163 h 15163"/>
              <a:gd name="connsiteX0" fmla="*/ 29479 w 29561"/>
              <a:gd name="connsiteY0" fmla="*/ 0 h 15163"/>
              <a:gd name="connsiteX1" fmla="*/ 26701 w 29561"/>
              <a:gd name="connsiteY1" fmla="*/ 3318 h 15163"/>
              <a:gd name="connsiteX2" fmla="*/ 22305 w 29561"/>
              <a:gd name="connsiteY2" fmla="*/ 3730 h 15163"/>
              <a:gd name="connsiteX3" fmla="*/ 15491 w 29561"/>
              <a:gd name="connsiteY3" fmla="*/ 4441 h 15163"/>
              <a:gd name="connsiteX4" fmla="*/ 336 w 29561"/>
              <a:gd name="connsiteY4" fmla="*/ 3393 h 15163"/>
              <a:gd name="connsiteX5" fmla="*/ 0 w 29561"/>
              <a:gd name="connsiteY5" fmla="*/ 9666 h 15163"/>
              <a:gd name="connsiteX6" fmla="*/ 5736 w 29561"/>
              <a:gd name="connsiteY6" fmla="*/ 13110 h 15163"/>
              <a:gd name="connsiteX7" fmla="*/ 16102 w 29561"/>
              <a:gd name="connsiteY7" fmla="*/ 13584 h 15163"/>
              <a:gd name="connsiteX8" fmla="*/ 26342 w 29561"/>
              <a:gd name="connsiteY8" fmla="*/ 15163 h 15163"/>
              <a:gd name="connsiteX0" fmla="*/ 29479 w 29561"/>
              <a:gd name="connsiteY0" fmla="*/ 0 h 15163"/>
              <a:gd name="connsiteX1" fmla="*/ 26701 w 29561"/>
              <a:gd name="connsiteY1" fmla="*/ 3318 h 15163"/>
              <a:gd name="connsiteX2" fmla="*/ 22305 w 29561"/>
              <a:gd name="connsiteY2" fmla="*/ 3730 h 15163"/>
              <a:gd name="connsiteX3" fmla="*/ 15491 w 29561"/>
              <a:gd name="connsiteY3" fmla="*/ 3084 h 15163"/>
              <a:gd name="connsiteX4" fmla="*/ 336 w 29561"/>
              <a:gd name="connsiteY4" fmla="*/ 3393 h 15163"/>
              <a:gd name="connsiteX5" fmla="*/ 0 w 29561"/>
              <a:gd name="connsiteY5" fmla="*/ 9666 h 15163"/>
              <a:gd name="connsiteX6" fmla="*/ 5736 w 29561"/>
              <a:gd name="connsiteY6" fmla="*/ 13110 h 15163"/>
              <a:gd name="connsiteX7" fmla="*/ 16102 w 29561"/>
              <a:gd name="connsiteY7" fmla="*/ 13584 h 15163"/>
              <a:gd name="connsiteX8" fmla="*/ 26342 w 29561"/>
              <a:gd name="connsiteY8" fmla="*/ 15163 h 15163"/>
              <a:gd name="connsiteX0" fmla="*/ 29479 w 29561"/>
              <a:gd name="connsiteY0" fmla="*/ 0 h 15163"/>
              <a:gd name="connsiteX1" fmla="*/ 26701 w 29561"/>
              <a:gd name="connsiteY1" fmla="*/ 3318 h 15163"/>
              <a:gd name="connsiteX2" fmla="*/ 22738 w 29561"/>
              <a:gd name="connsiteY2" fmla="*/ 3213 h 15163"/>
              <a:gd name="connsiteX3" fmla="*/ 15491 w 29561"/>
              <a:gd name="connsiteY3" fmla="*/ 3084 h 15163"/>
              <a:gd name="connsiteX4" fmla="*/ 336 w 29561"/>
              <a:gd name="connsiteY4" fmla="*/ 3393 h 15163"/>
              <a:gd name="connsiteX5" fmla="*/ 0 w 29561"/>
              <a:gd name="connsiteY5" fmla="*/ 9666 h 15163"/>
              <a:gd name="connsiteX6" fmla="*/ 5736 w 29561"/>
              <a:gd name="connsiteY6" fmla="*/ 13110 h 15163"/>
              <a:gd name="connsiteX7" fmla="*/ 16102 w 29561"/>
              <a:gd name="connsiteY7" fmla="*/ 13584 h 15163"/>
              <a:gd name="connsiteX8" fmla="*/ 26342 w 29561"/>
              <a:gd name="connsiteY8" fmla="*/ 15163 h 15163"/>
              <a:gd name="connsiteX0" fmla="*/ 29479 w 29561"/>
              <a:gd name="connsiteY0" fmla="*/ 0 h 15163"/>
              <a:gd name="connsiteX1" fmla="*/ 26701 w 29561"/>
              <a:gd name="connsiteY1" fmla="*/ 3318 h 15163"/>
              <a:gd name="connsiteX2" fmla="*/ 23316 w 29561"/>
              <a:gd name="connsiteY2" fmla="*/ 2115 h 15163"/>
              <a:gd name="connsiteX3" fmla="*/ 15491 w 29561"/>
              <a:gd name="connsiteY3" fmla="*/ 3084 h 15163"/>
              <a:gd name="connsiteX4" fmla="*/ 336 w 29561"/>
              <a:gd name="connsiteY4" fmla="*/ 3393 h 15163"/>
              <a:gd name="connsiteX5" fmla="*/ 0 w 29561"/>
              <a:gd name="connsiteY5" fmla="*/ 9666 h 15163"/>
              <a:gd name="connsiteX6" fmla="*/ 5736 w 29561"/>
              <a:gd name="connsiteY6" fmla="*/ 13110 h 15163"/>
              <a:gd name="connsiteX7" fmla="*/ 16102 w 29561"/>
              <a:gd name="connsiteY7" fmla="*/ 13584 h 15163"/>
              <a:gd name="connsiteX8" fmla="*/ 26342 w 29561"/>
              <a:gd name="connsiteY8" fmla="*/ 15163 h 15163"/>
              <a:gd name="connsiteX0" fmla="*/ 29479 w 29752"/>
              <a:gd name="connsiteY0" fmla="*/ 0 h 15163"/>
              <a:gd name="connsiteX1" fmla="*/ 27134 w 29752"/>
              <a:gd name="connsiteY1" fmla="*/ 2478 h 15163"/>
              <a:gd name="connsiteX2" fmla="*/ 23316 w 29752"/>
              <a:gd name="connsiteY2" fmla="*/ 2115 h 15163"/>
              <a:gd name="connsiteX3" fmla="*/ 15491 w 29752"/>
              <a:gd name="connsiteY3" fmla="*/ 3084 h 15163"/>
              <a:gd name="connsiteX4" fmla="*/ 336 w 29752"/>
              <a:gd name="connsiteY4" fmla="*/ 3393 h 15163"/>
              <a:gd name="connsiteX5" fmla="*/ 0 w 29752"/>
              <a:gd name="connsiteY5" fmla="*/ 9666 h 15163"/>
              <a:gd name="connsiteX6" fmla="*/ 5736 w 29752"/>
              <a:gd name="connsiteY6" fmla="*/ 13110 h 15163"/>
              <a:gd name="connsiteX7" fmla="*/ 16102 w 29752"/>
              <a:gd name="connsiteY7" fmla="*/ 13584 h 15163"/>
              <a:gd name="connsiteX8" fmla="*/ 26342 w 29752"/>
              <a:gd name="connsiteY8" fmla="*/ 15163 h 1516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29752" h="15163">
                <a:moveTo>
                  <a:pt x="29479" y="0"/>
                </a:moveTo>
                <a:cubicBezTo>
                  <a:pt x="29113" y="387"/>
                  <a:pt x="31356" y="1680"/>
                  <a:pt x="27134" y="2478"/>
                </a:cubicBezTo>
                <a:cubicBezTo>
                  <a:pt x="26466" y="3100"/>
                  <a:pt x="25087" y="675"/>
                  <a:pt x="23316" y="2115"/>
                </a:cubicBezTo>
                <a:cubicBezTo>
                  <a:pt x="17883" y="271"/>
                  <a:pt x="16700" y="1725"/>
                  <a:pt x="15491" y="3084"/>
                </a:cubicBezTo>
                <a:cubicBezTo>
                  <a:pt x="12508" y="3315"/>
                  <a:pt x="4096" y="3290"/>
                  <a:pt x="336" y="3393"/>
                </a:cubicBezTo>
                <a:cubicBezTo>
                  <a:pt x="82" y="5233"/>
                  <a:pt x="21" y="7660"/>
                  <a:pt x="0" y="9666"/>
                </a:cubicBezTo>
                <a:cubicBezTo>
                  <a:pt x="43" y="11113"/>
                  <a:pt x="1758" y="12837"/>
                  <a:pt x="5736" y="13110"/>
                </a:cubicBezTo>
                <a:cubicBezTo>
                  <a:pt x="8748" y="13925"/>
                  <a:pt x="13204" y="13314"/>
                  <a:pt x="16102" y="13584"/>
                </a:cubicBezTo>
                <a:cubicBezTo>
                  <a:pt x="16687" y="14987"/>
                  <a:pt x="25500" y="15133"/>
                  <a:pt x="26342" y="15163"/>
                </a:cubicBezTo>
              </a:path>
            </a:pathLst>
          </a:cu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 type="none"/>
            <a:tailEnd type="none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63" name="Line 547">
            <a:extLst>
              <a:ext uri="{FF2B5EF4-FFF2-40B4-BE49-F238E27FC236}">
                <a16:creationId xmlns:a16="http://schemas.microsoft.com/office/drawing/2014/main" id="{797D232D-6415-1DDA-B44F-5DA30B763DCF}"/>
              </a:ext>
            </a:extLst>
          </xdr:cNvPr>
          <xdr:cNvSpPr>
            <a:spLocks noChangeShapeType="1"/>
          </xdr:cNvSpPr>
        </xdr:nvSpPr>
        <xdr:spPr bwMode="auto">
          <a:xfrm rot="5400000" flipH="1">
            <a:off x="808342" y="3127880"/>
            <a:ext cx="202384" cy="440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1064" name="グループ化 1063">
            <a:extLst>
              <a:ext uri="{FF2B5EF4-FFF2-40B4-BE49-F238E27FC236}">
                <a16:creationId xmlns:a16="http://schemas.microsoft.com/office/drawing/2014/main" id="{0DAADF25-4EDE-180C-1382-474F46AA1FB3}"/>
              </a:ext>
            </a:extLst>
          </xdr:cNvPr>
          <xdr:cNvGrpSpPr/>
        </xdr:nvGrpSpPr>
        <xdr:grpSpPr>
          <a:xfrm>
            <a:off x="62924" y="3864425"/>
            <a:ext cx="161049" cy="125408"/>
            <a:chOff x="1456766" y="5311588"/>
            <a:chExt cx="156881" cy="106456"/>
          </a:xfrm>
        </xdr:grpSpPr>
        <xdr:sp macro="" textlink="">
          <xdr:nvSpPr>
            <xdr:cNvPr id="1069" name="Line 2970">
              <a:extLst>
                <a:ext uri="{FF2B5EF4-FFF2-40B4-BE49-F238E27FC236}">
                  <a16:creationId xmlns:a16="http://schemas.microsoft.com/office/drawing/2014/main" id="{9BD399C0-E3AF-35FC-EAD2-0D98865D05D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486263" y="5316217"/>
              <a:ext cx="18439" cy="101827"/>
            </a:xfrm>
            <a:prstGeom prst="line">
              <a:avLst/>
            </a:prstGeom>
            <a:noFill/>
            <a:ln w="28575" cmpd="dbl">
              <a:solidFill>
                <a:schemeClr val="tx1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070" name="Line 2970">
              <a:extLst>
                <a:ext uri="{FF2B5EF4-FFF2-40B4-BE49-F238E27FC236}">
                  <a16:creationId xmlns:a16="http://schemas.microsoft.com/office/drawing/2014/main" id="{70BCE105-F437-200D-97ED-300CEA7E74E1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456766" y="5349798"/>
              <a:ext cx="156881" cy="902"/>
            </a:xfrm>
            <a:prstGeom prst="line">
              <a:avLst/>
            </a:prstGeom>
            <a:noFill/>
            <a:ln w="28575" cmpd="dbl">
              <a:solidFill>
                <a:schemeClr val="tx1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071" name="Line 2970">
              <a:extLst>
                <a:ext uri="{FF2B5EF4-FFF2-40B4-BE49-F238E27FC236}">
                  <a16:creationId xmlns:a16="http://schemas.microsoft.com/office/drawing/2014/main" id="{FA142D5C-9360-CC31-AD65-8EA8F78474AF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475590" y="5311589"/>
              <a:ext cx="128644" cy="0"/>
            </a:xfrm>
            <a:prstGeom prst="line">
              <a:avLst/>
            </a:prstGeom>
            <a:noFill/>
            <a:ln w="28575" cmpd="dbl">
              <a:solidFill>
                <a:schemeClr val="tx1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072" name="Line 2970">
              <a:extLst>
                <a:ext uri="{FF2B5EF4-FFF2-40B4-BE49-F238E27FC236}">
                  <a16:creationId xmlns:a16="http://schemas.microsoft.com/office/drawing/2014/main" id="{ABDCB465-75F3-7324-4554-81969A0DA19F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572410" y="5311588"/>
              <a:ext cx="30031" cy="106456"/>
            </a:xfrm>
            <a:prstGeom prst="line">
              <a:avLst/>
            </a:prstGeom>
            <a:noFill/>
            <a:ln w="28575" cmpd="dbl">
              <a:solidFill>
                <a:schemeClr val="tx1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1065" name="Text Box 1563">
            <a:extLst>
              <a:ext uri="{FF2B5EF4-FFF2-40B4-BE49-F238E27FC236}">
                <a16:creationId xmlns:a16="http://schemas.microsoft.com/office/drawing/2014/main" id="{EB94A11C-C36E-4B5F-FC1D-24528A0A3AD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36032" y="3540580"/>
            <a:ext cx="229487" cy="53105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overflow" horzOverflow="overflow" vert="horz" wrap="square" lIns="27432" tIns="18288" rIns="0" bIns="0" anchor="t" upright="1">
            <a:noAutofit/>
          </a:bodyPr>
          <a:lstStyle/>
          <a:p>
            <a:pPr algn="r" rtl="0">
              <a:lnSpc>
                <a:spcPts val="800"/>
              </a:lnSpc>
              <a:defRPr sz="1000"/>
            </a:pPr>
            <a:r>
              <a:rPr lang="ja-JP" altLang="en-US" sz="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パーキング</a:t>
            </a:r>
            <a:endPara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  <a:p>
            <a:pPr algn="r" rtl="0">
              <a:lnSpc>
                <a:spcPts val="800"/>
              </a:lnSpc>
              <a:defRPr sz="1000"/>
            </a:pPr>
            <a:r>
              <a:rPr lang="ja-JP" altLang="en-US" sz="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エリア</a:t>
            </a:r>
            <a:endPara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  <xdr:pic>
        <xdr:nvPicPr>
          <xdr:cNvPr id="1066" name="図 1065">
            <a:extLst>
              <a:ext uri="{FF2B5EF4-FFF2-40B4-BE49-F238E27FC236}">
                <a16:creationId xmlns:a16="http://schemas.microsoft.com/office/drawing/2014/main" id="{A60A3ECE-9D9C-D3D9-9012-6EC55D4D8FF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5"/>
          <a:stretch>
            <a:fillRect/>
          </a:stretch>
        </xdr:blipFill>
        <xdr:spPr>
          <a:xfrm rot="5400000">
            <a:off x="314617" y="3653327"/>
            <a:ext cx="214469" cy="163449"/>
          </a:xfrm>
          <a:prstGeom prst="rect">
            <a:avLst/>
          </a:prstGeom>
        </xdr:spPr>
      </xdr:pic>
      <xdr:sp macro="" textlink="">
        <xdr:nvSpPr>
          <xdr:cNvPr id="1067" name="Line 547">
            <a:extLst>
              <a:ext uri="{FF2B5EF4-FFF2-40B4-BE49-F238E27FC236}">
                <a16:creationId xmlns:a16="http://schemas.microsoft.com/office/drawing/2014/main" id="{FEDA6574-0589-3DFB-4225-FA6046590629}"/>
              </a:ext>
            </a:extLst>
          </xdr:cNvPr>
          <xdr:cNvSpPr>
            <a:spLocks noChangeShapeType="1"/>
          </xdr:cNvSpPr>
        </xdr:nvSpPr>
        <xdr:spPr bwMode="auto">
          <a:xfrm rot="5400000" flipH="1" flipV="1">
            <a:off x="113172" y="3334562"/>
            <a:ext cx="1174868" cy="889636"/>
          </a:xfrm>
          <a:custGeom>
            <a:avLst/>
            <a:gdLst>
              <a:gd name="connsiteX0" fmla="*/ 0 w 636059"/>
              <a:gd name="connsiteY0" fmla="*/ 0 h 19308"/>
              <a:gd name="connsiteX1" fmla="*/ 636059 w 636059"/>
              <a:gd name="connsiteY1" fmla="*/ 19308 h 19308"/>
              <a:gd name="connsiteX0" fmla="*/ 0 w 77633"/>
              <a:gd name="connsiteY0" fmla="*/ 0 h 672984"/>
              <a:gd name="connsiteX1" fmla="*/ 77633 w 77633"/>
              <a:gd name="connsiteY1" fmla="*/ 672984 h 672984"/>
              <a:gd name="connsiteX0" fmla="*/ 0 w 208612"/>
              <a:gd name="connsiteY0" fmla="*/ 0 h 672984"/>
              <a:gd name="connsiteX1" fmla="*/ 77633 w 208612"/>
              <a:gd name="connsiteY1" fmla="*/ 672984 h 672984"/>
              <a:gd name="connsiteX0" fmla="*/ 38161 w 183825"/>
              <a:gd name="connsiteY0" fmla="*/ 0 h 650572"/>
              <a:gd name="connsiteX1" fmla="*/ 0 w 183825"/>
              <a:gd name="connsiteY1" fmla="*/ 650572 h 650572"/>
              <a:gd name="connsiteX0" fmla="*/ 38161 w 698029"/>
              <a:gd name="connsiteY0" fmla="*/ 11584 h 662156"/>
              <a:gd name="connsiteX1" fmla="*/ 688102 w 698029"/>
              <a:gd name="connsiteY1" fmla="*/ 123642 h 662156"/>
              <a:gd name="connsiteX2" fmla="*/ 0 w 698029"/>
              <a:gd name="connsiteY2" fmla="*/ 662156 h 662156"/>
              <a:gd name="connsiteX0" fmla="*/ 38161 w 698029"/>
              <a:gd name="connsiteY0" fmla="*/ 11584 h 662156"/>
              <a:gd name="connsiteX1" fmla="*/ 688102 w 698029"/>
              <a:gd name="connsiteY1" fmla="*/ 123642 h 662156"/>
              <a:gd name="connsiteX2" fmla="*/ 0 w 698029"/>
              <a:gd name="connsiteY2" fmla="*/ 662156 h 662156"/>
              <a:gd name="connsiteX0" fmla="*/ 38161 w 698029"/>
              <a:gd name="connsiteY0" fmla="*/ 11584 h 662156"/>
              <a:gd name="connsiteX1" fmla="*/ 688102 w 698029"/>
              <a:gd name="connsiteY1" fmla="*/ 123642 h 662156"/>
              <a:gd name="connsiteX2" fmla="*/ 0 w 698029"/>
              <a:gd name="connsiteY2" fmla="*/ 662156 h 662156"/>
              <a:gd name="connsiteX0" fmla="*/ 38161 w 722203"/>
              <a:gd name="connsiteY0" fmla="*/ 0 h 650572"/>
              <a:gd name="connsiteX1" fmla="*/ 688102 w 722203"/>
              <a:gd name="connsiteY1" fmla="*/ 112058 h 650572"/>
              <a:gd name="connsiteX2" fmla="*/ 0 w 722203"/>
              <a:gd name="connsiteY2" fmla="*/ 650572 h 650572"/>
              <a:gd name="connsiteX0" fmla="*/ 38161 w 884379"/>
              <a:gd name="connsiteY0" fmla="*/ 0 h 920106"/>
              <a:gd name="connsiteX1" fmla="*/ 856191 w 884379"/>
              <a:gd name="connsiteY1" fmla="*/ 644337 h 920106"/>
              <a:gd name="connsiteX2" fmla="*/ 0 w 884379"/>
              <a:gd name="connsiteY2" fmla="*/ 650572 h 920106"/>
              <a:gd name="connsiteX0" fmla="*/ 38161 w 884379"/>
              <a:gd name="connsiteY0" fmla="*/ 0 h 920106"/>
              <a:gd name="connsiteX1" fmla="*/ 856191 w 884379"/>
              <a:gd name="connsiteY1" fmla="*/ 644337 h 920106"/>
              <a:gd name="connsiteX2" fmla="*/ 0 w 884379"/>
              <a:gd name="connsiteY2" fmla="*/ 650572 h 920106"/>
              <a:gd name="connsiteX0" fmla="*/ 38161 w 856191"/>
              <a:gd name="connsiteY0" fmla="*/ 0 h 697824"/>
              <a:gd name="connsiteX1" fmla="*/ 856191 w 856191"/>
              <a:gd name="connsiteY1" fmla="*/ 644337 h 697824"/>
              <a:gd name="connsiteX2" fmla="*/ 0 w 856191"/>
              <a:gd name="connsiteY2" fmla="*/ 650572 h 697824"/>
              <a:gd name="connsiteX0" fmla="*/ 333249 w 1151279"/>
              <a:gd name="connsiteY0" fmla="*/ 0 h 702982"/>
              <a:gd name="connsiteX1" fmla="*/ 1151279 w 1151279"/>
              <a:gd name="connsiteY1" fmla="*/ 644337 h 702982"/>
              <a:gd name="connsiteX2" fmla="*/ 0 w 1151279"/>
              <a:gd name="connsiteY2" fmla="*/ 671116 h 702982"/>
              <a:gd name="connsiteX0" fmla="*/ 333249 w 1151279"/>
              <a:gd name="connsiteY0" fmla="*/ 0 h 671116"/>
              <a:gd name="connsiteX1" fmla="*/ 1151279 w 1151279"/>
              <a:gd name="connsiteY1" fmla="*/ 644337 h 671116"/>
              <a:gd name="connsiteX2" fmla="*/ 0 w 1151279"/>
              <a:gd name="connsiteY2" fmla="*/ 671116 h 671116"/>
              <a:gd name="connsiteX0" fmla="*/ 333249 w 1151279"/>
              <a:gd name="connsiteY0" fmla="*/ 0 h 665513"/>
              <a:gd name="connsiteX1" fmla="*/ 1151279 w 1151279"/>
              <a:gd name="connsiteY1" fmla="*/ 638734 h 665513"/>
              <a:gd name="connsiteX2" fmla="*/ 0 w 1151279"/>
              <a:gd name="connsiteY2" fmla="*/ 665513 h 665513"/>
              <a:gd name="connsiteX0" fmla="*/ 333249 w 1151279"/>
              <a:gd name="connsiteY0" fmla="*/ 4224 h 669737"/>
              <a:gd name="connsiteX1" fmla="*/ 1151279 w 1151279"/>
              <a:gd name="connsiteY1" fmla="*/ 642958 h 669737"/>
              <a:gd name="connsiteX2" fmla="*/ 0 w 1151279"/>
              <a:gd name="connsiteY2" fmla="*/ 669737 h 669737"/>
              <a:gd name="connsiteX0" fmla="*/ 333249 w 1151279"/>
              <a:gd name="connsiteY0" fmla="*/ 19986 h 685499"/>
              <a:gd name="connsiteX1" fmla="*/ 1151279 w 1151279"/>
              <a:gd name="connsiteY1" fmla="*/ 658720 h 685499"/>
              <a:gd name="connsiteX2" fmla="*/ 0 w 1151279"/>
              <a:gd name="connsiteY2" fmla="*/ 685499 h 685499"/>
              <a:gd name="connsiteX0" fmla="*/ 307102 w 1125132"/>
              <a:gd name="connsiteY0" fmla="*/ 19986 h 872263"/>
              <a:gd name="connsiteX1" fmla="*/ 1125132 w 1125132"/>
              <a:gd name="connsiteY1" fmla="*/ 658720 h 872263"/>
              <a:gd name="connsiteX2" fmla="*/ 0 w 1125132"/>
              <a:gd name="connsiteY2" fmla="*/ 872263 h 872263"/>
              <a:gd name="connsiteX0" fmla="*/ 408042 w 1226072"/>
              <a:gd name="connsiteY0" fmla="*/ 19986 h 872263"/>
              <a:gd name="connsiteX1" fmla="*/ 1226072 w 1226072"/>
              <a:gd name="connsiteY1" fmla="*/ 658720 h 872263"/>
              <a:gd name="connsiteX2" fmla="*/ 75612 w 1226072"/>
              <a:gd name="connsiteY2" fmla="*/ 666188 h 872263"/>
              <a:gd name="connsiteX3" fmla="*/ 100940 w 1226072"/>
              <a:gd name="connsiteY3" fmla="*/ 872263 h 872263"/>
              <a:gd name="connsiteX0" fmla="*/ 332430 w 1150460"/>
              <a:gd name="connsiteY0" fmla="*/ 19986 h 872263"/>
              <a:gd name="connsiteX1" fmla="*/ 1150460 w 1150460"/>
              <a:gd name="connsiteY1" fmla="*/ 658720 h 872263"/>
              <a:gd name="connsiteX2" fmla="*/ 0 w 1150460"/>
              <a:gd name="connsiteY2" fmla="*/ 666188 h 872263"/>
              <a:gd name="connsiteX3" fmla="*/ 25328 w 1150460"/>
              <a:gd name="connsiteY3" fmla="*/ 872263 h 872263"/>
              <a:gd name="connsiteX0" fmla="*/ 332430 w 1150460"/>
              <a:gd name="connsiteY0" fmla="*/ 19986 h 872263"/>
              <a:gd name="connsiteX1" fmla="*/ 1150460 w 1150460"/>
              <a:gd name="connsiteY1" fmla="*/ 658720 h 872263"/>
              <a:gd name="connsiteX2" fmla="*/ 0 w 1150460"/>
              <a:gd name="connsiteY2" fmla="*/ 666188 h 872263"/>
              <a:gd name="connsiteX3" fmla="*/ 25328 w 1150460"/>
              <a:gd name="connsiteY3" fmla="*/ 872263 h 872263"/>
              <a:gd name="connsiteX0" fmla="*/ 332430 w 1150460"/>
              <a:gd name="connsiteY0" fmla="*/ 19986 h 872263"/>
              <a:gd name="connsiteX1" fmla="*/ 1150460 w 1150460"/>
              <a:gd name="connsiteY1" fmla="*/ 658720 h 872263"/>
              <a:gd name="connsiteX2" fmla="*/ 0 w 1150460"/>
              <a:gd name="connsiteY2" fmla="*/ 666188 h 872263"/>
              <a:gd name="connsiteX3" fmla="*/ 25328 w 1150460"/>
              <a:gd name="connsiteY3" fmla="*/ 872263 h 872263"/>
              <a:gd name="connsiteX0" fmla="*/ 336985 w 1155015"/>
              <a:gd name="connsiteY0" fmla="*/ 19986 h 904013"/>
              <a:gd name="connsiteX1" fmla="*/ 1155015 w 1155015"/>
              <a:gd name="connsiteY1" fmla="*/ 658720 h 904013"/>
              <a:gd name="connsiteX2" fmla="*/ 4555 w 1155015"/>
              <a:gd name="connsiteY2" fmla="*/ 666188 h 904013"/>
              <a:gd name="connsiteX3" fmla="*/ 0 w 1155015"/>
              <a:gd name="connsiteY3" fmla="*/ 904013 h 90401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155015" h="904013">
                <a:moveTo>
                  <a:pt x="336985" y="19986"/>
                </a:moveTo>
                <a:cubicBezTo>
                  <a:pt x="1184585" y="-14254"/>
                  <a:pt x="1146533" y="-90363"/>
                  <a:pt x="1155015" y="658720"/>
                </a:cubicBezTo>
                <a:cubicBezTo>
                  <a:pt x="1024593" y="655919"/>
                  <a:pt x="220092" y="677289"/>
                  <a:pt x="4555" y="666188"/>
                </a:cubicBezTo>
                <a:cubicBezTo>
                  <a:pt x="11268" y="789557"/>
                  <a:pt x="8541" y="902973"/>
                  <a:pt x="0" y="904013"/>
                </a:cubicBezTo>
              </a:path>
            </a:pathLst>
          </a:custGeom>
          <a:noFill/>
          <a:ln w="254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/>
            <a:tailEnd type="triangle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68" name="Line 547">
            <a:extLst>
              <a:ext uri="{FF2B5EF4-FFF2-40B4-BE49-F238E27FC236}">
                <a16:creationId xmlns:a16="http://schemas.microsoft.com/office/drawing/2014/main" id="{E4550EBD-97DD-6932-D9DA-1CEB52DEF0BD}"/>
              </a:ext>
            </a:extLst>
          </xdr:cNvPr>
          <xdr:cNvSpPr>
            <a:spLocks noChangeShapeType="1"/>
          </xdr:cNvSpPr>
        </xdr:nvSpPr>
        <xdr:spPr bwMode="auto">
          <a:xfrm flipH="1">
            <a:off x="606821" y="3049464"/>
            <a:ext cx="4979" cy="1022514"/>
          </a:xfrm>
          <a:prstGeom prst="line">
            <a:avLst/>
          </a:prstGeom>
          <a:noFill/>
          <a:ln w="44450" cmpd="dbl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105579</xdr:colOff>
      <xdr:row>19</xdr:row>
      <xdr:rowOff>159450</xdr:rowOff>
    </xdr:from>
    <xdr:to>
      <xdr:col>1</xdr:col>
      <xdr:colOff>231595</xdr:colOff>
      <xdr:row>22</xdr:row>
      <xdr:rowOff>85910</xdr:rowOff>
    </xdr:to>
    <xdr:grpSp>
      <xdr:nvGrpSpPr>
        <xdr:cNvPr id="1073" name="Group 405">
          <a:extLst>
            <a:ext uri="{FF2B5EF4-FFF2-40B4-BE49-F238E27FC236}">
              <a16:creationId xmlns:a16="http://schemas.microsoft.com/office/drawing/2014/main" id="{1AB748A3-3383-4B15-8181-9DE6EA9BF882}"/>
            </a:ext>
          </a:extLst>
        </xdr:cNvPr>
        <xdr:cNvGrpSpPr>
          <a:grpSpLocks/>
        </xdr:cNvGrpSpPr>
      </xdr:nvGrpSpPr>
      <xdr:grpSpPr bwMode="auto">
        <a:xfrm>
          <a:off x="157967" y="3288413"/>
          <a:ext cx="126016" cy="426522"/>
          <a:chOff x="718" y="6699447"/>
          <a:chExt cx="23" cy="1035997"/>
        </a:xfrm>
      </xdr:grpSpPr>
      <xdr:sp macro="" textlink="">
        <xdr:nvSpPr>
          <xdr:cNvPr id="1074" name="Freeform 406">
            <a:extLst>
              <a:ext uri="{FF2B5EF4-FFF2-40B4-BE49-F238E27FC236}">
                <a16:creationId xmlns:a16="http://schemas.microsoft.com/office/drawing/2014/main" id="{20A72610-9E64-7501-08FD-9144883F6F7C}"/>
              </a:ext>
            </a:extLst>
          </xdr:cNvPr>
          <xdr:cNvSpPr>
            <a:spLocks/>
          </xdr:cNvSpPr>
        </xdr:nvSpPr>
        <xdr:spPr bwMode="auto">
          <a:xfrm>
            <a:off x="718" y="6699447"/>
            <a:ext cx="4" cy="1035997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075" name="Freeform 407">
            <a:extLst>
              <a:ext uri="{FF2B5EF4-FFF2-40B4-BE49-F238E27FC236}">
                <a16:creationId xmlns:a16="http://schemas.microsoft.com/office/drawing/2014/main" id="{DA7BEBB5-F028-616B-AB56-2FCD45359C81}"/>
              </a:ext>
            </a:extLst>
          </xdr:cNvPr>
          <xdr:cNvSpPr>
            <a:spLocks/>
          </xdr:cNvSpPr>
        </xdr:nvSpPr>
        <xdr:spPr bwMode="auto">
          <a:xfrm flipH="1" flipV="1">
            <a:off x="736" y="6699447"/>
            <a:ext cx="5" cy="1035997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1</xdr:col>
      <xdr:colOff>130744</xdr:colOff>
      <xdr:row>21</xdr:row>
      <xdr:rowOff>63500</xdr:rowOff>
    </xdr:from>
    <xdr:ext cx="63491" cy="82177"/>
    <xdr:sp macro="" textlink="">
      <xdr:nvSpPr>
        <xdr:cNvPr id="1076" name="Text Box 1620">
          <a:extLst>
            <a:ext uri="{FF2B5EF4-FFF2-40B4-BE49-F238E27FC236}">
              <a16:creationId xmlns:a16="http://schemas.microsoft.com/office/drawing/2014/main" id="{879360B3-D760-4CD4-A285-945106FCAA1C}"/>
            </a:ext>
          </a:extLst>
        </xdr:cNvPr>
        <xdr:cNvSpPr txBox="1">
          <a:spLocks noChangeArrowheads="1"/>
        </xdr:cNvSpPr>
      </xdr:nvSpPr>
      <xdr:spPr bwMode="auto">
        <a:xfrm>
          <a:off x="184084" y="3545840"/>
          <a:ext cx="63491" cy="8217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9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</xdr:col>
      <xdr:colOff>158747</xdr:colOff>
      <xdr:row>19</xdr:row>
      <xdr:rowOff>144433</xdr:rowOff>
    </xdr:from>
    <xdr:to>
      <xdr:col>2</xdr:col>
      <xdr:colOff>283881</xdr:colOff>
      <xdr:row>23</xdr:row>
      <xdr:rowOff>145740</xdr:rowOff>
    </xdr:to>
    <xdr:sp macro="" textlink="">
      <xdr:nvSpPr>
        <xdr:cNvPr id="1077" name="Line 547">
          <a:extLst>
            <a:ext uri="{FF2B5EF4-FFF2-40B4-BE49-F238E27FC236}">
              <a16:creationId xmlns:a16="http://schemas.microsoft.com/office/drawing/2014/main" id="{D98746BC-1975-42CE-A7B6-E0C7059B4C15}"/>
            </a:ext>
          </a:extLst>
        </xdr:cNvPr>
        <xdr:cNvSpPr>
          <a:spLocks noChangeShapeType="1"/>
        </xdr:cNvSpPr>
      </xdr:nvSpPr>
      <xdr:spPr bwMode="auto">
        <a:xfrm flipH="1" flipV="1">
          <a:off x="212087" y="3291493"/>
          <a:ext cx="803314" cy="671867"/>
        </a:xfrm>
        <a:custGeom>
          <a:avLst/>
          <a:gdLst>
            <a:gd name="connsiteX0" fmla="*/ 0 w 636059"/>
            <a:gd name="connsiteY0" fmla="*/ 0 h 19308"/>
            <a:gd name="connsiteX1" fmla="*/ 636059 w 636059"/>
            <a:gd name="connsiteY1" fmla="*/ 19308 h 19308"/>
            <a:gd name="connsiteX0" fmla="*/ 0 w 77633"/>
            <a:gd name="connsiteY0" fmla="*/ 0 h 672984"/>
            <a:gd name="connsiteX1" fmla="*/ 77633 w 77633"/>
            <a:gd name="connsiteY1" fmla="*/ 672984 h 672984"/>
            <a:gd name="connsiteX0" fmla="*/ 0 w 208612"/>
            <a:gd name="connsiteY0" fmla="*/ 0 h 672984"/>
            <a:gd name="connsiteX1" fmla="*/ 77633 w 208612"/>
            <a:gd name="connsiteY1" fmla="*/ 672984 h 672984"/>
            <a:gd name="connsiteX0" fmla="*/ 38161 w 183825"/>
            <a:gd name="connsiteY0" fmla="*/ 0 h 650572"/>
            <a:gd name="connsiteX1" fmla="*/ 0 w 183825"/>
            <a:gd name="connsiteY1" fmla="*/ 650572 h 650572"/>
            <a:gd name="connsiteX0" fmla="*/ 38161 w 698029"/>
            <a:gd name="connsiteY0" fmla="*/ 11584 h 662156"/>
            <a:gd name="connsiteX1" fmla="*/ 688102 w 698029"/>
            <a:gd name="connsiteY1" fmla="*/ 123642 h 662156"/>
            <a:gd name="connsiteX2" fmla="*/ 0 w 698029"/>
            <a:gd name="connsiteY2" fmla="*/ 662156 h 662156"/>
            <a:gd name="connsiteX0" fmla="*/ 38161 w 698029"/>
            <a:gd name="connsiteY0" fmla="*/ 11584 h 662156"/>
            <a:gd name="connsiteX1" fmla="*/ 688102 w 698029"/>
            <a:gd name="connsiteY1" fmla="*/ 123642 h 662156"/>
            <a:gd name="connsiteX2" fmla="*/ 0 w 698029"/>
            <a:gd name="connsiteY2" fmla="*/ 662156 h 662156"/>
            <a:gd name="connsiteX0" fmla="*/ 38161 w 698029"/>
            <a:gd name="connsiteY0" fmla="*/ 11584 h 662156"/>
            <a:gd name="connsiteX1" fmla="*/ 688102 w 698029"/>
            <a:gd name="connsiteY1" fmla="*/ 123642 h 662156"/>
            <a:gd name="connsiteX2" fmla="*/ 0 w 698029"/>
            <a:gd name="connsiteY2" fmla="*/ 662156 h 662156"/>
            <a:gd name="connsiteX0" fmla="*/ 38161 w 722203"/>
            <a:gd name="connsiteY0" fmla="*/ 0 h 650572"/>
            <a:gd name="connsiteX1" fmla="*/ 688102 w 722203"/>
            <a:gd name="connsiteY1" fmla="*/ 112058 h 650572"/>
            <a:gd name="connsiteX2" fmla="*/ 0 w 722203"/>
            <a:gd name="connsiteY2" fmla="*/ 650572 h 650572"/>
            <a:gd name="connsiteX0" fmla="*/ 38161 w 884379"/>
            <a:gd name="connsiteY0" fmla="*/ 0 h 920106"/>
            <a:gd name="connsiteX1" fmla="*/ 856191 w 884379"/>
            <a:gd name="connsiteY1" fmla="*/ 644337 h 920106"/>
            <a:gd name="connsiteX2" fmla="*/ 0 w 884379"/>
            <a:gd name="connsiteY2" fmla="*/ 650572 h 920106"/>
            <a:gd name="connsiteX0" fmla="*/ 38161 w 884379"/>
            <a:gd name="connsiteY0" fmla="*/ 0 h 920106"/>
            <a:gd name="connsiteX1" fmla="*/ 856191 w 884379"/>
            <a:gd name="connsiteY1" fmla="*/ 644337 h 920106"/>
            <a:gd name="connsiteX2" fmla="*/ 0 w 884379"/>
            <a:gd name="connsiteY2" fmla="*/ 650572 h 920106"/>
            <a:gd name="connsiteX0" fmla="*/ 38161 w 856191"/>
            <a:gd name="connsiteY0" fmla="*/ 0 h 697824"/>
            <a:gd name="connsiteX1" fmla="*/ 856191 w 856191"/>
            <a:gd name="connsiteY1" fmla="*/ 644337 h 697824"/>
            <a:gd name="connsiteX2" fmla="*/ 0 w 856191"/>
            <a:gd name="connsiteY2" fmla="*/ 650572 h 697824"/>
            <a:gd name="connsiteX0" fmla="*/ 333249 w 1151279"/>
            <a:gd name="connsiteY0" fmla="*/ 0 h 702982"/>
            <a:gd name="connsiteX1" fmla="*/ 1151279 w 1151279"/>
            <a:gd name="connsiteY1" fmla="*/ 644337 h 702982"/>
            <a:gd name="connsiteX2" fmla="*/ 0 w 1151279"/>
            <a:gd name="connsiteY2" fmla="*/ 671116 h 702982"/>
            <a:gd name="connsiteX0" fmla="*/ 333249 w 1151279"/>
            <a:gd name="connsiteY0" fmla="*/ 0 h 671116"/>
            <a:gd name="connsiteX1" fmla="*/ 1151279 w 1151279"/>
            <a:gd name="connsiteY1" fmla="*/ 644337 h 671116"/>
            <a:gd name="connsiteX2" fmla="*/ 0 w 1151279"/>
            <a:gd name="connsiteY2" fmla="*/ 671116 h 671116"/>
            <a:gd name="connsiteX0" fmla="*/ 333249 w 1151279"/>
            <a:gd name="connsiteY0" fmla="*/ 0 h 665513"/>
            <a:gd name="connsiteX1" fmla="*/ 1151279 w 1151279"/>
            <a:gd name="connsiteY1" fmla="*/ 638734 h 665513"/>
            <a:gd name="connsiteX2" fmla="*/ 0 w 1151279"/>
            <a:gd name="connsiteY2" fmla="*/ 665513 h 665513"/>
            <a:gd name="connsiteX0" fmla="*/ 333249 w 1151279"/>
            <a:gd name="connsiteY0" fmla="*/ 4224 h 669737"/>
            <a:gd name="connsiteX1" fmla="*/ 1151279 w 1151279"/>
            <a:gd name="connsiteY1" fmla="*/ 642958 h 669737"/>
            <a:gd name="connsiteX2" fmla="*/ 0 w 1151279"/>
            <a:gd name="connsiteY2" fmla="*/ 669737 h 669737"/>
            <a:gd name="connsiteX0" fmla="*/ 333249 w 1151279"/>
            <a:gd name="connsiteY0" fmla="*/ 19986 h 685499"/>
            <a:gd name="connsiteX1" fmla="*/ 1151279 w 1151279"/>
            <a:gd name="connsiteY1" fmla="*/ 658720 h 685499"/>
            <a:gd name="connsiteX2" fmla="*/ 0 w 1151279"/>
            <a:gd name="connsiteY2" fmla="*/ 685499 h 685499"/>
            <a:gd name="connsiteX0" fmla="*/ 325778 w 1143808"/>
            <a:gd name="connsiteY0" fmla="*/ 19986 h 685499"/>
            <a:gd name="connsiteX1" fmla="*/ 1143808 w 1143808"/>
            <a:gd name="connsiteY1" fmla="*/ 658720 h 685499"/>
            <a:gd name="connsiteX2" fmla="*/ 0 w 1143808"/>
            <a:gd name="connsiteY2" fmla="*/ 685499 h 685499"/>
            <a:gd name="connsiteX0" fmla="*/ 314572 w 1132602"/>
            <a:gd name="connsiteY0" fmla="*/ 19986 h 689235"/>
            <a:gd name="connsiteX1" fmla="*/ 1132602 w 1132602"/>
            <a:gd name="connsiteY1" fmla="*/ 658720 h 689235"/>
            <a:gd name="connsiteX2" fmla="*/ 0 w 1132602"/>
            <a:gd name="connsiteY2" fmla="*/ 689235 h 689235"/>
            <a:gd name="connsiteX0" fmla="*/ 307102 w 1125132"/>
            <a:gd name="connsiteY0" fmla="*/ 19986 h 689235"/>
            <a:gd name="connsiteX1" fmla="*/ 1125132 w 1125132"/>
            <a:gd name="connsiteY1" fmla="*/ 658720 h 689235"/>
            <a:gd name="connsiteX2" fmla="*/ 0 w 1125132"/>
            <a:gd name="connsiteY2" fmla="*/ 689235 h 689235"/>
            <a:gd name="connsiteX0" fmla="*/ 301499 w 1119529"/>
            <a:gd name="connsiteY0" fmla="*/ 19986 h 691103"/>
            <a:gd name="connsiteX1" fmla="*/ 1119529 w 1119529"/>
            <a:gd name="connsiteY1" fmla="*/ 658720 h 691103"/>
            <a:gd name="connsiteX2" fmla="*/ 0 w 1119529"/>
            <a:gd name="connsiteY2" fmla="*/ 691103 h 691103"/>
            <a:gd name="connsiteX0" fmla="*/ 357670 w 1175700"/>
            <a:gd name="connsiteY0" fmla="*/ 19986 h 718242"/>
            <a:gd name="connsiteX1" fmla="*/ 1175700 w 1175700"/>
            <a:gd name="connsiteY1" fmla="*/ 658720 h 718242"/>
            <a:gd name="connsiteX2" fmla="*/ 92467 w 1175700"/>
            <a:gd name="connsiteY2" fmla="*/ 694833 h 718242"/>
            <a:gd name="connsiteX3" fmla="*/ 56171 w 1175700"/>
            <a:gd name="connsiteY3" fmla="*/ 691103 h 718242"/>
            <a:gd name="connsiteX0" fmla="*/ 265203 w 1083233"/>
            <a:gd name="connsiteY0" fmla="*/ 19986 h 718242"/>
            <a:gd name="connsiteX1" fmla="*/ 1083233 w 1083233"/>
            <a:gd name="connsiteY1" fmla="*/ 658720 h 718242"/>
            <a:gd name="connsiteX2" fmla="*/ 0 w 1083233"/>
            <a:gd name="connsiteY2" fmla="*/ 694833 h 718242"/>
            <a:gd name="connsiteX0" fmla="*/ 248394 w 1066424"/>
            <a:gd name="connsiteY0" fmla="*/ 19986 h 716227"/>
            <a:gd name="connsiteX1" fmla="*/ 1066424 w 1066424"/>
            <a:gd name="connsiteY1" fmla="*/ 658720 h 716227"/>
            <a:gd name="connsiteX2" fmla="*/ 0 w 1066424"/>
            <a:gd name="connsiteY2" fmla="*/ 689230 h 716227"/>
            <a:gd name="connsiteX0" fmla="*/ 0 w 827402"/>
            <a:gd name="connsiteY0" fmla="*/ 19986 h 718242"/>
            <a:gd name="connsiteX1" fmla="*/ 818030 w 827402"/>
            <a:gd name="connsiteY1" fmla="*/ 658720 h 718242"/>
            <a:gd name="connsiteX2" fmla="*/ 728384 w 827402"/>
            <a:gd name="connsiteY2" fmla="*/ 694833 h 718242"/>
            <a:gd name="connsiteX0" fmla="*/ 0 w 891568"/>
            <a:gd name="connsiteY0" fmla="*/ 19986 h 730815"/>
            <a:gd name="connsiteX1" fmla="*/ 818030 w 891568"/>
            <a:gd name="connsiteY1" fmla="*/ 658720 h 730815"/>
            <a:gd name="connsiteX2" fmla="*/ 818031 w 891568"/>
            <a:gd name="connsiteY2" fmla="*/ 722848 h 730815"/>
            <a:gd name="connsiteX0" fmla="*/ 0 w 818030"/>
            <a:gd name="connsiteY0" fmla="*/ 19986 h 658720"/>
            <a:gd name="connsiteX1" fmla="*/ 818030 w 818030"/>
            <a:gd name="connsiteY1" fmla="*/ 658720 h 6587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818030" h="658720">
              <a:moveTo>
                <a:pt x="0" y="19986"/>
              </a:moveTo>
              <a:cubicBezTo>
                <a:pt x="847600" y="-14254"/>
                <a:pt x="809548" y="-90363"/>
                <a:pt x="818030" y="65872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95255</xdr:colOff>
      <xdr:row>19</xdr:row>
      <xdr:rowOff>155013</xdr:rowOff>
    </xdr:from>
    <xdr:to>
      <xdr:col>1</xdr:col>
      <xdr:colOff>239389</xdr:colOff>
      <xdr:row>20</xdr:row>
      <xdr:rowOff>111702</xdr:rowOff>
    </xdr:to>
    <xdr:sp macro="" textlink="">
      <xdr:nvSpPr>
        <xdr:cNvPr id="1078" name="AutoShape 4802">
          <a:extLst>
            <a:ext uri="{FF2B5EF4-FFF2-40B4-BE49-F238E27FC236}">
              <a16:creationId xmlns:a16="http://schemas.microsoft.com/office/drawing/2014/main" id="{DB95CFFB-51B5-4E14-9F85-8E81FE11A591}"/>
            </a:ext>
          </a:extLst>
        </xdr:cNvPr>
        <xdr:cNvSpPr>
          <a:spLocks noChangeArrowheads="1"/>
        </xdr:cNvSpPr>
      </xdr:nvSpPr>
      <xdr:spPr bwMode="auto">
        <a:xfrm>
          <a:off x="148595" y="3302073"/>
          <a:ext cx="144134" cy="12432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</xdr:col>
      <xdr:colOff>620059</xdr:colOff>
      <xdr:row>19</xdr:row>
      <xdr:rowOff>136338</xdr:rowOff>
    </xdr:from>
    <xdr:to>
      <xdr:col>2</xdr:col>
      <xdr:colOff>677956</xdr:colOff>
      <xdr:row>20</xdr:row>
      <xdr:rowOff>65366</xdr:rowOff>
    </xdr:to>
    <xdr:sp macro="" textlink="">
      <xdr:nvSpPr>
        <xdr:cNvPr id="1079" name="Line 547">
          <a:extLst>
            <a:ext uri="{FF2B5EF4-FFF2-40B4-BE49-F238E27FC236}">
              <a16:creationId xmlns:a16="http://schemas.microsoft.com/office/drawing/2014/main" id="{06635990-6606-4ED1-A99C-449B139023B5}"/>
            </a:ext>
          </a:extLst>
        </xdr:cNvPr>
        <xdr:cNvSpPr>
          <a:spLocks noChangeShapeType="1"/>
        </xdr:cNvSpPr>
      </xdr:nvSpPr>
      <xdr:spPr bwMode="auto">
        <a:xfrm flipH="1" flipV="1">
          <a:off x="1351579" y="3283398"/>
          <a:ext cx="57897" cy="96668"/>
        </a:xfrm>
        <a:custGeom>
          <a:avLst/>
          <a:gdLst>
            <a:gd name="connsiteX0" fmla="*/ 0 w 57897"/>
            <a:gd name="connsiteY0" fmla="*/ 0 h 94392"/>
            <a:gd name="connsiteX1" fmla="*/ 57897 w 57897"/>
            <a:gd name="connsiteY1" fmla="*/ 94392 h 94392"/>
            <a:gd name="connsiteX0" fmla="*/ 0 w 57897"/>
            <a:gd name="connsiteY0" fmla="*/ 0 h 94392"/>
            <a:gd name="connsiteX1" fmla="*/ 57897 w 57897"/>
            <a:gd name="connsiteY1" fmla="*/ 94392 h 9439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7897" h="94392">
              <a:moveTo>
                <a:pt x="0" y="0"/>
              </a:moveTo>
              <a:cubicBezTo>
                <a:pt x="19299" y="31464"/>
                <a:pt x="51828" y="36470"/>
                <a:pt x="57897" y="94392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166171</xdr:colOff>
      <xdr:row>18</xdr:row>
      <xdr:rowOff>20547</xdr:rowOff>
    </xdr:from>
    <xdr:to>
      <xdr:col>2</xdr:col>
      <xdr:colOff>609868</xdr:colOff>
      <xdr:row>19</xdr:row>
      <xdr:rowOff>136341</xdr:rowOff>
    </xdr:to>
    <xdr:sp macro="" textlink="">
      <xdr:nvSpPr>
        <xdr:cNvPr id="1080" name="AutoShape 1653">
          <a:extLst>
            <a:ext uri="{FF2B5EF4-FFF2-40B4-BE49-F238E27FC236}">
              <a16:creationId xmlns:a16="http://schemas.microsoft.com/office/drawing/2014/main" id="{829378E2-9B90-4D50-9DB9-697E32AA4E6A}"/>
            </a:ext>
          </a:extLst>
        </xdr:cNvPr>
        <xdr:cNvSpPr>
          <a:spLocks/>
        </xdr:cNvSpPr>
      </xdr:nvSpPr>
      <xdr:spPr bwMode="auto">
        <a:xfrm rot="16200000">
          <a:off x="638733" y="2580745"/>
          <a:ext cx="283434" cy="1121877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wrap="none"/>
        <a:lstStyle/>
        <a:p>
          <a:endParaRPr lang="ja-JP" altLang="en-US"/>
        </a:p>
      </xdr:txBody>
    </xdr:sp>
    <xdr:clientData/>
  </xdr:twoCellAnchor>
  <xdr:oneCellAnchor>
    <xdr:from>
      <xdr:col>1</xdr:col>
      <xdr:colOff>162060</xdr:colOff>
      <xdr:row>17</xdr:row>
      <xdr:rowOff>7485</xdr:rowOff>
    </xdr:from>
    <xdr:ext cx="299923" cy="81811"/>
    <xdr:sp macro="" textlink="">
      <xdr:nvSpPr>
        <xdr:cNvPr id="1081" name="Text Box 1664">
          <a:extLst>
            <a:ext uri="{FF2B5EF4-FFF2-40B4-BE49-F238E27FC236}">
              <a16:creationId xmlns:a16="http://schemas.microsoft.com/office/drawing/2014/main" id="{3645D8DF-658E-4D78-8360-326156E83E2F}"/>
            </a:ext>
          </a:extLst>
        </xdr:cNvPr>
        <xdr:cNvSpPr txBox="1">
          <a:spLocks noChangeArrowheads="1"/>
        </xdr:cNvSpPr>
      </xdr:nvSpPr>
      <xdr:spPr bwMode="auto">
        <a:xfrm>
          <a:off x="215400" y="2819265"/>
          <a:ext cx="299923" cy="8181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0.1+0.8</a:t>
          </a:r>
        </a:p>
      </xdr:txBody>
    </xdr:sp>
    <xdr:clientData/>
  </xdr:oneCellAnchor>
  <xdr:twoCellAnchor>
    <xdr:from>
      <xdr:col>1</xdr:col>
      <xdr:colOff>178707</xdr:colOff>
      <xdr:row>17</xdr:row>
      <xdr:rowOff>77607</xdr:rowOff>
    </xdr:from>
    <xdr:to>
      <xdr:col>1</xdr:col>
      <xdr:colOff>308206</xdr:colOff>
      <xdr:row>18</xdr:row>
      <xdr:rowOff>35827</xdr:rowOff>
    </xdr:to>
    <xdr:sp macro="" textlink="">
      <xdr:nvSpPr>
        <xdr:cNvPr id="1082" name="六角形 1081">
          <a:extLst>
            <a:ext uri="{FF2B5EF4-FFF2-40B4-BE49-F238E27FC236}">
              <a16:creationId xmlns:a16="http://schemas.microsoft.com/office/drawing/2014/main" id="{45DF8A47-58C9-4040-B3C9-8516642E1A8C}"/>
            </a:ext>
          </a:extLst>
        </xdr:cNvPr>
        <xdr:cNvSpPr/>
      </xdr:nvSpPr>
      <xdr:spPr bwMode="auto">
        <a:xfrm>
          <a:off x="232047" y="2889387"/>
          <a:ext cx="129499" cy="12586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335603</xdr:colOff>
      <xdr:row>17</xdr:row>
      <xdr:rowOff>86918</xdr:rowOff>
    </xdr:from>
    <xdr:to>
      <xdr:col>1</xdr:col>
      <xdr:colOff>453099</xdr:colOff>
      <xdr:row>18</xdr:row>
      <xdr:rowOff>36380</xdr:rowOff>
    </xdr:to>
    <xdr:sp macro="" textlink="">
      <xdr:nvSpPr>
        <xdr:cNvPr id="1083" name="六角形 1082">
          <a:extLst>
            <a:ext uri="{FF2B5EF4-FFF2-40B4-BE49-F238E27FC236}">
              <a16:creationId xmlns:a16="http://schemas.microsoft.com/office/drawing/2014/main" id="{1147F648-B26E-45A6-A953-E02436401392}"/>
            </a:ext>
          </a:extLst>
        </xdr:cNvPr>
        <xdr:cNvSpPr/>
      </xdr:nvSpPr>
      <xdr:spPr bwMode="auto">
        <a:xfrm>
          <a:off x="388943" y="2898698"/>
          <a:ext cx="117496" cy="11710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</xdr:col>
      <xdr:colOff>271732</xdr:colOff>
      <xdr:row>19</xdr:row>
      <xdr:rowOff>15837</xdr:rowOff>
    </xdr:from>
    <xdr:ext cx="360503" cy="157031"/>
    <xdr:sp macro="" textlink="">
      <xdr:nvSpPr>
        <xdr:cNvPr id="1084" name="Text Box 1620">
          <a:extLst>
            <a:ext uri="{FF2B5EF4-FFF2-40B4-BE49-F238E27FC236}">
              <a16:creationId xmlns:a16="http://schemas.microsoft.com/office/drawing/2014/main" id="{75CAE47D-9FE0-46AA-83B7-4BD1A7E0BF1B}"/>
            </a:ext>
          </a:extLst>
        </xdr:cNvPr>
        <xdr:cNvSpPr txBox="1">
          <a:spLocks noChangeArrowheads="1"/>
        </xdr:cNvSpPr>
      </xdr:nvSpPr>
      <xdr:spPr bwMode="auto">
        <a:xfrm>
          <a:off x="325072" y="3162897"/>
          <a:ext cx="360503" cy="157031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</xdr:col>
      <xdr:colOff>424554</xdr:colOff>
      <xdr:row>19</xdr:row>
      <xdr:rowOff>122939</xdr:rowOff>
    </xdr:from>
    <xdr:to>
      <xdr:col>2</xdr:col>
      <xdr:colOff>587487</xdr:colOff>
      <xdr:row>20</xdr:row>
      <xdr:rowOff>68270</xdr:rowOff>
    </xdr:to>
    <xdr:sp macro="" textlink="">
      <xdr:nvSpPr>
        <xdr:cNvPr id="1085" name="六角形 1084">
          <a:extLst>
            <a:ext uri="{FF2B5EF4-FFF2-40B4-BE49-F238E27FC236}">
              <a16:creationId xmlns:a16="http://schemas.microsoft.com/office/drawing/2014/main" id="{0FABE6C7-7639-48E5-ADBA-040769F1FFA3}"/>
            </a:ext>
          </a:extLst>
        </xdr:cNvPr>
        <xdr:cNvSpPr/>
      </xdr:nvSpPr>
      <xdr:spPr bwMode="auto">
        <a:xfrm>
          <a:off x="1156074" y="3269999"/>
          <a:ext cx="162933" cy="112971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381344</xdr:colOff>
      <xdr:row>18</xdr:row>
      <xdr:rowOff>47164</xdr:rowOff>
    </xdr:from>
    <xdr:to>
      <xdr:col>4</xdr:col>
      <xdr:colOff>418544</xdr:colOff>
      <xdr:row>25</xdr:row>
      <xdr:rowOff>684</xdr:rowOff>
    </xdr:to>
    <xdr:grpSp>
      <xdr:nvGrpSpPr>
        <xdr:cNvPr id="1086" name="グループ化 1085">
          <a:extLst>
            <a:ext uri="{FF2B5EF4-FFF2-40B4-BE49-F238E27FC236}">
              <a16:creationId xmlns:a16="http://schemas.microsoft.com/office/drawing/2014/main" id="{69402D3F-6138-4EE1-85C9-5657291F87FE}"/>
            </a:ext>
          </a:extLst>
        </xdr:cNvPr>
        <xdr:cNvGrpSpPr/>
      </xdr:nvGrpSpPr>
      <xdr:grpSpPr>
        <a:xfrm rot="2807077">
          <a:off x="1582853" y="3212868"/>
          <a:ext cx="1120333" cy="713475"/>
          <a:chOff x="132909" y="3450935"/>
          <a:chExt cx="1178205" cy="722879"/>
        </a:xfrm>
      </xdr:grpSpPr>
      <xdr:sp macro="" textlink="">
        <xdr:nvSpPr>
          <xdr:cNvPr id="1087" name="Line 72">
            <a:extLst>
              <a:ext uri="{FF2B5EF4-FFF2-40B4-BE49-F238E27FC236}">
                <a16:creationId xmlns:a16="http://schemas.microsoft.com/office/drawing/2014/main" id="{D338D474-FAFC-86D3-2EA5-6C4BAD3952CC}"/>
              </a:ext>
            </a:extLst>
          </xdr:cNvPr>
          <xdr:cNvSpPr>
            <a:spLocks noChangeShapeType="1"/>
          </xdr:cNvSpPr>
        </xdr:nvSpPr>
        <xdr:spPr bwMode="auto">
          <a:xfrm rot="5400000" flipV="1">
            <a:off x="546408" y="3193333"/>
            <a:ext cx="507104" cy="1022308"/>
          </a:xfrm>
          <a:custGeom>
            <a:avLst/>
            <a:gdLst>
              <a:gd name="connsiteX0" fmla="*/ 0 w 10000"/>
              <a:gd name="connsiteY0" fmla="*/ 0 h 10000"/>
              <a:gd name="connsiteX1" fmla="*/ 10000 w 10000"/>
              <a:gd name="connsiteY1" fmla="*/ 10000 h 10000"/>
              <a:gd name="connsiteX0" fmla="*/ 0 w 156355000"/>
              <a:gd name="connsiteY0" fmla="*/ 0 h 9271"/>
              <a:gd name="connsiteX1" fmla="*/ 156355000 w 156355000"/>
              <a:gd name="connsiteY1" fmla="*/ 9271 h 9271"/>
              <a:gd name="connsiteX0" fmla="*/ 0 w 10033"/>
              <a:gd name="connsiteY0" fmla="*/ 0 h 10000"/>
              <a:gd name="connsiteX1" fmla="*/ 10000 w 10033"/>
              <a:gd name="connsiteY1" fmla="*/ 10000 h 10000"/>
              <a:gd name="connsiteX0" fmla="*/ 0 w 10000"/>
              <a:gd name="connsiteY0" fmla="*/ 0 h 10000"/>
              <a:gd name="connsiteX1" fmla="*/ 10000 w 10000"/>
              <a:gd name="connsiteY1" fmla="*/ 10000 h 10000"/>
              <a:gd name="connsiteX0" fmla="*/ 0 w 10000"/>
              <a:gd name="connsiteY0" fmla="*/ 0 h 10000"/>
              <a:gd name="connsiteX1" fmla="*/ 10000 w 10000"/>
              <a:gd name="connsiteY1" fmla="*/ 10000 h 10000"/>
              <a:gd name="connsiteX0" fmla="*/ 0 w 9231"/>
              <a:gd name="connsiteY0" fmla="*/ 0 h 6900"/>
              <a:gd name="connsiteX1" fmla="*/ 9231 w 9231"/>
              <a:gd name="connsiteY1" fmla="*/ 6900 h 6900"/>
              <a:gd name="connsiteX0" fmla="*/ 0 w 51254"/>
              <a:gd name="connsiteY0" fmla="*/ 0 h 15872"/>
              <a:gd name="connsiteX1" fmla="*/ 51254 w 51254"/>
              <a:gd name="connsiteY1" fmla="*/ 15872 h 15872"/>
              <a:gd name="connsiteX0" fmla="*/ 0 w 51254"/>
              <a:gd name="connsiteY0" fmla="*/ 0 h 15872"/>
              <a:gd name="connsiteX1" fmla="*/ 51254 w 51254"/>
              <a:gd name="connsiteY1" fmla="*/ 15872 h 15872"/>
              <a:gd name="connsiteX0" fmla="*/ 0 w 50941"/>
              <a:gd name="connsiteY0" fmla="*/ 0 h 18388"/>
              <a:gd name="connsiteX1" fmla="*/ 50941 w 50941"/>
              <a:gd name="connsiteY1" fmla="*/ 18388 h 18388"/>
              <a:gd name="connsiteX0" fmla="*/ 0 w 50941"/>
              <a:gd name="connsiteY0" fmla="*/ 0 h 18388"/>
              <a:gd name="connsiteX1" fmla="*/ 50941 w 50941"/>
              <a:gd name="connsiteY1" fmla="*/ 18388 h 18388"/>
              <a:gd name="connsiteX0" fmla="*/ 0 w 51294"/>
              <a:gd name="connsiteY0" fmla="*/ 0 h 18388"/>
              <a:gd name="connsiteX1" fmla="*/ 50941 w 51294"/>
              <a:gd name="connsiteY1" fmla="*/ 18388 h 18388"/>
              <a:gd name="connsiteX0" fmla="*/ 0 w 52124"/>
              <a:gd name="connsiteY0" fmla="*/ 0 h 18178"/>
              <a:gd name="connsiteX1" fmla="*/ 51879 w 52124"/>
              <a:gd name="connsiteY1" fmla="*/ 18178 h 18178"/>
              <a:gd name="connsiteX0" fmla="*/ 0 w 52124"/>
              <a:gd name="connsiteY0" fmla="*/ 0 h 18178"/>
              <a:gd name="connsiteX1" fmla="*/ 51879 w 52124"/>
              <a:gd name="connsiteY1" fmla="*/ 18178 h 18178"/>
              <a:gd name="connsiteX0" fmla="*/ 0 w 55547"/>
              <a:gd name="connsiteY0" fmla="*/ 0 h 19427"/>
              <a:gd name="connsiteX1" fmla="*/ 51879 w 55547"/>
              <a:gd name="connsiteY1" fmla="*/ 18178 h 19427"/>
              <a:gd name="connsiteX2" fmla="*/ 51255 w 55547"/>
              <a:gd name="connsiteY2" fmla="*/ 17825 h 19427"/>
              <a:gd name="connsiteX0" fmla="*/ 0 w 54029"/>
              <a:gd name="connsiteY0" fmla="*/ 0 h 21468"/>
              <a:gd name="connsiteX1" fmla="*/ 51879 w 54029"/>
              <a:gd name="connsiteY1" fmla="*/ 18178 h 21468"/>
              <a:gd name="connsiteX2" fmla="*/ 40629 w 54029"/>
              <a:gd name="connsiteY2" fmla="*/ 21460 h 21468"/>
              <a:gd name="connsiteX0" fmla="*/ 0 w 53573"/>
              <a:gd name="connsiteY0" fmla="*/ 0 h 21330"/>
              <a:gd name="connsiteX1" fmla="*/ 51879 w 53573"/>
              <a:gd name="connsiteY1" fmla="*/ 18178 h 21330"/>
              <a:gd name="connsiteX2" fmla="*/ 33753 w 53573"/>
              <a:gd name="connsiteY2" fmla="*/ 21320 h 21330"/>
              <a:gd name="connsiteX0" fmla="*/ 0 w 52124"/>
              <a:gd name="connsiteY0" fmla="*/ 0 h 21329"/>
              <a:gd name="connsiteX1" fmla="*/ 51879 w 52124"/>
              <a:gd name="connsiteY1" fmla="*/ 18178 h 21329"/>
              <a:gd name="connsiteX2" fmla="*/ 33753 w 52124"/>
              <a:gd name="connsiteY2" fmla="*/ 21320 h 21329"/>
              <a:gd name="connsiteX0" fmla="*/ 0 w 49434"/>
              <a:gd name="connsiteY0" fmla="*/ 0 h 23146"/>
              <a:gd name="connsiteX1" fmla="*/ 48754 w 49434"/>
              <a:gd name="connsiteY1" fmla="*/ 19995 h 23146"/>
              <a:gd name="connsiteX2" fmla="*/ 30628 w 49434"/>
              <a:gd name="connsiteY2" fmla="*/ 23137 h 23146"/>
              <a:gd name="connsiteX0" fmla="*/ 0 w 51022"/>
              <a:gd name="connsiteY0" fmla="*/ 0 h 24963"/>
              <a:gd name="connsiteX1" fmla="*/ 50629 w 51022"/>
              <a:gd name="connsiteY1" fmla="*/ 21812 h 24963"/>
              <a:gd name="connsiteX2" fmla="*/ 32503 w 51022"/>
              <a:gd name="connsiteY2" fmla="*/ 24954 h 24963"/>
              <a:gd name="connsiteX0" fmla="*/ 0 w 51022"/>
              <a:gd name="connsiteY0" fmla="*/ 0 h 24834"/>
              <a:gd name="connsiteX1" fmla="*/ 50629 w 51022"/>
              <a:gd name="connsiteY1" fmla="*/ 21812 h 24834"/>
              <a:gd name="connsiteX2" fmla="*/ 32699 w 51022"/>
              <a:gd name="connsiteY2" fmla="*/ 24822 h 24834"/>
              <a:gd name="connsiteX0" fmla="*/ 0 w 51022"/>
              <a:gd name="connsiteY0" fmla="*/ 0 h 24791"/>
              <a:gd name="connsiteX1" fmla="*/ 50629 w 51022"/>
              <a:gd name="connsiteY1" fmla="*/ 21812 h 24791"/>
              <a:gd name="connsiteX2" fmla="*/ 33287 w 51022"/>
              <a:gd name="connsiteY2" fmla="*/ 24778 h 24791"/>
              <a:gd name="connsiteX0" fmla="*/ 0 w 51022"/>
              <a:gd name="connsiteY0" fmla="*/ 0 h 21812"/>
              <a:gd name="connsiteX1" fmla="*/ 50629 w 51022"/>
              <a:gd name="connsiteY1" fmla="*/ 21812 h 21812"/>
              <a:gd name="connsiteX0" fmla="*/ 0 w 53281"/>
              <a:gd name="connsiteY0" fmla="*/ 0 h 21812"/>
              <a:gd name="connsiteX1" fmla="*/ 40533 w 53281"/>
              <a:gd name="connsiteY1" fmla="*/ 6302 h 21812"/>
              <a:gd name="connsiteX2" fmla="*/ 50629 w 53281"/>
              <a:gd name="connsiteY2" fmla="*/ 21812 h 21812"/>
              <a:gd name="connsiteX0" fmla="*/ 0 w 57268"/>
              <a:gd name="connsiteY0" fmla="*/ 0 h 21812"/>
              <a:gd name="connsiteX1" fmla="*/ 47092 w 57268"/>
              <a:gd name="connsiteY1" fmla="*/ 7524 h 21812"/>
              <a:gd name="connsiteX2" fmla="*/ 50629 w 57268"/>
              <a:gd name="connsiteY2" fmla="*/ 21812 h 21812"/>
              <a:gd name="connsiteX0" fmla="*/ 0 w 58277"/>
              <a:gd name="connsiteY0" fmla="*/ 0 h 14674"/>
              <a:gd name="connsiteX1" fmla="*/ 48101 w 58277"/>
              <a:gd name="connsiteY1" fmla="*/ 386 h 14674"/>
              <a:gd name="connsiteX2" fmla="*/ 51638 w 58277"/>
              <a:gd name="connsiteY2" fmla="*/ 14674 h 14674"/>
              <a:gd name="connsiteX0" fmla="*/ 0 w 58277"/>
              <a:gd name="connsiteY0" fmla="*/ 0 h 14674"/>
              <a:gd name="connsiteX1" fmla="*/ 48101 w 58277"/>
              <a:gd name="connsiteY1" fmla="*/ 386 h 14674"/>
              <a:gd name="connsiteX2" fmla="*/ 51638 w 58277"/>
              <a:gd name="connsiteY2" fmla="*/ 14674 h 14674"/>
              <a:gd name="connsiteX0" fmla="*/ 0 w 57359"/>
              <a:gd name="connsiteY0" fmla="*/ 0 h 15767"/>
              <a:gd name="connsiteX1" fmla="*/ 48101 w 57359"/>
              <a:gd name="connsiteY1" fmla="*/ 386 h 15767"/>
              <a:gd name="connsiteX2" fmla="*/ 48443 w 57359"/>
              <a:gd name="connsiteY2" fmla="*/ 15767 h 15767"/>
              <a:gd name="connsiteX0" fmla="*/ 0 w 48443"/>
              <a:gd name="connsiteY0" fmla="*/ 0 h 15767"/>
              <a:gd name="connsiteX1" fmla="*/ 48101 w 48443"/>
              <a:gd name="connsiteY1" fmla="*/ 386 h 15767"/>
              <a:gd name="connsiteX2" fmla="*/ 48443 w 48443"/>
              <a:gd name="connsiteY2" fmla="*/ 15767 h 15767"/>
              <a:gd name="connsiteX0" fmla="*/ 0 w 48443"/>
              <a:gd name="connsiteY0" fmla="*/ 0 h 15767"/>
              <a:gd name="connsiteX1" fmla="*/ 48101 w 48443"/>
              <a:gd name="connsiteY1" fmla="*/ 386 h 15767"/>
              <a:gd name="connsiteX2" fmla="*/ 48443 w 48443"/>
              <a:gd name="connsiteY2" fmla="*/ 15767 h 15767"/>
              <a:gd name="connsiteX0" fmla="*/ 0 w 48101"/>
              <a:gd name="connsiteY0" fmla="*/ 0 h 386"/>
              <a:gd name="connsiteX1" fmla="*/ 48101 w 48101"/>
              <a:gd name="connsiteY1" fmla="*/ 386 h 386"/>
              <a:gd name="connsiteX0" fmla="*/ 1 w 8005"/>
              <a:gd name="connsiteY0" fmla="*/ 0 h 9554"/>
              <a:gd name="connsiteX1" fmla="*/ 8005 w 8005"/>
              <a:gd name="connsiteY1" fmla="*/ 9554 h 9554"/>
              <a:gd name="connsiteX0" fmla="*/ 1 w 10000"/>
              <a:gd name="connsiteY0" fmla="*/ 0 h 10000"/>
              <a:gd name="connsiteX1" fmla="*/ 10000 w 10000"/>
              <a:gd name="connsiteY1" fmla="*/ 10000 h 10000"/>
              <a:gd name="connsiteX0" fmla="*/ 1 w 10000"/>
              <a:gd name="connsiteY0" fmla="*/ 0 h 8602"/>
              <a:gd name="connsiteX1" fmla="*/ 10000 w 10000"/>
              <a:gd name="connsiteY1" fmla="*/ 8602 h 8602"/>
              <a:gd name="connsiteX0" fmla="*/ 0 w 10041"/>
              <a:gd name="connsiteY0" fmla="*/ 0 h 5125"/>
              <a:gd name="connsiteX1" fmla="*/ 10041 w 10041"/>
              <a:gd name="connsiteY1" fmla="*/ 5125 h 5125"/>
              <a:gd name="connsiteX0" fmla="*/ 0 w 10000"/>
              <a:gd name="connsiteY0" fmla="*/ 1782 h 11782"/>
              <a:gd name="connsiteX1" fmla="*/ 10000 w 10000"/>
              <a:gd name="connsiteY1" fmla="*/ 11782 h 11782"/>
              <a:gd name="connsiteX0" fmla="*/ 0 w 10000"/>
              <a:gd name="connsiteY0" fmla="*/ 1202 h 11202"/>
              <a:gd name="connsiteX1" fmla="*/ 10000 w 10000"/>
              <a:gd name="connsiteY1" fmla="*/ 11202 h 11202"/>
              <a:gd name="connsiteX0" fmla="*/ 0 w 5287"/>
              <a:gd name="connsiteY0" fmla="*/ 69 h 290744"/>
              <a:gd name="connsiteX1" fmla="*/ 5287 w 5287"/>
              <a:gd name="connsiteY1" fmla="*/ 290744 h 290744"/>
              <a:gd name="connsiteX0" fmla="*/ 279 w 10279"/>
              <a:gd name="connsiteY0" fmla="*/ 0 h 9998"/>
              <a:gd name="connsiteX1" fmla="*/ 10279 w 10279"/>
              <a:gd name="connsiteY1" fmla="*/ 9998 h 9998"/>
              <a:gd name="connsiteX0" fmla="*/ 0 w 9729"/>
              <a:gd name="connsiteY0" fmla="*/ 0 h 10106"/>
              <a:gd name="connsiteX1" fmla="*/ 3266 w 9729"/>
              <a:gd name="connsiteY1" fmla="*/ 9535 h 10106"/>
              <a:gd name="connsiteX2" fmla="*/ 9729 w 9729"/>
              <a:gd name="connsiteY2" fmla="*/ 10000 h 10106"/>
              <a:gd name="connsiteX0" fmla="*/ 0 w 10000"/>
              <a:gd name="connsiteY0" fmla="*/ 0 h 10143"/>
              <a:gd name="connsiteX1" fmla="*/ 3357 w 10000"/>
              <a:gd name="connsiteY1" fmla="*/ 9435 h 10143"/>
              <a:gd name="connsiteX2" fmla="*/ 10000 w 10000"/>
              <a:gd name="connsiteY2" fmla="*/ 9895 h 10143"/>
              <a:gd name="connsiteX0" fmla="*/ 0 w 11337"/>
              <a:gd name="connsiteY0" fmla="*/ 0 h 10492"/>
              <a:gd name="connsiteX1" fmla="*/ 4694 w 11337"/>
              <a:gd name="connsiteY1" fmla="*/ 9784 h 10492"/>
              <a:gd name="connsiteX2" fmla="*/ 11337 w 11337"/>
              <a:gd name="connsiteY2" fmla="*/ 10244 h 10492"/>
              <a:gd name="connsiteX0" fmla="*/ 0 w 11337"/>
              <a:gd name="connsiteY0" fmla="*/ 0 h 10492"/>
              <a:gd name="connsiteX1" fmla="*/ 4694 w 11337"/>
              <a:gd name="connsiteY1" fmla="*/ 9784 h 10492"/>
              <a:gd name="connsiteX2" fmla="*/ 11337 w 11337"/>
              <a:gd name="connsiteY2" fmla="*/ 10244 h 10492"/>
              <a:gd name="connsiteX0" fmla="*/ 0 w 11337"/>
              <a:gd name="connsiteY0" fmla="*/ 0 h 10492"/>
              <a:gd name="connsiteX1" fmla="*/ 4694 w 11337"/>
              <a:gd name="connsiteY1" fmla="*/ 9784 h 10492"/>
              <a:gd name="connsiteX2" fmla="*/ 11337 w 11337"/>
              <a:gd name="connsiteY2" fmla="*/ 10244 h 10492"/>
              <a:gd name="connsiteX0" fmla="*/ 0 w 10668"/>
              <a:gd name="connsiteY0" fmla="*/ 0 h 12327"/>
              <a:gd name="connsiteX1" fmla="*/ 4025 w 10668"/>
              <a:gd name="connsiteY1" fmla="*/ 11619 h 12327"/>
              <a:gd name="connsiteX2" fmla="*/ 10668 w 10668"/>
              <a:gd name="connsiteY2" fmla="*/ 12079 h 12327"/>
              <a:gd name="connsiteX0" fmla="*/ 0 w 10668"/>
              <a:gd name="connsiteY0" fmla="*/ 0 h 12327"/>
              <a:gd name="connsiteX1" fmla="*/ 4025 w 10668"/>
              <a:gd name="connsiteY1" fmla="*/ 11619 h 12327"/>
              <a:gd name="connsiteX2" fmla="*/ 10668 w 10668"/>
              <a:gd name="connsiteY2" fmla="*/ 12079 h 12327"/>
              <a:gd name="connsiteX0" fmla="*/ 0 w 10668"/>
              <a:gd name="connsiteY0" fmla="*/ 0 h 12079"/>
              <a:gd name="connsiteX1" fmla="*/ 4025 w 10668"/>
              <a:gd name="connsiteY1" fmla="*/ 11619 h 12079"/>
              <a:gd name="connsiteX2" fmla="*/ 10668 w 10668"/>
              <a:gd name="connsiteY2" fmla="*/ 12079 h 12079"/>
              <a:gd name="connsiteX0" fmla="*/ 0 w 10668"/>
              <a:gd name="connsiteY0" fmla="*/ 0 h 12079"/>
              <a:gd name="connsiteX1" fmla="*/ 4025 w 10668"/>
              <a:gd name="connsiteY1" fmla="*/ 11619 h 12079"/>
              <a:gd name="connsiteX2" fmla="*/ 10668 w 10668"/>
              <a:gd name="connsiteY2" fmla="*/ 12079 h 12079"/>
              <a:gd name="connsiteX0" fmla="*/ 0 w 10668"/>
              <a:gd name="connsiteY0" fmla="*/ 0 h 12079"/>
              <a:gd name="connsiteX1" fmla="*/ 4025 w 10668"/>
              <a:gd name="connsiteY1" fmla="*/ 11619 h 12079"/>
              <a:gd name="connsiteX2" fmla="*/ 10668 w 10668"/>
              <a:gd name="connsiteY2" fmla="*/ 12079 h 12079"/>
              <a:gd name="connsiteX0" fmla="*/ 0 w 10668"/>
              <a:gd name="connsiteY0" fmla="*/ 0 h 12079"/>
              <a:gd name="connsiteX1" fmla="*/ 4025 w 10668"/>
              <a:gd name="connsiteY1" fmla="*/ 11619 h 12079"/>
              <a:gd name="connsiteX2" fmla="*/ 10668 w 10668"/>
              <a:gd name="connsiteY2" fmla="*/ 12079 h 12079"/>
              <a:gd name="connsiteX0" fmla="*/ 0 w 10491"/>
              <a:gd name="connsiteY0" fmla="*/ 0 h 11942"/>
              <a:gd name="connsiteX1" fmla="*/ 4025 w 10491"/>
              <a:gd name="connsiteY1" fmla="*/ 11619 h 11942"/>
              <a:gd name="connsiteX2" fmla="*/ 10491 w 10491"/>
              <a:gd name="connsiteY2" fmla="*/ 11942 h 11942"/>
              <a:gd name="connsiteX0" fmla="*/ 0 w 10491"/>
              <a:gd name="connsiteY0" fmla="*/ 0 h 11942"/>
              <a:gd name="connsiteX1" fmla="*/ 4025 w 10491"/>
              <a:gd name="connsiteY1" fmla="*/ 11619 h 11942"/>
              <a:gd name="connsiteX2" fmla="*/ 10491 w 10491"/>
              <a:gd name="connsiteY2" fmla="*/ 11942 h 11942"/>
              <a:gd name="connsiteX0" fmla="*/ 0 w 10491"/>
              <a:gd name="connsiteY0" fmla="*/ 0 h 11942"/>
              <a:gd name="connsiteX1" fmla="*/ 4025 w 10491"/>
              <a:gd name="connsiteY1" fmla="*/ 11619 h 11942"/>
              <a:gd name="connsiteX2" fmla="*/ 10491 w 10491"/>
              <a:gd name="connsiteY2" fmla="*/ 11942 h 11942"/>
              <a:gd name="connsiteX0" fmla="*/ 0 w 10491"/>
              <a:gd name="connsiteY0" fmla="*/ 0 h 11942"/>
              <a:gd name="connsiteX1" fmla="*/ 4025 w 10491"/>
              <a:gd name="connsiteY1" fmla="*/ 11619 h 11942"/>
              <a:gd name="connsiteX2" fmla="*/ 10491 w 10491"/>
              <a:gd name="connsiteY2" fmla="*/ 11942 h 11942"/>
              <a:gd name="connsiteX0" fmla="*/ 0 w 10491"/>
              <a:gd name="connsiteY0" fmla="*/ 0 h 11942"/>
              <a:gd name="connsiteX1" fmla="*/ 4025 w 10491"/>
              <a:gd name="connsiteY1" fmla="*/ 11619 h 11942"/>
              <a:gd name="connsiteX2" fmla="*/ 10491 w 10491"/>
              <a:gd name="connsiteY2" fmla="*/ 11942 h 11942"/>
              <a:gd name="connsiteX0" fmla="*/ 0 w 10491"/>
              <a:gd name="connsiteY0" fmla="*/ 0 h 11942"/>
              <a:gd name="connsiteX1" fmla="*/ 4025 w 10491"/>
              <a:gd name="connsiteY1" fmla="*/ 11619 h 11942"/>
              <a:gd name="connsiteX2" fmla="*/ 10491 w 10491"/>
              <a:gd name="connsiteY2" fmla="*/ 11942 h 11942"/>
              <a:gd name="connsiteX0" fmla="*/ 0 w 9208"/>
              <a:gd name="connsiteY0" fmla="*/ 0 h 12489"/>
              <a:gd name="connsiteX1" fmla="*/ 2742 w 9208"/>
              <a:gd name="connsiteY1" fmla="*/ 12166 h 12489"/>
              <a:gd name="connsiteX2" fmla="*/ 9208 w 9208"/>
              <a:gd name="connsiteY2" fmla="*/ 12489 h 12489"/>
              <a:gd name="connsiteX0" fmla="*/ 0 w 10000"/>
              <a:gd name="connsiteY0" fmla="*/ 0 h 10000"/>
              <a:gd name="connsiteX1" fmla="*/ 2978 w 10000"/>
              <a:gd name="connsiteY1" fmla="*/ 9741 h 10000"/>
              <a:gd name="connsiteX2" fmla="*/ 10000 w 10000"/>
              <a:gd name="connsiteY2" fmla="*/ 10000 h 10000"/>
              <a:gd name="connsiteX0" fmla="*/ 0 w 10000"/>
              <a:gd name="connsiteY0" fmla="*/ 0 h 10000"/>
              <a:gd name="connsiteX1" fmla="*/ 2978 w 10000"/>
              <a:gd name="connsiteY1" fmla="*/ 9741 h 10000"/>
              <a:gd name="connsiteX2" fmla="*/ 10000 w 10000"/>
              <a:gd name="connsiteY2" fmla="*/ 10000 h 10000"/>
              <a:gd name="connsiteX0" fmla="*/ 0 w 9568"/>
              <a:gd name="connsiteY0" fmla="*/ 0 h 10511"/>
              <a:gd name="connsiteX1" fmla="*/ 2546 w 9568"/>
              <a:gd name="connsiteY1" fmla="*/ 10252 h 10511"/>
              <a:gd name="connsiteX2" fmla="*/ 9568 w 9568"/>
              <a:gd name="connsiteY2" fmla="*/ 10511 h 10511"/>
              <a:gd name="connsiteX0" fmla="*/ 0 w 10000"/>
              <a:gd name="connsiteY0" fmla="*/ 0 h 10000"/>
              <a:gd name="connsiteX1" fmla="*/ 2661 w 10000"/>
              <a:gd name="connsiteY1" fmla="*/ 9754 h 10000"/>
              <a:gd name="connsiteX2" fmla="*/ 10000 w 10000"/>
              <a:gd name="connsiteY2" fmla="*/ 10000 h 10000"/>
              <a:gd name="connsiteX0" fmla="*/ 0 w 7941"/>
              <a:gd name="connsiteY0" fmla="*/ 0 h 10903"/>
              <a:gd name="connsiteX1" fmla="*/ 602 w 7941"/>
              <a:gd name="connsiteY1" fmla="*/ 10657 h 10903"/>
              <a:gd name="connsiteX2" fmla="*/ 7941 w 7941"/>
              <a:gd name="connsiteY2" fmla="*/ 10903 h 10903"/>
              <a:gd name="connsiteX0" fmla="*/ 0 w 12656"/>
              <a:gd name="connsiteY0" fmla="*/ 0 h 9554"/>
              <a:gd name="connsiteX1" fmla="*/ 3414 w 12656"/>
              <a:gd name="connsiteY1" fmla="*/ 9328 h 9554"/>
              <a:gd name="connsiteX2" fmla="*/ 12656 w 12656"/>
              <a:gd name="connsiteY2" fmla="*/ 9554 h 9554"/>
              <a:gd name="connsiteX0" fmla="*/ 0 w 11049"/>
              <a:gd name="connsiteY0" fmla="*/ 0 h 9967"/>
              <a:gd name="connsiteX1" fmla="*/ 3747 w 11049"/>
              <a:gd name="connsiteY1" fmla="*/ 9730 h 9967"/>
              <a:gd name="connsiteX2" fmla="*/ 11049 w 11049"/>
              <a:gd name="connsiteY2" fmla="*/ 9967 h 9967"/>
              <a:gd name="connsiteX0" fmla="*/ 0 w 10000"/>
              <a:gd name="connsiteY0" fmla="*/ 0 h 10000"/>
              <a:gd name="connsiteX1" fmla="*/ 3391 w 10000"/>
              <a:gd name="connsiteY1" fmla="*/ 9762 h 10000"/>
              <a:gd name="connsiteX2" fmla="*/ 10000 w 10000"/>
              <a:gd name="connsiteY2" fmla="*/ 10000 h 10000"/>
              <a:gd name="connsiteX0" fmla="*/ 0 w 10000"/>
              <a:gd name="connsiteY0" fmla="*/ 364 h 10364"/>
              <a:gd name="connsiteX1" fmla="*/ 3173 w 10000"/>
              <a:gd name="connsiteY1" fmla="*/ 828 h 10364"/>
              <a:gd name="connsiteX2" fmla="*/ 3391 w 10000"/>
              <a:gd name="connsiteY2" fmla="*/ 10126 h 10364"/>
              <a:gd name="connsiteX3" fmla="*/ 10000 w 10000"/>
              <a:gd name="connsiteY3" fmla="*/ 10364 h 10364"/>
              <a:gd name="connsiteX0" fmla="*/ 0 w 10000"/>
              <a:gd name="connsiteY0" fmla="*/ 364 h 10364"/>
              <a:gd name="connsiteX1" fmla="*/ 3173 w 10000"/>
              <a:gd name="connsiteY1" fmla="*/ 828 h 10364"/>
              <a:gd name="connsiteX2" fmla="*/ 3391 w 10000"/>
              <a:gd name="connsiteY2" fmla="*/ 10126 h 10364"/>
              <a:gd name="connsiteX3" fmla="*/ 10000 w 10000"/>
              <a:gd name="connsiteY3" fmla="*/ 10364 h 10364"/>
              <a:gd name="connsiteX0" fmla="*/ 0 w 10000"/>
              <a:gd name="connsiteY0" fmla="*/ 880 h 10880"/>
              <a:gd name="connsiteX1" fmla="*/ 2766 w 10000"/>
              <a:gd name="connsiteY1" fmla="*/ 641 h 10880"/>
              <a:gd name="connsiteX2" fmla="*/ 3391 w 10000"/>
              <a:gd name="connsiteY2" fmla="*/ 10642 h 10880"/>
              <a:gd name="connsiteX3" fmla="*/ 10000 w 10000"/>
              <a:gd name="connsiteY3" fmla="*/ 10880 h 10880"/>
              <a:gd name="connsiteX0" fmla="*/ 0 w 10000"/>
              <a:gd name="connsiteY0" fmla="*/ 326 h 10326"/>
              <a:gd name="connsiteX1" fmla="*/ 2766 w 10000"/>
              <a:gd name="connsiteY1" fmla="*/ 87 h 10326"/>
              <a:gd name="connsiteX2" fmla="*/ 3391 w 10000"/>
              <a:gd name="connsiteY2" fmla="*/ 10088 h 10326"/>
              <a:gd name="connsiteX3" fmla="*/ 10000 w 10000"/>
              <a:gd name="connsiteY3" fmla="*/ 10326 h 10326"/>
              <a:gd name="connsiteX0" fmla="*/ 0 w 10000"/>
              <a:gd name="connsiteY0" fmla="*/ 861 h 10292"/>
              <a:gd name="connsiteX1" fmla="*/ 2766 w 10000"/>
              <a:gd name="connsiteY1" fmla="*/ 53 h 10292"/>
              <a:gd name="connsiteX2" fmla="*/ 3391 w 10000"/>
              <a:gd name="connsiteY2" fmla="*/ 10054 h 10292"/>
              <a:gd name="connsiteX3" fmla="*/ 10000 w 10000"/>
              <a:gd name="connsiteY3" fmla="*/ 10292 h 10292"/>
              <a:gd name="connsiteX0" fmla="*/ 0 w 10000"/>
              <a:gd name="connsiteY0" fmla="*/ 861 h 10292"/>
              <a:gd name="connsiteX1" fmla="*/ 2766 w 10000"/>
              <a:gd name="connsiteY1" fmla="*/ 53 h 10292"/>
              <a:gd name="connsiteX2" fmla="*/ 3391 w 10000"/>
              <a:gd name="connsiteY2" fmla="*/ 10054 h 10292"/>
              <a:gd name="connsiteX3" fmla="*/ 10000 w 10000"/>
              <a:gd name="connsiteY3" fmla="*/ 10292 h 10292"/>
              <a:gd name="connsiteX0" fmla="*/ 0 w 10000"/>
              <a:gd name="connsiteY0" fmla="*/ 861 h 10292"/>
              <a:gd name="connsiteX1" fmla="*/ 2766 w 10000"/>
              <a:gd name="connsiteY1" fmla="*/ 53 h 10292"/>
              <a:gd name="connsiteX2" fmla="*/ 3391 w 10000"/>
              <a:gd name="connsiteY2" fmla="*/ 10054 h 10292"/>
              <a:gd name="connsiteX3" fmla="*/ 10000 w 10000"/>
              <a:gd name="connsiteY3" fmla="*/ 10292 h 10292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436 w 14045"/>
              <a:gd name="connsiteY2" fmla="*/ 10028 h 10266"/>
              <a:gd name="connsiteX3" fmla="*/ 14045 w 14045"/>
              <a:gd name="connsiteY3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397 w 14045"/>
              <a:gd name="connsiteY2" fmla="*/ 8352 h 10266"/>
              <a:gd name="connsiteX3" fmla="*/ 7436 w 14045"/>
              <a:gd name="connsiteY3" fmla="*/ 10028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023 w 14045"/>
              <a:gd name="connsiteY2" fmla="*/ 8352 h 10266"/>
              <a:gd name="connsiteX3" fmla="*/ 7436 w 14045"/>
              <a:gd name="connsiteY3" fmla="*/ 10028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023 w 14045"/>
              <a:gd name="connsiteY2" fmla="*/ 8352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023 w 14045"/>
              <a:gd name="connsiteY2" fmla="*/ 8352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227 w 14045"/>
              <a:gd name="connsiteY2" fmla="*/ 8277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227 w 14045"/>
              <a:gd name="connsiteY2" fmla="*/ 8277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227 w 14045"/>
              <a:gd name="connsiteY2" fmla="*/ 8277 h 10266"/>
              <a:gd name="connsiteX3" fmla="*/ 8219 w 14045"/>
              <a:gd name="connsiteY3" fmla="*/ 9701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227 w 14045"/>
              <a:gd name="connsiteY2" fmla="*/ 8277 h 10266"/>
              <a:gd name="connsiteX3" fmla="*/ 8219 w 14045"/>
              <a:gd name="connsiteY3" fmla="*/ 9701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227 w 14045"/>
              <a:gd name="connsiteY2" fmla="*/ 8277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227 w 14045"/>
              <a:gd name="connsiteY2" fmla="*/ 8277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227 w 14045"/>
              <a:gd name="connsiteY2" fmla="*/ 8277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227 w 14045"/>
              <a:gd name="connsiteY2" fmla="*/ 8277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227 w 14045"/>
              <a:gd name="connsiteY2" fmla="*/ 8277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227 w 14045"/>
              <a:gd name="connsiteY2" fmla="*/ 8277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227 w 14045"/>
              <a:gd name="connsiteY2" fmla="*/ 8277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227 w 14045"/>
              <a:gd name="connsiteY2" fmla="*/ 8277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227 w 14045"/>
              <a:gd name="connsiteY2" fmla="*/ 8277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227 w 14045"/>
              <a:gd name="connsiteY2" fmla="*/ 8277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227 w 14045"/>
              <a:gd name="connsiteY2" fmla="*/ 8277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227 w 14045"/>
              <a:gd name="connsiteY2" fmla="*/ 8277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227 w 14045"/>
              <a:gd name="connsiteY2" fmla="*/ 8277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227 w 14045"/>
              <a:gd name="connsiteY2" fmla="*/ 8277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227 w 14045"/>
              <a:gd name="connsiteY2" fmla="*/ 8277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397 w 14045"/>
              <a:gd name="connsiteY2" fmla="*/ 8906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397 w 14045"/>
              <a:gd name="connsiteY2" fmla="*/ 8906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397 w 14045"/>
              <a:gd name="connsiteY2" fmla="*/ 8906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397 w 14045"/>
              <a:gd name="connsiteY2" fmla="*/ 8906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329 w 14045"/>
              <a:gd name="connsiteY2" fmla="*/ 9107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193 w 14045"/>
              <a:gd name="connsiteY2" fmla="*/ 9082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193 w 14045"/>
              <a:gd name="connsiteY2" fmla="*/ 9082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193 w 14045"/>
              <a:gd name="connsiteY2" fmla="*/ 9082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193 w 14045"/>
              <a:gd name="connsiteY2" fmla="*/ 9082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7193 w 14045"/>
              <a:gd name="connsiteY2" fmla="*/ 9082 h 10266"/>
              <a:gd name="connsiteX3" fmla="*/ 7504 w 14045"/>
              <a:gd name="connsiteY3" fmla="*/ 9902 h 10266"/>
              <a:gd name="connsiteX4" fmla="*/ 14045 w 14045"/>
              <a:gd name="connsiteY4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8010 w 14045"/>
              <a:gd name="connsiteY2" fmla="*/ 1813 h 10266"/>
              <a:gd name="connsiteX3" fmla="*/ 7193 w 14045"/>
              <a:gd name="connsiteY3" fmla="*/ 9082 h 10266"/>
              <a:gd name="connsiteX4" fmla="*/ 7504 w 14045"/>
              <a:gd name="connsiteY4" fmla="*/ 9902 h 10266"/>
              <a:gd name="connsiteX5" fmla="*/ 14045 w 14045"/>
              <a:gd name="connsiteY5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8010 w 14045"/>
              <a:gd name="connsiteY2" fmla="*/ 1813 h 10266"/>
              <a:gd name="connsiteX3" fmla="*/ 7193 w 14045"/>
              <a:gd name="connsiteY3" fmla="*/ 9082 h 10266"/>
              <a:gd name="connsiteX4" fmla="*/ 7504 w 14045"/>
              <a:gd name="connsiteY4" fmla="*/ 9902 h 10266"/>
              <a:gd name="connsiteX5" fmla="*/ 14045 w 14045"/>
              <a:gd name="connsiteY5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8010 w 14045"/>
              <a:gd name="connsiteY2" fmla="*/ 1813 h 10266"/>
              <a:gd name="connsiteX3" fmla="*/ 7193 w 14045"/>
              <a:gd name="connsiteY3" fmla="*/ 9082 h 10266"/>
              <a:gd name="connsiteX4" fmla="*/ 7504 w 14045"/>
              <a:gd name="connsiteY4" fmla="*/ 9902 h 10266"/>
              <a:gd name="connsiteX5" fmla="*/ 14045 w 14045"/>
              <a:gd name="connsiteY5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8248 w 14045"/>
              <a:gd name="connsiteY2" fmla="*/ 2190 h 10266"/>
              <a:gd name="connsiteX3" fmla="*/ 7193 w 14045"/>
              <a:gd name="connsiteY3" fmla="*/ 9082 h 10266"/>
              <a:gd name="connsiteX4" fmla="*/ 7504 w 14045"/>
              <a:gd name="connsiteY4" fmla="*/ 9902 h 10266"/>
              <a:gd name="connsiteX5" fmla="*/ 14045 w 14045"/>
              <a:gd name="connsiteY5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8248 w 14045"/>
              <a:gd name="connsiteY2" fmla="*/ 2190 h 10266"/>
              <a:gd name="connsiteX3" fmla="*/ 7193 w 14045"/>
              <a:gd name="connsiteY3" fmla="*/ 9082 h 10266"/>
              <a:gd name="connsiteX4" fmla="*/ 7504 w 14045"/>
              <a:gd name="connsiteY4" fmla="*/ 9902 h 10266"/>
              <a:gd name="connsiteX5" fmla="*/ 14045 w 14045"/>
              <a:gd name="connsiteY5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8248 w 14045"/>
              <a:gd name="connsiteY2" fmla="*/ 2190 h 10266"/>
              <a:gd name="connsiteX3" fmla="*/ 7193 w 14045"/>
              <a:gd name="connsiteY3" fmla="*/ 9082 h 10266"/>
              <a:gd name="connsiteX4" fmla="*/ 7504 w 14045"/>
              <a:gd name="connsiteY4" fmla="*/ 9902 h 10266"/>
              <a:gd name="connsiteX5" fmla="*/ 14045 w 14045"/>
              <a:gd name="connsiteY5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9031 w 14045"/>
              <a:gd name="connsiteY2" fmla="*/ 2718 h 10266"/>
              <a:gd name="connsiteX3" fmla="*/ 7193 w 14045"/>
              <a:gd name="connsiteY3" fmla="*/ 9082 h 10266"/>
              <a:gd name="connsiteX4" fmla="*/ 7504 w 14045"/>
              <a:gd name="connsiteY4" fmla="*/ 9902 h 10266"/>
              <a:gd name="connsiteX5" fmla="*/ 14045 w 14045"/>
              <a:gd name="connsiteY5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9031 w 14045"/>
              <a:gd name="connsiteY2" fmla="*/ 2718 h 10266"/>
              <a:gd name="connsiteX3" fmla="*/ 7193 w 14045"/>
              <a:gd name="connsiteY3" fmla="*/ 9082 h 10266"/>
              <a:gd name="connsiteX4" fmla="*/ 7504 w 14045"/>
              <a:gd name="connsiteY4" fmla="*/ 9902 h 10266"/>
              <a:gd name="connsiteX5" fmla="*/ 14045 w 14045"/>
              <a:gd name="connsiteY5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9269 w 14045"/>
              <a:gd name="connsiteY2" fmla="*/ 3674 h 10266"/>
              <a:gd name="connsiteX3" fmla="*/ 7193 w 14045"/>
              <a:gd name="connsiteY3" fmla="*/ 9082 h 10266"/>
              <a:gd name="connsiteX4" fmla="*/ 7504 w 14045"/>
              <a:gd name="connsiteY4" fmla="*/ 9902 h 10266"/>
              <a:gd name="connsiteX5" fmla="*/ 14045 w 14045"/>
              <a:gd name="connsiteY5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9269 w 14045"/>
              <a:gd name="connsiteY2" fmla="*/ 3674 h 10266"/>
              <a:gd name="connsiteX3" fmla="*/ 7193 w 14045"/>
              <a:gd name="connsiteY3" fmla="*/ 9082 h 10266"/>
              <a:gd name="connsiteX4" fmla="*/ 7504 w 14045"/>
              <a:gd name="connsiteY4" fmla="*/ 9902 h 10266"/>
              <a:gd name="connsiteX5" fmla="*/ 14045 w 14045"/>
              <a:gd name="connsiteY5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9269 w 14045"/>
              <a:gd name="connsiteY2" fmla="*/ 3674 h 10266"/>
              <a:gd name="connsiteX3" fmla="*/ 7193 w 14045"/>
              <a:gd name="connsiteY3" fmla="*/ 9082 h 10266"/>
              <a:gd name="connsiteX4" fmla="*/ 7504 w 14045"/>
              <a:gd name="connsiteY4" fmla="*/ 9902 h 10266"/>
              <a:gd name="connsiteX5" fmla="*/ 14045 w 14045"/>
              <a:gd name="connsiteY5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9269 w 14045"/>
              <a:gd name="connsiteY2" fmla="*/ 3674 h 10266"/>
              <a:gd name="connsiteX3" fmla="*/ 7193 w 14045"/>
              <a:gd name="connsiteY3" fmla="*/ 9082 h 10266"/>
              <a:gd name="connsiteX4" fmla="*/ 7504 w 14045"/>
              <a:gd name="connsiteY4" fmla="*/ 9902 h 10266"/>
              <a:gd name="connsiteX5" fmla="*/ 14045 w 14045"/>
              <a:gd name="connsiteY5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9269 w 14045"/>
              <a:gd name="connsiteY2" fmla="*/ 3674 h 10266"/>
              <a:gd name="connsiteX3" fmla="*/ 7193 w 14045"/>
              <a:gd name="connsiteY3" fmla="*/ 9082 h 10266"/>
              <a:gd name="connsiteX4" fmla="*/ 7130 w 14045"/>
              <a:gd name="connsiteY4" fmla="*/ 9852 h 10266"/>
              <a:gd name="connsiteX5" fmla="*/ 14045 w 14045"/>
              <a:gd name="connsiteY5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9269 w 14045"/>
              <a:gd name="connsiteY2" fmla="*/ 3674 h 10266"/>
              <a:gd name="connsiteX3" fmla="*/ 6853 w 14045"/>
              <a:gd name="connsiteY3" fmla="*/ 8831 h 10266"/>
              <a:gd name="connsiteX4" fmla="*/ 7130 w 14045"/>
              <a:gd name="connsiteY4" fmla="*/ 9852 h 10266"/>
              <a:gd name="connsiteX5" fmla="*/ 14045 w 14045"/>
              <a:gd name="connsiteY5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9269 w 14045"/>
              <a:gd name="connsiteY2" fmla="*/ 3674 h 10266"/>
              <a:gd name="connsiteX3" fmla="*/ 7091 w 14045"/>
              <a:gd name="connsiteY3" fmla="*/ 8730 h 10266"/>
              <a:gd name="connsiteX4" fmla="*/ 7130 w 14045"/>
              <a:gd name="connsiteY4" fmla="*/ 9852 h 10266"/>
              <a:gd name="connsiteX5" fmla="*/ 14045 w 14045"/>
              <a:gd name="connsiteY5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9269 w 14045"/>
              <a:gd name="connsiteY2" fmla="*/ 3674 h 10266"/>
              <a:gd name="connsiteX3" fmla="*/ 6955 w 14045"/>
              <a:gd name="connsiteY3" fmla="*/ 8680 h 10266"/>
              <a:gd name="connsiteX4" fmla="*/ 7130 w 14045"/>
              <a:gd name="connsiteY4" fmla="*/ 9852 h 10266"/>
              <a:gd name="connsiteX5" fmla="*/ 14045 w 14045"/>
              <a:gd name="connsiteY5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9746 w 14045"/>
              <a:gd name="connsiteY2" fmla="*/ 3096 h 10266"/>
              <a:gd name="connsiteX3" fmla="*/ 6955 w 14045"/>
              <a:gd name="connsiteY3" fmla="*/ 8680 h 10266"/>
              <a:gd name="connsiteX4" fmla="*/ 7130 w 14045"/>
              <a:gd name="connsiteY4" fmla="*/ 9852 h 10266"/>
              <a:gd name="connsiteX5" fmla="*/ 14045 w 14045"/>
              <a:gd name="connsiteY5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9746 w 14045"/>
              <a:gd name="connsiteY2" fmla="*/ 3096 h 10266"/>
              <a:gd name="connsiteX3" fmla="*/ 6955 w 14045"/>
              <a:gd name="connsiteY3" fmla="*/ 8680 h 10266"/>
              <a:gd name="connsiteX4" fmla="*/ 7130 w 14045"/>
              <a:gd name="connsiteY4" fmla="*/ 9852 h 10266"/>
              <a:gd name="connsiteX5" fmla="*/ 14045 w 14045"/>
              <a:gd name="connsiteY5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9678 w 14045"/>
              <a:gd name="connsiteY2" fmla="*/ 3876 h 10266"/>
              <a:gd name="connsiteX3" fmla="*/ 6955 w 14045"/>
              <a:gd name="connsiteY3" fmla="*/ 8680 h 10266"/>
              <a:gd name="connsiteX4" fmla="*/ 7130 w 14045"/>
              <a:gd name="connsiteY4" fmla="*/ 9852 h 10266"/>
              <a:gd name="connsiteX5" fmla="*/ 14045 w 14045"/>
              <a:gd name="connsiteY5" fmla="*/ 10266 h 10266"/>
              <a:gd name="connsiteX0" fmla="*/ 0 w 14045"/>
              <a:gd name="connsiteY0" fmla="*/ 2249 h 10266"/>
              <a:gd name="connsiteX1" fmla="*/ 6811 w 14045"/>
              <a:gd name="connsiteY1" fmla="*/ 27 h 10266"/>
              <a:gd name="connsiteX2" fmla="*/ 9678 w 14045"/>
              <a:gd name="connsiteY2" fmla="*/ 3876 h 10266"/>
              <a:gd name="connsiteX3" fmla="*/ 6989 w 14045"/>
              <a:gd name="connsiteY3" fmla="*/ 8932 h 10266"/>
              <a:gd name="connsiteX4" fmla="*/ 7130 w 14045"/>
              <a:gd name="connsiteY4" fmla="*/ 9852 h 10266"/>
              <a:gd name="connsiteX5" fmla="*/ 14045 w 14045"/>
              <a:gd name="connsiteY5" fmla="*/ 10266 h 10266"/>
              <a:gd name="connsiteX0" fmla="*/ 0 w 9678"/>
              <a:gd name="connsiteY0" fmla="*/ 2249 h 9852"/>
              <a:gd name="connsiteX1" fmla="*/ 6811 w 9678"/>
              <a:gd name="connsiteY1" fmla="*/ 27 h 9852"/>
              <a:gd name="connsiteX2" fmla="*/ 9678 w 9678"/>
              <a:gd name="connsiteY2" fmla="*/ 3876 h 9852"/>
              <a:gd name="connsiteX3" fmla="*/ 6989 w 9678"/>
              <a:gd name="connsiteY3" fmla="*/ 8932 h 9852"/>
              <a:gd name="connsiteX4" fmla="*/ 7130 w 9678"/>
              <a:gd name="connsiteY4" fmla="*/ 9852 h 9852"/>
              <a:gd name="connsiteX0" fmla="*/ 0 w 10000"/>
              <a:gd name="connsiteY0" fmla="*/ 2283 h 14631"/>
              <a:gd name="connsiteX1" fmla="*/ 7038 w 10000"/>
              <a:gd name="connsiteY1" fmla="*/ 27 h 14631"/>
              <a:gd name="connsiteX2" fmla="*/ 10000 w 10000"/>
              <a:gd name="connsiteY2" fmla="*/ 3934 h 14631"/>
              <a:gd name="connsiteX3" fmla="*/ 7222 w 10000"/>
              <a:gd name="connsiteY3" fmla="*/ 9066 h 14631"/>
              <a:gd name="connsiteX4" fmla="*/ 8919 w 10000"/>
              <a:gd name="connsiteY4" fmla="*/ 14631 h 1463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0000" h="14631">
                <a:moveTo>
                  <a:pt x="0" y="2283"/>
                </a:moveTo>
                <a:cubicBezTo>
                  <a:pt x="492" y="2418"/>
                  <a:pt x="7341" y="-299"/>
                  <a:pt x="7038" y="27"/>
                </a:cubicBezTo>
                <a:cubicBezTo>
                  <a:pt x="7773" y="974"/>
                  <a:pt x="9265" y="794"/>
                  <a:pt x="10000" y="3934"/>
                </a:cubicBezTo>
                <a:cubicBezTo>
                  <a:pt x="9786" y="7789"/>
                  <a:pt x="7262" y="7698"/>
                  <a:pt x="7222" y="9066"/>
                </a:cubicBezTo>
                <a:cubicBezTo>
                  <a:pt x="7259" y="10017"/>
                  <a:pt x="8654" y="13839"/>
                  <a:pt x="8919" y="14631"/>
                </a:cubicBezTo>
              </a:path>
            </a:pathLst>
          </a:custGeom>
          <a:noFill/>
          <a:ln w="254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triangle"/>
            <a:tailEnd type="none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88" name="Line 547">
            <a:extLst>
              <a:ext uri="{FF2B5EF4-FFF2-40B4-BE49-F238E27FC236}">
                <a16:creationId xmlns:a16="http://schemas.microsoft.com/office/drawing/2014/main" id="{AF16B101-8969-50D6-6C8C-2A473ABE612A}"/>
              </a:ext>
            </a:extLst>
          </xdr:cNvPr>
          <xdr:cNvSpPr>
            <a:spLocks noChangeShapeType="1"/>
          </xdr:cNvSpPr>
        </xdr:nvSpPr>
        <xdr:spPr bwMode="auto">
          <a:xfrm rot="5889061">
            <a:off x="1013741" y="3587029"/>
            <a:ext cx="226689" cy="262383"/>
          </a:xfrm>
          <a:custGeom>
            <a:avLst/>
            <a:gdLst>
              <a:gd name="connsiteX0" fmla="*/ 0 w 317004"/>
              <a:gd name="connsiteY0" fmla="*/ 0 h 125883"/>
              <a:gd name="connsiteX1" fmla="*/ 317004 w 317004"/>
              <a:gd name="connsiteY1" fmla="*/ 125883 h 125883"/>
              <a:gd name="connsiteX0" fmla="*/ 0 w 510263"/>
              <a:gd name="connsiteY0" fmla="*/ 0 h 52260"/>
              <a:gd name="connsiteX1" fmla="*/ 510263 w 510263"/>
              <a:gd name="connsiteY1" fmla="*/ 52260 h 52260"/>
              <a:gd name="connsiteX0" fmla="*/ 0 w 510263"/>
              <a:gd name="connsiteY0" fmla="*/ 50177 h 102437"/>
              <a:gd name="connsiteX1" fmla="*/ 510263 w 510263"/>
              <a:gd name="connsiteY1" fmla="*/ 102437 h 102437"/>
              <a:gd name="connsiteX0" fmla="*/ 0 w 510263"/>
              <a:gd name="connsiteY0" fmla="*/ 79865 h 132125"/>
              <a:gd name="connsiteX1" fmla="*/ 510263 w 510263"/>
              <a:gd name="connsiteY1" fmla="*/ 132125 h 132125"/>
              <a:gd name="connsiteX0" fmla="*/ 0 w 510263"/>
              <a:gd name="connsiteY0" fmla="*/ 77114 h 136276"/>
              <a:gd name="connsiteX1" fmla="*/ 510263 w 510263"/>
              <a:gd name="connsiteY1" fmla="*/ 136276 h 136276"/>
              <a:gd name="connsiteX0" fmla="*/ 0 w 510263"/>
              <a:gd name="connsiteY0" fmla="*/ 77114 h 136276"/>
              <a:gd name="connsiteX1" fmla="*/ 510263 w 510263"/>
              <a:gd name="connsiteY1" fmla="*/ 136276 h 136276"/>
              <a:gd name="connsiteX0" fmla="*/ 0 w 533268"/>
              <a:gd name="connsiteY0" fmla="*/ 59197 h 173577"/>
              <a:gd name="connsiteX1" fmla="*/ 533268 w 533268"/>
              <a:gd name="connsiteY1" fmla="*/ 173577 h 173577"/>
              <a:gd name="connsiteX0" fmla="*/ 0 w 533268"/>
              <a:gd name="connsiteY0" fmla="*/ 47952 h 162332"/>
              <a:gd name="connsiteX1" fmla="*/ 533268 w 533268"/>
              <a:gd name="connsiteY1" fmla="*/ 162332 h 162332"/>
              <a:gd name="connsiteX0" fmla="*/ 0 w 533268"/>
              <a:gd name="connsiteY0" fmla="*/ 45589 h 169172"/>
              <a:gd name="connsiteX1" fmla="*/ 533268 w 533268"/>
              <a:gd name="connsiteY1" fmla="*/ 169172 h 169172"/>
              <a:gd name="connsiteX0" fmla="*/ 0 w 533268"/>
              <a:gd name="connsiteY0" fmla="*/ 24137 h 147720"/>
              <a:gd name="connsiteX1" fmla="*/ 533268 w 533268"/>
              <a:gd name="connsiteY1" fmla="*/ 147720 h 14772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533268" h="147720">
                <a:moveTo>
                  <a:pt x="0" y="24137"/>
                </a:moveTo>
                <a:cubicBezTo>
                  <a:pt x="335750" y="-23634"/>
                  <a:pt x="307962" y="-9277"/>
                  <a:pt x="533268" y="147720"/>
                </a:cubicBezTo>
              </a:path>
            </a:pathLst>
          </a:cu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89" name="Line 547">
            <a:extLst>
              <a:ext uri="{FF2B5EF4-FFF2-40B4-BE49-F238E27FC236}">
                <a16:creationId xmlns:a16="http://schemas.microsoft.com/office/drawing/2014/main" id="{5312C0AC-2BEC-B44F-07D9-784265548516}"/>
              </a:ext>
            </a:extLst>
          </xdr:cNvPr>
          <xdr:cNvSpPr>
            <a:spLocks noChangeShapeType="1"/>
          </xdr:cNvSpPr>
        </xdr:nvSpPr>
        <xdr:spPr bwMode="auto">
          <a:xfrm rot="5400000" flipH="1">
            <a:off x="829567" y="3992255"/>
            <a:ext cx="360807" cy="231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90" name="Line 547">
            <a:extLst>
              <a:ext uri="{FF2B5EF4-FFF2-40B4-BE49-F238E27FC236}">
                <a16:creationId xmlns:a16="http://schemas.microsoft.com/office/drawing/2014/main" id="{7B601ED4-B357-26D2-F80F-F12FCA26BC9C}"/>
              </a:ext>
            </a:extLst>
          </xdr:cNvPr>
          <xdr:cNvSpPr>
            <a:spLocks noChangeShapeType="1"/>
          </xdr:cNvSpPr>
        </xdr:nvSpPr>
        <xdr:spPr bwMode="auto">
          <a:xfrm rot="5400000" flipH="1">
            <a:off x="522090" y="3428308"/>
            <a:ext cx="264732" cy="545441"/>
          </a:xfrm>
          <a:custGeom>
            <a:avLst/>
            <a:gdLst>
              <a:gd name="connsiteX0" fmla="*/ 0 w 68036"/>
              <a:gd name="connsiteY0" fmla="*/ 0 h 358322"/>
              <a:gd name="connsiteX1" fmla="*/ 68036 w 68036"/>
              <a:gd name="connsiteY1" fmla="*/ 358322 h 358322"/>
              <a:gd name="connsiteX0" fmla="*/ 0 w 68036"/>
              <a:gd name="connsiteY0" fmla="*/ 0 h 365430"/>
              <a:gd name="connsiteX1" fmla="*/ 68036 w 68036"/>
              <a:gd name="connsiteY1" fmla="*/ 365430 h 365430"/>
              <a:gd name="connsiteX0" fmla="*/ 0 w 68036"/>
              <a:gd name="connsiteY0" fmla="*/ 0 h 365430"/>
              <a:gd name="connsiteX1" fmla="*/ 68036 w 68036"/>
              <a:gd name="connsiteY1" fmla="*/ 365430 h 365430"/>
              <a:gd name="connsiteX0" fmla="*/ 0 w 68036"/>
              <a:gd name="connsiteY0" fmla="*/ 0 h 365430"/>
              <a:gd name="connsiteX1" fmla="*/ 68036 w 68036"/>
              <a:gd name="connsiteY1" fmla="*/ 365430 h 365430"/>
              <a:gd name="connsiteX0" fmla="*/ 0 w 68036"/>
              <a:gd name="connsiteY0" fmla="*/ 0 h 365430"/>
              <a:gd name="connsiteX1" fmla="*/ 68036 w 68036"/>
              <a:gd name="connsiteY1" fmla="*/ 365430 h 365430"/>
              <a:gd name="connsiteX0" fmla="*/ 0 w 82804"/>
              <a:gd name="connsiteY0" fmla="*/ 0 h 365430"/>
              <a:gd name="connsiteX1" fmla="*/ 72773 w 82804"/>
              <a:gd name="connsiteY1" fmla="*/ 92944 h 365430"/>
              <a:gd name="connsiteX2" fmla="*/ 68036 w 82804"/>
              <a:gd name="connsiteY2" fmla="*/ 365430 h 365430"/>
              <a:gd name="connsiteX0" fmla="*/ 0 w 72773"/>
              <a:gd name="connsiteY0" fmla="*/ 0 h 365430"/>
              <a:gd name="connsiteX1" fmla="*/ 72773 w 72773"/>
              <a:gd name="connsiteY1" fmla="*/ 92944 h 365430"/>
              <a:gd name="connsiteX2" fmla="*/ 68036 w 72773"/>
              <a:gd name="connsiteY2" fmla="*/ 365430 h 365430"/>
              <a:gd name="connsiteX0" fmla="*/ 0 w 72773"/>
              <a:gd name="connsiteY0" fmla="*/ 0 h 365430"/>
              <a:gd name="connsiteX1" fmla="*/ 72773 w 72773"/>
              <a:gd name="connsiteY1" fmla="*/ 92944 h 365430"/>
              <a:gd name="connsiteX2" fmla="*/ 68036 w 72773"/>
              <a:gd name="connsiteY2" fmla="*/ 365430 h 365430"/>
              <a:gd name="connsiteX0" fmla="*/ 0 w 68036"/>
              <a:gd name="connsiteY0" fmla="*/ 0 h 365430"/>
              <a:gd name="connsiteX1" fmla="*/ 44341 w 68036"/>
              <a:gd name="connsiteY1" fmla="*/ 52664 h 365430"/>
              <a:gd name="connsiteX2" fmla="*/ 68036 w 68036"/>
              <a:gd name="connsiteY2" fmla="*/ 365430 h 365430"/>
              <a:gd name="connsiteX0" fmla="*/ 0 w 76142"/>
              <a:gd name="connsiteY0" fmla="*/ 0 h 361183"/>
              <a:gd name="connsiteX1" fmla="*/ 44341 w 76142"/>
              <a:gd name="connsiteY1" fmla="*/ 52664 h 361183"/>
              <a:gd name="connsiteX2" fmla="*/ 76142 w 76142"/>
              <a:gd name="connsiteY2" fmla="*/ 361183 h 361183"/>
              <a:gd name="connsiteX0" fmla="*/ 0 w 151126"/>
              <a:gd name="connsiteY0" fmla="*/ 0 h 397275"/>
              <a:gd name="connsiteX1" fmla="*/ 44341 w 151126"/>
              <a:gd name="connsiteY1" fmla="*/ 52664 h 397275"/>
              <a:gd name="connsiteX2" fmla="*/ 151126 w 151126"/>
              <a:gd name="connsiteY2" fmla="*/ 397275 h 397275"/>
              <a:gd name="connsiteX0" fmla="*/ 0 w 151126"/>
              <a:gd name="connsiteY0" fmla="*/ 0 h 401117"/>
              <a:gd name="connsiteX1" fmla="*/ 44341 w 151126"/>
              <a:gd name="connsiteY1" fmla="*/ 52664 h 401117"/>
              <a:gd name="connsiteX2" fmla="*/ 151126 w 151126"/>
              <a:gd name="connsiteY2" fmla="*/ 397275 h 401117"/>
              <a:gd name="connsiteX0" fmla="*/ 0 w 151126"/>
              <a:gd name="connsiteY0" fmla="*/ 0 h 483915"/>
              <a:gd name="connsiteX1" fmla="*/ 44341 w 151126"/>
              <a:gd name="connsiteY1" fmla="*/ 52664 h 483915"/>
              <a:gd name="connsiteX2" fmla="*/ 100461 w 151126"/>
              <a:gd name="connsiteY2" fmla="*/ 469460 h 483915"/>
              <a:gd name="connsiteX3" fmla="*/ 151126 w 151126"/>
              <a:gd name="connsiteY3" fmla="*/ 397275 h 483915"/>
              <a:gd name="connsiteX0" fmla="*/ 0 w 286910"/>
              <a:gd name="connsiteY0" fmla="*/ 0 h 493852"/>
              <a:gd name="connsiteX1" fmla="*/ 44341 w 286910"/>
              <a:gd name="connsiteY1" fmla="*/ 52664 h 493852"/>
              <a:gd name="connsiteX2" fmla="*/ 100461 w 286910"/>
              <a:gd name="connsiteY2" fmla="*/ 469460 h 493852"/>
              <a:gd name="connsiteX3" fmla="*/ 286910 w 286910"/>
              <a:gd name="connsiteY3" fmla="*/ 467336 h 493852"/>
              <a:gd name="connsiteX0" fmla="*/ 0 w 286910"/>
              <a:gd name="connsiteY0" fmla="*/ 0 h 509116"/>
              <a:gd name="connsiteX1" fmla="*/ 44341 w 286910"/>
              <a:gd name="connsiteY1" fmla="*/ 52664 h 509116"/>
              <a:gd name="connsiteX2" fmla="*/ 51823 w 286910"/>
              <a:gd name="connsiteY2" fmla="*/ 488568 h 509116"/>
              <a:gd name="connsiteX3" fmla="*/ 286910 w 286910"/>
              <a:gd name="connsiteY3" fmla="*/ 467336 h 509116"/>
              <a:gd name="connsiteX0" fmla="*/ 0 w 286910"/>
              <a:gd name="connsiteY0" fmla="*/ 0 h 509116"/>
              <a:gd name="connsiteX1" fmla="*/ 44341 w 286910"/>
              <a:gd name="connsiteY1" fmla="*/ 52664 h 509116"/>
              <a:gd name="connsiteX2" fmla="*/ 51823 w 286910"/>
              <a:gd name="connsiteY2" fmla="*/ 488568 h 509116"/>
              <a:gd name="connsiteX3" fmla="*/ 286910 w 286910"/>
              <a:gd name="connsiteY3" fmla="*/ 467336 h 509116"/>
              <a:gd name="connsiteX0" fmla="*/ 0 w 286910"/>
              <a:gd name="connsiteY0" fmla="*/ 0 h 509116"/>
              <a:gd name="connsiteX1" fmla="*/ 44341 w 286910"/>
              <a:gd name="connsiteY1" fmla="*/ 52664 h 509116"/>
              <a:gd name="connsiteX2" fmla="*/ 51823 w 286910"/>
              <a:gd name="connsiteY2" fmla="*/ 488568 h 509116"/>
              <a:gd name="connsiteX3" fmla="*/ 286910 w 286910"/>
              <a:gd name="connsiteY3" fmla="*/ 467336 h 509116"/>
              <a:gd name="connsiteX0" fmla="*/ 0 w 286910"/>
              <a:gd name="connsiteY0" fmla="*/ 0 h 509116"/>
              <a:gd name="connsiteX1" fmla="*/ 44341 w 286910"/>
              <a:gd name="connsiteY1" fmla="*/ 52664 h 509116"/>
              <a:gd name="connsiteX2" fmla="*/ 51823 w 286910"/>
              <a:gd name="connsiteY2" fmla="*/ 488568 h 509116"/>
              <a:gd name="connsiteX3" fmla="*/ 286910 w 286910"/>
              <a:gd name="connsiteY3" fmla="*/ 467336 h 509116"/>
              <a:gd name="connsiteX0" fmla="*/ 0 w 286910"/>
              <a:gd name="connsiteY0" fmla="*/ 0 h 509116"/>
              <a:gd name="connsiteX1" fmla="*/ 44341 w 286910"/>
              <a:gd name="connsiteY1" fmla="*/ 52664 h 509116"/>
              <a:gd name="connsiteX2" fmla="*/ 51823 w 286910"/>
              <a:gd name="connsiteY2" fmla="*/ 488568 h 509116"/>
              <a:gd name="connsiteX3" fmla="*/ 286910 w 286910"/>
              <a:gd name="connsiteY3" fmla="*/ 467336 h 509116"/>
              <a:gd name="connsiteX0" fmla="*/ 0 w 286910"/>
              <a:gd name="connsiteY0" fmla="*/ 0 h 509116"/>
              <a:gd name="connsiteX1" fmla="*/ 18533 w 286910"/>
              <a:gd name="connsiteY1" fmla="*/ 88917 h 509116"/>
              <a:gd name="connsiteX2" fmla="*/ 51823 w 286910"/>
              <a:gd name="connsiteY2" fmla="*/ 488568 h 509116"/>
              <a:gd name="connsiteX3" fmla="*/ 286910 w 286910"/>
              <a:gd name="connsiteY3" fmla="*/ 467336 h 509116"/>
              <a:gd name="connsiteX0" fmla="*/ 1945 w 288855"/>
              <a:gd name="connsiteY0" fmla="*/ 0 h 509116"/>
              <a:gd name="connsiteX1" fmla="*/ 13596 w 288855"/>
              <a:gd name="connsiteY1" fmla="*/ 159608 h 509116"/>
              <a:gd name="connsiteX2" fmla="*/ 53768 w 288855"/>
              <a:gd name="connsiteY2" fmla="*/ 488568 h 509116"/>
              <a:gd name="connsiteX3" fmla="*/ 288855 w 288855"/>
              <a:gd name="connsiteY3" fmla="*/ 467336 h 509116"/>
              <a:gd name="connsiteX0" fmla="*/ 35213 w 322123"/>
              <a:gd name="connsiteY0" fmla="*/ 0 h 509116"/>
              <a:gd name="connsiteX1" fmla="*/ 46864 w 322123"/>
              <a:gd name="connsiteY1" fmla="*/ 159608 h 509116"/>
              <a:gd name="connsiteX2" fmla="*/ 87036 w 322123"/>
              <a:gd name="connsiteY2" fmla="*/ 488568 h 509116"/>
              <a:gd name="connsiteX3" fmla="*/ 322123 w 322123"/>
              <a:gd name="connsiteY3" fmla="*/ 467336 h 509116"/>
              <a:gd name="connsiteX0" fmla="*/ 23496 w 310406"/>
              <a:gd name="connsiteY0" fmla="*/ 0 h 509116"/>
              <a:gd name="connsiteX1" fmla="*/ 50631 w 310406"/>
              <a:gd name="connsiteY1" fmla="*/ 123356 h 509116"/>
              <a:gd name="connsiteX2" fmla="*/ 75319 w 310406"/>
              <a:gd name="connsiteY2" fmla="*/ 488568 h 509116"/>
              <a:gd name="connsiteX3" fmla="*/ 310406 w 310406"/>
              <a:gd name="connsiteY3" fmla="*/ 467336 h 509116"/>
              <a:gd name="connsiteX0" fmla="*/ 23496 w 310406"/>
              <a:gd name="connsiteY0" fmla="*/ 0 h 509116"/>
              <a:gd name="connsiteX1" fmla="*/ 50631 w 310406"/>
              <a:gd name="connsiteY1" fmla="*/ 123356 h 509116"/>
              <a:gd name="connsiteX2" fmla="*/ 75319 w 310406"/>
              <a:gd name="connsiteY2" fmla="*/ 488568 h 509116"/>
              <a:gd name="connsiteX3" fmla="*/ 310406 w 310406"/>
              <a:gd name="connsiteY3" fmla="*/ 467336 h 509116"/>
              <a:gd name="connsiteX0" fmla="*/ 23496 w 310406"/>
              <a:gd name="connsiteY0" fmla="*/ 0 h 509116"/>
              <a:gd name="connsiteX1" fmla="*/ 50631 w 310406"/>
              <a:gd name="connsiteY1" fmla="*/ 123356 h 509116"/>
              <a:gd name="connsiteX2" fmla="*/ 75319 w 310406"/>
              <a:gd name="connsiteY2" fmla="*/ 488568 h 509116"/>
              <a:gd name="connsiteX3" fmla="*/ 310406 w 310406"/>
              <a:gd name="connsiteY3" fmla="*/ 467336 h 509116"/>
              <a:gd name="connsiteX0" fmla="*/ 16615 w 310406"/>
              <a:gd name="connsiteY0" fmla="*/ 0 h 552619"/>
              <a:gd name="connsiteX1" fmla="*/ 50631 w 310406"/>
              <a:gd name="connsiteY1" fmla="*/ 166859 h 552619"/>
              <a:gd name="connsiteX2" fmla="*/ 75319 w 310406"/>
              <a:gd name="connsiteY2" fmla="*/ 532071 h 552619"/>
              <a:gd name="connsiteX3" fmla="*/ 310406 w 310406"/>
              <a:gd name="connsiteY3" fmla="*/ 510839 h 552619"/>
              <a:gd name="connsiteX0" fmla="*/ 16615 w 257070"/>
              <a:gd name="connsiteY0" fmla="*/ 0 h 551188"/>
              <a:gd name="connsiteX1" fmla="*/ 50631 w 257070"/>
              <a:gd name="connsiteY1" fmla="*/ 166859 h 551188"/>
              <a:gd name="connsiteX2" fmla="*/ 75319 w 257070"/>
              <a:gd name="connsiteY2" fmla="*/ 532071 h 551188"/>
              <a:gd name="connsiteX3" fmla="*/ 257070 w 257070"/>
              <a:gd name="connsiteY3" fmla="*/ 501776 h 551188"/>
              <a:gd name="connsiteX0" fmla="*/ 16615 w 255350"/>
              <a:gd name="connsiteY0" fmla="*/ 0 h 554280"/>
              <a:gd name="connsiteX1" fmla="*/ 50631 w 255350"/>
              <a:gd name="connsiteY1" fmla="*/ 166859 h 554280"/>
              <a:gd name="connsiteX2" fmla="*/ 75319 w 255350"/>
              <a:gd name="connsiteY2" fmla="*/ 532071 h 554280"/>
              <a:gd name="connsiteX3" fmla="*/ 255350 w 255350"/>
              <a:gd name="connsiteY3" fmla="*/ 519902 h 55428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255350" h="554280">
                <a:moveTo>
                  <a:pt x="16615" y="0"/>
                </a:moveTo>
                <a:cubicBezTo>
                  <a:pt x="25585" y="16675"/>
                  <a:pt x="56624" y="109763"/>
                  <a:pt x="50631" y="166859"/>
                </a:cubicBezTo>
                <a:cubicBezTo>
                  <a:pt x="-60681" y="405524"/>
                  <a:pt x="41309" y="470389"/>
                  <a:pt x="75319" y="532071"/>
                </a:cubicBezTo>
                <a:cubicBezTo>
                  <a:pt x="93116" y="589506"/>
                  <a:pt x="243190" y="517071"/>
                  <a:pt x="255350" y="519902"/>
                </a:cubicBezTo>
              </a:path>
            </a:pathLst>
          </a:cu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  <xdr:txBody>
          <a:bodyPr/>
          <a:lstStyle/>
          <a:p>
            <a:endParaRPr lang="ja-JP" altLang="en-US"/>
          </a:p>
        </xdr:txBody>
      </xdr:sp>
      <xdr:sp macro="" textlink="">
        <xdr:nvSpPr>
          <xdr:cNvPr id="1091" name="Line 547">
            <a:extLst>
              <a:ext uri="{FF2B5EF4-FFF2-40B4-BE49-F238E27FC236}">
                <a16:creationId xmlns:a16="http://schemas.microsoft.com/office/drawing/2014/main" id="{1C450F34-3AB6-FBB4-523B-A584F80383A9}"/>
              </a:ext>
            </a:extLst>
          </xdr:cNvPr>
          <xdr:cNvSpPr>
            <a:spLocks noChangeShapeType="1"/>
          </xdr:cNvSpPr>
        </xdr:nvSpPr>
        <xdr:spPr bwMode="auto">
          <a:xfrm rot="5400000">
            <a:off x="53712" y="3851225"/>
            <a:ext cx="317146" cy="15875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pic>
        <xdr:nvPicPr>
          <xdr:cNvPr id="1092" name="図 1091">
            <a:extLst>
              <a:ext uri="{FF2B5EF4-FFF2-40B4-BE49-F238E27FC236}">
                <a16:creationId xmlns:a16="http://schemas.microsoft.com/office/drawing/2014/main" id="{F4BD7935-70A5-7D04-0B17-5FAEB3D86E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6"/>
          <a:stretch>
            <a:fillRect/>
          </a:stretch>
        </xdr:blipFill>
        <xdr:spPr>
          <a:xfrm rot="20482688">
            <a:off x="853635" y="3559751"/>
            <a:ext cx="422112" cy="251408"/>
          </a:xfrm>
          <a:prstGeom prst="rect">
            <a:avLst/>
          </a:prstGeom>
        </xdr:spPr>
      </xdr:pic>
    </xdr:grpSp>
    <xdr:clientData/>
  </xdr:twoCellAnchor>
  <xdr:twoCellAnchor editAs="oneCell">
    <xdr:from>
      <xdr:col>3</xdr:col>
      <xdr:colOff>476290</xdr:colOff>
      <xdr:row>16</xdr:row>
      <xdr:rowOff>139379</xdr:rowOff>
    </xdr:from>
    <xdr:to>
      <xdr:col>4</xdr:col>
      <xdr:colOff>40565</xdr:colOff>
      <xdr:row>19</xdr:row>
      <xdr:rowOff>82295</xdr:rowOff>
    </xdr:to>
    <xdr:pic>
      <xdr:nvPicPr>
        <xdr:cNvPr id="1093" name="図 1092">
          <a:extLst>
            <a:ext uri="{FF2B5EF4-FFF2-40B4-BE49-F238E27FC236}">
              <a16:creationId xmlns:a16="http://schemas.microsoft.com/office/drawing/2014/main" id="{4E3BD186-E1AA-4337-B8B9-5C7FB01EF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4458418">
          <a:off x="1784300" y="2885209"/>
          <a:ext cx="445836" cy="242455"/>
        </a:xfrm>
        <a:prstGeom prst="rect">
          <a:avLst/>
        </a:prstGeom>
      </xdr:spPr>
    </xdr:pic>
    <xdr:clientData/>
  </xdr:twoCellAnchor>
  <xdr:twoCellAnchor>
    <xdr:from>
      <xdr:col>3</xdr:col>
      <xdr:colOff>383723</xdr:colOff>
      <xdr:row>20</xdr:row>
      <xdr:rowOff>21308</xdr:rowOff>
    </xdr:from>
    <xdr:to>
      <xdr:col>3</xdr:col>
      <xdr:colOff>535782</xdr:colOff>
      <xdr:row>20</xdr:row>
      <xdr:rowOff>155914</xdr:rowOff>
    </xdr:to>
    <xdr:sp macro="" textlink="">
      <xdr:nvSpPr>
        <xdr:cNvPr id="1094" name="AutoShape 4802">
          <a:extLst>
            <a:ext uri="{FF2B5EF4-FFF2-40B4-BE49-F238E27FC236}">
              <a16:creationId xmlns:a16="http://schemas.microsoft.com/office/drawing/2014/main" id="{051F3252-C9B9-4498-8980-DCF6FA095768}"/>
            </a:ext>
          </a:extLst>
        </xdr:cNvPr>
        <xdr:cNvSpPr>
          <a:spLocks noChangeArrowheads="1"/>
        </xdr:cNvSpPr>
      </xdr:nvSpPr>
      <xdr:spPr bwMode="auto">
        <a:xfrm>
          <a:off x="1793423" y="3336008"/>
          <a:ext cx="152059" cy="134606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4</xdr:col>
      <xdr:colOff>113176</xdr:colOff>
      <xdr:row>19</xdr:row>
      <xdr:rowOff>70870</xdr:rowOff>
    </xdr:from>
    <xdr:to>
      <xdr:col>4</xdr:col>
      <xdr:colOff>270143</xdr:colOff>
      <xdr:row>20</xdr:row>
      <xdr:rowOff>33412</xdr:rowOff>
    </xdr:to>
    <xdr:sp macro="" textlink="">
      <xdr:nvSpPr>
        <xdr:cNvPr id="1095" name="六角形 1094">
          <a:extLst>
            <a:ext uri="{FF2B5EF4-FFF2-40B4-BE49-F238E27FC236}">
              <a16:creationId xmlns:a16="http://schemas.microsoft.com/office/drawing/2014/main" id="{CAD37473-5A7F-41AA-A3ED-84F674B8CE2D}"/>
            </a:ext>
          </a:extLst>
        </xdr:cNvPr>
        <xdr:cNvSpPr/>
      </xdr:nvSpPr>
      <xdr:spPr bwMode="auto">
        <a:xfrm>
          <a:off x="2201056" y="3217930"/>
          <a:ext cx="156967" cy="13018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n-ea"/>
              <a:ea typeface="+mn-ea"/>
            </a:rPr>
            <a:t>43</a:t>
          </a:r>
          <a:endParaRPr kumimoji="1" lang="ja-JP" altLang="en-US" sz="1000" b="1">
            <a:solidFill>
              <a:schemeClr val="bg1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4</xdr:col>
      <xdr:colOff>11540</xdr:colOff>
      <xdr:row>17</xdr:row>
      <xdr:rowOff>144709</xdr:rowOff>
    </xdr:from>
    <xdr:to>
      <xdr:col>4</xdr:col>
      <xdr:colOff>189911</xdr:colOff>
      <xdr:row>18</xdr:row>
      <xdr:rowOff>110501</xdr:rowOff>
    </xdr:to>
    <xdr:sp macro="" textlink="">
      <xdr:nvSpPr>
        <xdr:cNvPr id="1096" name="六角形 1095">
          <a:extLst>
            <a:ext uri="{FF2B5EF4-FFF2-40B4-BE49-F238E27FC236}">
              <a16:creationId xmlns:a16="http://schemas.microsoft.com/office/drawing/2014/main" id="{459FA02A-DC16-436B-BAF3-1546ABE76BF2}"/>
            </a:ext>
          </a:extLst>
        </xdr:cNvPr>
        <xdr:cNvSpPr/>
      </xdr:nvSpPr>
      <xdr:spPr bwMode="auto">
        <a:xfrm>
          <a:off x="2099420" y="2956489"/>
          <a:ext cx="178371" cy="13343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n-ea"/>
              <a:ea typeface="+mn-ea"/>
            </a:rPr>
            <a:t>110</a:t>
          </a:r>
          <a:endParaRPr kumimoji="1" lang="ja-JP" altLang="en-US" sz="900" b="1">
            <a:solidFill>
              <a:schemeClr val="bg1"/>
            </a:solidFill>
            <a:latin typeface="+mn-ea"/>
            <a:ea typeface="+mn-ea"/>
          </a:endParaRPr>
        </a:p>
      </xdr:txBody>
    </xdr:sp>
    <xdr:clientData/>
  </xdr:twoCellAnchor>
  <xdr:twoCellAnchor editAs="oneCell">
    <xdr:from>
      <xdr:col>9</xdr:col>
      <xdr:colOff>368525</xdr:colOff>
      <xdr:row>20</xdr:row>
      <xdr:rowOff>25514</xdr:rowOff>
    </xdr:from>
    <xdr:to>
      <xdr:col>10</xdr:col>
      <xdr:colOff>91119</xdr:colOff>
      <xdr:row>23</xdr:row>
      <xdr:rowOff>59532</xdr:rowOff>
    </xdr:to>
    <xdr:pic>
      <xdr:nvPicPr>
        <xdr:cNvPr id="1097" name="図 1096">
          <a:extLst>
            <a:ext uri="{FF2B5EF4-FFF2-40B4-BE49-F238E27FC236}">
              <a16:creationId xmlns:a16="http://schemas.microsoft.com/office/drawing/2014/main" id="{DB8DF961-7C4D-410B-AA03-AF956F6B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5847305" y="3340214"/>
          <a:ext cx="400774" cy="536938"/>
        </a:xfrm>
        <a:prstGeom prst="rect">
          <a:avLst/>
        </a:prstGeom>
      </xdr:spPr>
    </xdr:pic>
    <xdr:clientData/>
  </xdr:twoCellAnchor>
  <xdr:twoCellAnchor>
    <xdr:from>
      <xdr:col>9</xdr:col>
      <xdr:colOff>11340</xdr:colOff>
      <xdr:row>9</xdr:row>
      <xdr:rowOff>8165</xdr:rowOff>
    </xdr:from>
    <xdr:to>
      <xdr:col>9</xdr:col>
      <xdr:colOff>174130</xdr:colOff>
      <xdr:row>9</xdr:row>
      <xdr:rowOff>160564</xdr:rowOff>
    </xdr:to>
    <xdr:sp macro="" textlink="">
      <xdr:nvSpPr>
        <xdr:cNvPr id="1098" name="六角形 1097">
          <a:extLst>
            <a:ext uri="{FF2B5EF4-FFF2-40B4-BE49-F238E27FC236}">
              <a16:creationId xmlns:a16="http://schemas.microsoft.com/office/drawing/2014/main" id="{14AE7CB3-A5CD-480D-89DD-59D3444E6F93}"/>
            </a:ext>
          </a:extLst>
        </xdr:cNvPr>
        <xdr:cNvSpPr/>
      </xdr:nvSpPr>
      <xdr:spPr bwMode="auto">
        <a:xfrm>
          <a:off x="5490120" y="1478825"/>
          <a:ext cx="162790" cy="152399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57931</xdr:colOff>
      <xdr:row>11</xdr:row>
      <xdr:rowOff>133682</xdr:rowOff>
    </xdr:from>
    <xdr:to>
      <xdr:col>9</xdr:col>
      <xdr:colOff>660065</xdr:colOff>
      <xdr:row>16</xdr:row>
      <xdr:rowOff>125330</xdr:rowOff>
    </xdr:to>
    <xdr:sp macro="" textlink="">
      <xdr:nvSpPr>
        <xdr:cNvPr id="1099" name="Line 72">
          <a:extLst>
            <a:ext uri="{FF2B5EF4-FFF2-40B4-BE49-F238E27FC236}">
              <a16:creationId xmlns:a16="http://schemas.microsoft.com/office/drawing/2014/main" id="{8AC44220-39BD-4524-B5FA-1D1A758808A1}"/>
            </a:ext>
          </a:extLst>
        </xdr:cNvPr>
        <xdr:cNvSpPr>
          <a:spLocks noChangeShapeType="1"/>
        </xdr:cNvSpPr>
      </xdr:nvSpPr>
      <xdr:spPr bwMode="auto">
        <a:xfrm rot="5400000" flipV="1">
          <a:off x="5422854" y="2053479"/>
          <a:ext cx="829848" cy="602134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48101"/>
            <a:gd name="connsiteY0" fmla="*/ 0 h 386"/>
            <a:gd name="connsiteX1" fmla="*/ 48101 w 48101"/>
            <a:gd name="connsiteY1" fmla="*/ 386 h 386"/>
            <a:gd name="connsiteX0" fmla="*/ 1 w 8005"/>
            <a:gd name="connsiteY0" fmla="*/ 0 h 9554"/>
            <a:gd name="connsiteX1" fmla="*/ 8005 w 8005"/>
            <a:gd name="connsiteY1" fmla="*/ 9554 h 9554"/>
            <a:gd name="connsiteX0" fmla="*/ 1 w 10000"/>
            <a:gd name="connsiteY0" fmla="*/ 0 h 10000"/>
            <a:gd name="connsiteX1" fmla="*/ 10000 w 10000"/>
            <a:gd name="connsiteY1" fmla="*/ 10000 h 10000"/>
            <a:gd name="connsiteX0" fmla="*/ 1 w 10000"/>
            <a:gd name="connsiteY0" fmla="*/ 0 h 8602"/>
            <a:gd name="connsiteX1" fmla="*/ 10000 w 10000"/>
            <a:gd name="connsiteY1" fmla="*/ 8602 h 8602"/>
            <a:gd name="connsiteX0" fmla="*/ 0 w 10041"/>
            <a:gd name="connsiteY0" fmla="*/ 0 h 5125"/>
            <a:gd name="connsiteX1" fmla="*/ 10041 w 10041"/>
            <a:gd name="connsiteY1" fmla="*/ 5125 h 5125"/>
            <a:gd name="connsiteX0" fmla="*/ 0 w 10000"/>
            <a:gd name="connsiteY0" fmla="*/ 1782 h 11782"/>
            <a:gd name="connsiteX1" fmla="*/ 10000 w 10000"/>
            <a:gd name="connsiteY1" fmla="*/ 11782 h 11782"/>
            <a:gd name="connsiteX0" fmla="*/ 0 w 10000"/>
            <a:gd name="connsiteY0" fmla="*/ 1202 h 11202"/>
            <a:gd name="connsiteX1" fmla="*/ 10000 w 10000"/>
            <a:gd name="connsiteY1" fmla="*/ 11202 h 11202"/>
            <a:gd name="connsiteX0" fmla="*/ 0 w 5287"/>
            <a:gd name="connsiteY0" fmla="*/ 69 h 290744"/>
            <a:gd name="connsiteX1" fmla="*/ 5287 w 5287"/>
            <a:gd name="connsiteY1" fmla="*/ 290744 h 290744"/>
            <a:gd name="connsiteX0" fmla="*/ 279 w 10279"/>
            <a:gd name="connsiteY0" fmla="*/ 0 h 9998"/>
            <a:gd name="connsiteX1" fmla="*/ 10279 w 10279"/>
            <a:gd name="connsiteY1" fmla="*/ 9998 h 9998"/>
            <a:gd name="connsiteX0" fmla="*/ 120 w 15711"/>
            <a:gd name="connsiteY0" fmla="*/ 1009 h 5530"/>
            <a:gd name="connsiteX1" fmla="*/ 15711 w 15711"/>
            <a:gd name="connsiteY1" fmla="*/ 1 h 5530"/>
            <a:gd name="connsiteX0" fmla="*/ 0 w 9924"/>
            <a:gd name="connsiteY0" fmla="*/ 2677 h 8030"/>
            <a:gd name="connsiteX1" fmla="*/ 5448 w 9924"/>
            <a:gd name="connsiteY1" fmla="*/ 32 h 8030"/>
            <a:gd name="connsiteX2" fmla="*/ 9924 w 9924"/>
            <a:gd name="connsiteY2" fmla="*/ 854 h 8030"/>
            <a:gd name="connsiteX0" fmla="*/ 0 w 10000"/>
            <a:gd name="connsiteY0" fmla="*/ 3835 h 3861"/>
            <a:gd name="connsiteX1" fmla="*/ 5490 w 10000"/>
            <a:gd name="connsiteY1" fmla="*/ 541 h 3861"/>
            <a:gd name="connsiteX2" fmla="*/ 10000 w 10000"/>
            <a:gd name="connsiteY2" fmla="*/ 1565 h 3861"/>
            <a:gd name="connsiteX0" fmla="*/ 0 w 10075"/>
            <a:gd name="connsiteY0" fmla="*/ 10196 h 10263"/>
            <a:gd name="connsiteX1" fmla="*/ 5490 w 10075"/>
            <a:gd name="connsiteY1" fmla="*/ 1664 h 10263"/>
            <a:gd name="connsiteX2" fmla="*/ 10075 w 10075"/>
            <a:gd name="connsiteY2" fmla="*/ 2814 h 10263"/>
            <a:gd name="connsiteX0" fmla="*/ 0 w 10075"/>
            <a:gd name="connsiteY0" fmla="*/ 10506 h 10573"/>
            <a:gd name="connsiteX1" fmla="*/ 5490 w 10075"/>
            <a:gd name="connsiteY1" fmla="*/ 1974 h 10573"/>
            <a:gd name="connsiteX2" fmla="*/ 10075 w 10075"/>
            <a:gd name="connsiteY2" fmla="*/ 3124 h 10573"/>
            <a:gd name="connsiteX0" fmla="*/ 0 w 10075"/>
            <a:gd name="connsiteY0" fmla="*/ 10506 h 16626"/>
            <a:gd name="connsiteX1" fmla="*/ 5490 w 10075"/>
            <a:gd name="connsiteY1" fmla="*/ 1974 h 16626"/>
            <a:gd name="connsiteX2" fmla="*/ 10075 w 10075"/>
            <a:gd name="connsiteY2" fmla="*/ 3124 h 16626"/>
            <a:gd name="connsiteX0" fmla="*/ 0 w 10075"/>
            <a:gd name="connsiteY0" fmla="*/ 8532 h 14652"/>
            <a:gd name="connsiteX1" fmla="*/ 5490 w 10075"/>
            <a:gd name="connsiteY1" fmla="*/ 0 h 14652"/>
            <a:gd name="connsiteX2" fmla="*/ 10075 w 10075"/>
            <a:gd name="connsiteY2" fmla="*/ 1150 h 14652"/>
            <a:gd name="connsiteX0" fmla="*/ 0 w 10075"/>
            <a:gd name="connsiteY0" fmla="*/ 8532 h 14652"/>
            <a:gd name="connsiteX1" fmla="*/ 5490 w 10075"/>
            <a:gd name="connsiteY1" fmla="*/ 0 h 14652"/>
            <a:gd name="connsiteX2" fmla="*/ 10075 w 10075"/>
            <a:gd name="connsiteY2" fmla="*/ 1150 h 14652"/>
            <a:gd name="connsiteX0" fmla="*/ 0 w 10075"/>
            <a:gd name="connsiteY0" fmla="*/ 8532 h 14652"/>
            <a:gd name="connsiteX1" fmla="*/ 5490 w 10075"/>
            <a:gd name="connsiteY1" fmla="*/ 0 h 14652"/>
            <a:gd name="connsiteX2" fmla="*/ 10075 w 10075"/>
            <a:gd name="connsiteY2" fmla="*/ 1150 h 14652"/>
            <a:gd name="connsiteX0" fmla="*/ 0 w 10301"/>
            <a:gd name="connsiteY0" fmla="*/ 0 h 35122"/>
            <a:gd name="connsiteX1" fmla="*/ 5716 w 10301"/>
            <a:gd name="connsiteY1" fmla="*/ 27888 h 35122"/>
            <a:gd name="connsiteX2" fmla="*/ 10301 w 10301"/>
            <a:gd name="connsiteY2" fmla="*/ 29038 h 35122"/>
            <a:gd name="connsiteX0" fmla="*/ 0 w 10263"/>
            <a:gd name="connsiteY0" fmla="*/ 0 h 50280"/>
            <a:gd name="connsiteX1" fmla="*/ 5678 w 10263"/>
            <a:gd name="connsiteY1" fmla="*/ 44409 h 50280"/>
            <a:gd name="connsiteX2" fmla="*/ 10263 w 10263"/>
            <a:gd name="connsiteY2" fmla="*/ 45559 h 50280"/>
            <a:gd name="connsiteX0" fmla="*/ 5 w 10268"/>
            <a:gd name="connsiteY0" fmla="*/ 0 h 57645"/>
            <a:gd name="connsiteX1" fmla="*/ 419 w 10268"/>
            <a:gd name="connsiteY1" fmla="*/ 56047 h 57645"/>
            <a:gd name="connsiteX2" fmla="*/ 5683 w 10268"/>
            <a:gd name="connsiteY2" fmla="*/ 44409 h 57645"/>
            <a:gd name="connsiteX3" fmla="*/ 10268 w 10268"/>
            <a:gd name="connsiteY3" fmla="*/ 45559 h 57645"/>
            <a:gd name="connsiteX0" fmla="*/ 117 w 10380"/>
            <a:gd name="connsiteY0" fmla="*/ 0 h 58351"/>
            <a:gd name="connsiteX1" fmla="*/ 381 w 10380"/>
            <a:gd name="connsiteY1" fmla="*/ 56798 h 58351"/>
            <a:gd name="connsiteX2" fmla="*/ 5795 w 10380"/>
            <a:gd name="connsiteY2" fmla="*/ 44409 h 58351"/>
            <a:gd name="connsiteX3" fmla="*/ 10380 w 10380"/>
            <a:gd name="connsiteY3" fmla="*/ 45559 h 58351"/>
            <a:gd name="connsiteX0" fmla="*/ 0 w 10263"/>
            <a:gd name="connsiteY0" fmla="*/ 0 h 58351"/>
            <a:gd name="connsiteX1" fmla="*/ 264 w 10263"/>
            <a:gd name="connsiteY1" fmla="*/ 56798 h 58351"/>
            <a:gd name="connsiteX2" fmla="*/ 5678 w 10263"/>
            <a:gd name="connsiteY2" fmla="*/ 44409 h 58351"/>
            <a:gd name="connsiteX3" fmla="*/ 10263 w 10263"/>
            <a:gd name="connsiteY3" fmla="*/ 45559 h 58351"/>
            <a:gd name="connsiteX0" fmla="*/ 0 w 10263"/>
            <a:gd name="connsiteY0" fmla="*/ 0 h 59185"/>
            <a:gd name="connsiteX1" fmla="*/ 264 w 10263"/>
            <a:gd name="connsiteY1" fmla="*/ 56798 h 59185"/>
            <a:gd name="connsiteX2" fmla="*/ 5678 w 10263"/>
            <a:gd name="connsiteY2" fmla="*/ 44409 h 59185"/>
            <a:gd name="connsiteX3" fmla="*/ 10263 w 10263"/>
            <a:gd name="connsiteY3" fmla="*/ 45559 h 59185"/>
            <a:gd name="connsiteX0" fmla="*/ 0 w 10188"/>
            <a:gd name="connsiteY0" fmla="*/ 0 h 71951"/>
            <a:gd name="connsiteX1" fmla="*/ 189 w 10188"/>
            <a:gd name="connsiteY1" fmla="*/ 69564 h 71951"/>
            <a:gd name="connsiteX2" fmla="*/ 5603 w 10188"/>
            <a:gd name="connsiteY2" fmla="*/ 57175 h 71951"/>
            <a:gd name="connsiteX3" fmla="*/ 10188 w 10188"/>
            <a:gd name="connsiteY3" fmla="*/ 58325 h 71951"/>
            <a:gd name="connsiteX0" fmla="*/ 50 w 10238"/>
            <a:gd name="connsiteY0" fmla="*/ 0 h 71951"/>
            <a:gd name="connsiteX1" fmla="*/ 239 w 10238"/>
            <a:gd name="connsiteY1" fmla="*/ 69564 h 71951"/>
            <a:gd name="connsiteX2" fmla="*/ 5653 w 10238"/>
            <a:gd name="connsiteY2" fmla="*/ 57175 h 71951"/>
            <a:gd name="connsiteX3" fmla="*/ 10238 w 10238"/>
            <a:gd name="connsiteY3" fmla="*/ 58325 h 71951"/>
            <a:gd name="connsiteX0" fmla="*/ 85 w 10273"/>
            <a:gd name="connsiteY0" fmla="*/ 0 h 69719"/>
            <a:gd name="connsiteX1" fmla="*/ 124 w 10273"/>
            <a:gd name="connsiteY1" fmla="*/ 66936 h 69719"/>
            <a:gd name="connsiteX2" fmla="*/ 5688 w 10273"/>
            <a:gd name="connsiteY2" fmla="*/ 57175 h 69719"/>
            <a:gd name="connsiteX3" fmla="*/ 10273 w 10273"/>
            <a:gd name="connsiteY3" fmla="*/ 58325 h 6971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273" h="69719">
              <a:moveTo>
                <a:pt x="85" y="0"/>
              </a:moveTo>
              <a:cubicBezTo>
                <a:pt x="-65" y="14097"/>
                <a:pt x="5" y="49022"/>
                <a:pt x="124" y="66936"/>
              </a:cubicBezTo>
              <a:cubicBezTo>
                <a:pt x="1070" y="74337"/>
                <a:pt x="4391" y="65557"/>
                <a:pt x="5688" y="57175"/>
              </a:cubicBezTo>
              <a:cubicBezTo>
                <a:pt x="6715" y="61989"/>
                <a:pt x="8228" y="59504"/>
                <a:pt x="10273" y="58325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204187</xdr:colOff>
      <xdr:row>14</xdr:row>
      <xdr:rowOff>81517</xdr:rowOff>
    </xdr:from>
    <xdr:to>
      <xdr:col>9</xdr:col>
      <xdr:colOff>643869</xdr:colOff>
      <xdr:row>15</xdr:row>
      <xdr:rowOff>148252</xdr:rowOff>
    </xdr:to>
    <xdr:sp macro="" textlink="">
      <xdr:nvSpPr>
        <xdr:cNvPr id="1100" name="Line 547">
          <a:extLst>
            <a:ext uri="{FF2B5EF4-FFF2-40B4-BE49-F238E27FC236}">
              <a16:creationId xmlns:a16="http://schemas.microsoft.com/office/drawing/2014/main" id="{2BA6C5E1-535D-4DD9-B3CF-381B1CFA86C3}"/>
            </a:ext>
          </a:extLst>
        </xdr:cNvPr>
        <xdr:cNvSpPr>
          <a:spLocks noChangeShapeType="1"/>
        </xdr:cNvSpPr>
      </xdr:nvSpPr>
      <xdr:spPr bwMode="auto">
        <a:xfrm rot="1305468">
          <a:off x="5682967" y="2390377"/>
          <a:ext cx="439682" cy="234375"/>
        </a:xfrm>
        <a:custGeom>
          <a:avLst/>
          <a:gdLst>
            <a:gd name="connsiteX0" fmla="*/ 0 w 317004"/>
            <a:gd name="connsiteY0" fmla="*/ 0 h 125883"/>
            <a:gd name="connsiteX1" fmla="*/ 317004 w 317004"/>
            <a:gd name="connsiteY1" fmla="*/ 125883 h 125883"/>
            <a:gd name="connsiteX0" fmla="*/ 0 w 510263"/>
            <a:gd name="connsiteY0" fmla="*/ 0 h 52260"/>
            <a:gd name="connsiteX1" fmla="*/ 510263 w 510263"/>
            <a:gd name="connsiteY1" fmla="*/ 52260 h 52260"/>
            <a:gd name="connsiteX0" fmla="*/ 0 w 510263"/>
            <a:gd name="connsiteY0" fmla="*/ 50177 h 102437"/>
            <a:gd name="connsiteX1" fmla="*/ 510263 w 510263"/>
            <a:gd name="connsiteY1" fmla="*/ 102437 h 102437"/>
            <a:gd name="connsiteX0" fmla="*/ 0 w 510263"/>
            <a:gd name="connsiteY0" fmla="*/ 79865 h 132125"/>
            <a:gd name="connsiteX1" fmla="*/ 510263 w 510263"/>
            <a:gd name="connsiteY1" fmla="*/ 132125 h 132125"/>
            <a:gd name="connsiteX0" fmla="*/ 0 w 510263"/>
            <a:gd name="connsiteY0" fmla="*/ 77114 h 136276"/>
            <a:gd name="connsiteX1" fmla="*/ 510263 w 510263"/>
            <a:gd name="connsiteY1" fmla="*/ 136276 h 136276"/>
            <a:gd name="connsiteX0" fmla="*/ 0 w 510263"/>
            <a:gd name="connsiteY0" fmla="*/ 77114 h 136276"/>
            <a:gd name="connsiteX1" fmla="*/ 510263 w 510263"/>
            <a:gd name="connsiteY1" fmla="*/ 136276 h 136276"/>
            <a:gd name="connsiteX0" fmla="*/ 0 w 533268"/>
            <a:gd name="connsiteY0" fmla="*/ 59197 h 173577"/>
            <a:gd name="connsiteX1" fmla="*/ 533268 w 533268"/>
            <a:gd name="connsiteY1" fmla="*/ 173577 h 173577"/>
            <a:gd name="connsiteX0" fmla="*/ 0 w 533268"/>
            <a:gd name="connsiteY0" fmla="*/ 47952 h 162332"/>
            <a:gd name="connsiteX1" fmla="*/ 533268 w 533268"/>
            <a:gd name="connsiteY1" fmla="*/ 162332 h 162332"/>
            <a:gd name="connsiteX0" fmla="*/ 0 w 533268"/>
            <a:gd name="connsiteY0" fmla="*/ 45589 h 169172"/>
            <a:gd name="connsiteX1" fmla="*/ 533268 w 533268"/>
            <a:gd name="connsiteY1" fmla="*/ 169172 h 169172"/>
            <a:gd name="connsiteX0" fmla="*/ 0 w 533268"/>
            <a:gd name="connsiteY0" fmla="*/ 24137 h 147720"/>
            <a:gd name="connsiteX1" fmla="*/ 533268 w 533268"/>
            <a:gd name="connsiteY1" fmla="*/ 147720 h 147720"/>
            <a:gd name="connsiteX0" fmla="*/ 1 w 709723"/>
            <a:gd name="connsiteY0" fmla="*/ 25830 h 142671"/>
            <a:gd name="connsiteX1" fmla="*/ 709723 w 709723"/>
            <a:gd name="connsiteY1" fmla="*/ 142671 h 142671"/>
            <a:gd name="connsiteX0" fmla="*/ -1 w 694870"/>
            <a:gd name="connsiteY0" fmla="*/ 26949 h 139632"/>
            <a:gd name="connsiteX1" fmla="*/ 694870 w 694870"/>
            <a:gd name="connsiteY1" fmla="*/ 139632 h 139632"/>
            <a:gd name="connsiteX0" fmla="*/ 1 w 694872"/>
            <a:gd name="connsiteY0" fmla="*/ 39175 h 151858"/>
            <a:gd name="connsiteX1" fmla="*/ 694872 w 694872"/>
            <a:gd name="connsiteY1" fmla="*/ 151858 h 1518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94872" h="151858">
              <a:moveTo>
                <a:pt x="1" y="39175"/>
              </a:moveTo>
              <a:cubicBezTo>
                <a:pt x="335751" y="-8596"/>
                <a:pt x="501223" y="-49683"/>
                <a:pt x="694872" y="151858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328843</xdr:colOff>
      <xdr:row>11</xdr:row>
      <xdr:rowOff>130587</xdr:rowOff>
    </xdr:from>
    <xdr:to>
      <xdr:col>10</xdr:col>
      <xdr:colOff>269879</xdr:colOff>
      <xdr:row>11</xdr:row>
      <xdr:rowOff>130587</xdr:rowOff>
    </xdr:to>
    <xdr:sp macro="" textlink="">
      <xdr:nvSpPr>
        <xdr:cNvPr id="1101" name="Line 88">
          <a:extLst>
            <a:ext uri="{FF2B5EF4-FFF2-40B4-BE49-F238E27FC236}">
              <a16:creationId xmlns:a16="http://schemas.microsoft.com/office/drawing/2014/main" id="{5F70276C-4D87-4323-AB6F-D3E7F90615CC}"/>
            </a:ext>
          </a:extLst>
        </xdr:cNvPr>
        <xdr:cNvSpPr>
          <a:spLocks noChangeShapeType="1"/>
        </xdr:cNvSpPr>
      </xdr:nvSpPr>
      <xdr:spPr bwMode="auto">
        <a:xfrm rot="5400000" flipV="1">
          <a:off x="6117231" y="1626919"/>
          <a:ext cx="0" cy="61921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9</xdr:col>
      <xdr:colOff>354536</xdr:colOff>
      <xdr:row>15</xdr:row>
      <xdr:rowOff>53960</xdr:rowOff>
    </xdr:from>
    <xdr:ext cx="213178" cy="272447"/>
    <xdr:sp macro="" textlink="">
      <xdr:nvSpPr>
        <xdr:cNvPr id="1102" name="Text Box 1620">
          <a:extLst>
            <a:ext uri="{FF2B5EF4-FFF2-40B4-BE49-F238E27FC236}">
              <a16:creationId xmlns:a16="http://schemas.microsoft.com/office/drawing/2014/main" id="{D6073589-5779-41B8-B175-0489813DBE47}"/>
            </a:ext>
          </a:extLst>
        </xdr:cNvPr>
        <xdr:cNvSpPr txBox="1">
          <a:spLocks noChangeArrowheads="1"/>
        </xdr:cNvSpPr>
      </xdr:nvSpPr>
      <xdr:spPr bwMode="auto">
        <a:xfrm>
          <a:off x="5833316" y="2530460"/>
          <a:ext cx="213178" cy="272447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9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9</xdr:col>
      <xdr:colOff>122569</xdr:colOff>
      <xdr:row>11</xdr:row>
      <xdr:rowOff>127956</xdr:rowOff>
    </xdr:from>
    <xdr:ext cx="580572" cy="165173"/>
    <xdr:sp macro="" textlink="">
      <xdr:nvSpPr>
        <xdr:cNvPr id="1103" name="Text Box 1620">
          <a:extLst>
            <a:ext uri="{FF2B5EF4-FFF2-40B4-BE49-F238E27FC236}">
              <a16:creationId xmlns:a16="http://schemas.microsoft.com/office/drawing/2014/main" id="{8B7A1C3F-D4D4-4F82-A1F9-5AF21CEEF40C}"/>
            </a:ext>
          </a:extLst>
        </xdr:cNvPr>
        <xdr:cNvSpPr txBox="1">
          <a:spLocks noChangeArrowheads="1"/>
        </xdr:cNvSpPr>
      </xdr:nvSpPr>
      <xdr:spPr bwMode="auto">
        <a:xfrm>
          <a:off x="5601349" y="1933896"/>
          <a:ext cx="580572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15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号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9</xdr:col>
      <xdr:colOff>488717</xdr:colOff>
      <xdr:row>15</xdr:row>
      <xdr:rowOff>7763</xdr:rowOff>
    </xdr:from>
    <xdr:to>
      <xdr:col>9</xdr:col>
      <xdr:colOff>659420</xdr:colOff>
      <xdr:row>15</xdr:row>
      <xdr:rowOff>151803</xdr:rowOff>
    </xdr:to>
    <xdr:pic>
      <xdr:nvPicPr>
        <xdr:cNvPr id="1104" name="図 1103">
          <a:extLst>
            <a:ext uri="{FF2B5EF4-FFF2-40B4-BE49-F238E27FC236}">
              <a16:creationId xmlns:a16="http://schemas.microsoft.com/office/drawing/2014/main" id="{EADD13E3-42CB-4CA2-AA29-800BCBCB6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967497" y="2484263"/>
          <a:ext cx="170703" cy="144040"/>
        </a:xfrm>
        <a:prstGeom prst="rect">
          <a:avLst/>
        </a:prstGeom>
      </xdr:spPr>
    </xdr:pic>
    <xdr:clientData/>
  </xdr:twoCellAnchor>
  <xdr:twoCellAnchor>
    <xdr:from>
      <xdr:col>10</xdr:col>
      <xdr:colOff>24349</xdr:colOff>
      <xdr:row>11</xdr:row>
      <xdr:rowOff>158241</xdr:rowOff>
    </xdr:from>
    <xdr:to>
      <xdr:col>10</xdr:col>
      <xdr:colOff>187139</xdr:colOff>
      <xdr:row>12</xdr:row>
      <xdr:rowOff>144562</xdr:rowOff>
    </xdr:to>
    <xdr:sp macro="" textlink="">
      <xdr:nvSpPr>
        <xdr:cNvPr id="1105" name="六角形 1104">
          <a:extLst>
            <a:ext uri="{FF2B5EF4-FFF2-40B4-BE49-F238E27FC236}">
              <a16:creationId xmlns:a16="http://schemas.microsoft.com/office/drawing/2014/main" id="{CA088A37-655B-4DE2-90F9-57EA15633821}"/>
            </a:ext>
          </a:extLst>
        </xdr:cNvPr>
        <xdr:cNvSpPr/>
      </xdr:nvSpPr>
      <xdr:spPr bwMode="auto">
        <a:xfrm>
          <a:off x="6181309" y="1964181"/>
          <a:ext cx="162790" cy="153961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9</xdr:col>
      <xdr:colOff>99369</xdr:colOff>
      <xdr:row>12</xdr:row>
      <xdr:rowOff>58533</xdr:rowOff>
    </xdr:from>
    <xdr:to>
      <xdr:col>9</xdr:col>
      <xdr:colOff>618955</xdr:colOff>
      <xdr:row>14</xdr:row>
      <xdr:rowOff>131638</xdr:rowOff>
    </xdr:to>
    <xdr:pic>
      <xdr:nvPicPr>
        <xdr:cNvPr id="1106" name="図 1105">
          <a:extLst>
            <a:ext uri="{FF2B5EF4-FFF2-40B4-BE49-F238E27FC236}">
              <a16:creationId xmlns:a16="http://schemas.microsoft.com/office/drawing/2014/main" id="{B4B59EFB-2098-4821-9888-5658896E1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16742666">
          <a:off x="5633749" y="1976513"/>
          <a:ext cx="408385" cy="519586"/>
        </a:xfrm>
        <a:prstGeom prst="rect">
          <a:avLst/>
        </a:prstGeom>
      </xdr:spPr>
    </xdr:pic>
    <xdr:clientData/>
  </xdr:twoCellAnchor>
  <xdr:twoCellAnchor editAs="oneCell">
    <xdr:from>
      <xdr:col>37</xdr:col>
      <xdr:colOff>337208</xdr:colOff>
      <xdr:row>10</xdr:row>
      <xdr:rowOff>112799</xdr:rowOff>
    </xdr:from>
    <xdr:to>
      <xdr:col>38</xdr:col>
      <xdr:colOff>452649</xdr:colOff>
      <xdr:row>12</xdr:row>
      <xdr:rowOff>6580</xdr:rowOff>
    </xdr:to>
    <xdr:pic>
      <xdr:nvPicPr>
        <xdr:cNvPr id="1107" name="図 1106">
          <a:extLst>
            <a:ext uri="{FF2B5EF4-FFF2-40B4-BE49-F238E27FC236}">
              <a16:creationId xmlns:a16="http://schemas.microsoft.com/office/drawing/2014/main" id="{0BEAF3F4-5A82-4B34-BC3F-5A369B117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3562968" y="1751099"/>
          <a:ext cx="717421" cy="229061"/>
        </a:xfrm>
        <a:prstGeom prst="rect">
          <a:avLst/>
        </a:prstGeom>
      </xdr:spPr>
    </xdr:pic>
    <xdr:clientData/>
  </xdr:twoCellAnchor>
  <xdr:oneCellAnchor>
    <xdr:from>
      <xdr:col>10</xdr:col>
      <xdr:colOff>85988</xdr:colOff>
      <xdr:row>13</xdr:row>
      <xdr:rowOff>109843</xdr:rowOff>
    </xdr:from>
    <xdr:ext cx="294349" cy="122370"/>
    <xdr:sp macro="" textlink="">
      <xdr:nvSpPr>
        <xdr:cNvPr id="1108" name="Text Box 1563">
          <a:extLst>
            <a:ext uri="{FF2B5EF4-FFF2-40B4-BE49-F238E27FC236}">
              <a16:creationId xmlns:a16="http://schemas.microsoft.com/office/drawing/2014/main" id="{C5B0399A-5AA5-44C0-B034-4AB14947EAC8}"/>
            </a:ext>
          </a:extLst>
        </xdr:cNvPr>
        <xdr:cNvSpPr txBox="1">
          <a:spLocks noChangeArrowheads="1"/>
        </xdr:cNvSpPr>
      </xdr:nvSpPr>
      <xdr:spPr bwMode="auto">
        <a:xfrm flipH="1">
          <a:off x="6242948" y="2251063"/>
          <a:ext cx="294349" cy="12237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0" tIns="0" rIns="0" bIns="0" anchor="t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１㎞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9</xdr:col>
      <xdr:colOff>178592</xdr:colOff>
      <xdr:row>9</xdr:row>
      <xdr:rowOff>92605</xdr:rowOff>
    </xdr:from>
    <xdr:to>
      <xdr:col>9</xdr:col>
      <xdr:colOff>298456</xdr:colOff>
      <xdr:row>10</xdr:row>
      <xdr:rowOff>32815</xdr:rowOff>
    </xdr:to>
    <xdr:sp macro="" textlink="">
      <xdr:nvSpPr>
        <xdr:cNvPr id="1109" name="六角形 1108">
          <a:extLst>
            <a:ext uri="{FF2B5EF4-FFF2-40B4-BE49-F238E27FC236}">
              <a16:creationId xmlns:a16="http://schemas.microsoft.com/office/drawing/2014/main" id="{FA218776-894E-4787-93DD-780DBF25DCD2}"/>
            </a:ext>
          </a:extLst>
        </xdr:cNvPr>
        <xdr:cNvSpPr/>
      </xdr:nvSpPr>
      <xdr:spPr bwMode="auto">
        <a:xfrm>
          <a:off x="5657372" y="1563265"/>
          <a:ext cx="119864" cy="10785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l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317498</xdr:colOff>
      <xdr:row>9</xdr:row>
      <xdr:rowOff>89295</xdr:rowOff>
    </xdr:from>
    <xdr:to>
      <xdr:col>9</xdr:col>
      <xdr:colOff>449792</xdr:colOff>
      <xdr:row>10</xdr:row>
      <xdr:rowOff>39686</xdr:rowOff>
    </xdr:to>
    <xdr:sp macro="" textlink="">
      <xdr:nvSpPr>
        <xdr:cNvPr id="1110" name="六角形 1109">
          <a:extLst>
            <a:ext uri="{FF2B5EF4-FFF2-40B4-BE49-F238E27FC236}">
              <a16:creationId xmlns:a16="http://schemas.microsoft.com/office/drawing/2014/main" id="{BC828E27-F91D-4EA6-B079-9C8C7F21BF04}"/>
            </a:ext>
          </a:extLst>
        </xdr:cNvPr>
        <xdr:cNvSpPr/>
      </xdr:nvSpPr>
      <xdr:spPr bwMode="auto">
        <a:xfrm>
          <a:off x="5796278" y="1559955"/>
          <a:ext cx="132294" cy="118031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7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9</xdr:col>
      <xdr:colOff>250521</xdr:colOff>
      <xdr:row>9</xdr:row>
      <xdr:rowOff>29768</xdr:rowOff>
    </xdr:from>
    <xdr:ext cx="264583" cy="62838"/>
    <xdr:sp macro="" textlink="">
      <xdr:nvSpPr>
        <xdr:cNvPr id="1111" name="Text Box 1664">
          <a:extLst>
            <a:ext uri="{FF2B5EF4-FFF2-40B4-BE49-F238E27FC236}">
              <a16:creationId xmlns:a16="http://schemas.microsoft.com/office/drawing/2014/main" id="{CBCB8ED4-E192-4409-A65C-FA4E21CA5347}"/>
            </a:ext>
          </a:extLst>
        </xdr:cNvPr>
        <xdr:cNvSpPr txBox="1">
          <a:spLocks noChangeArrowheads="1"/>
        </xdr:cNvSpPr>
      </xdr:nvSpPr>
      <xdr:spPr bwMode="auto">
        <a:xfrm>
          <a:off x="5729301" y="1500428"/>
          <a:ext cx="264583" cy="62838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0.1+0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．</a:t>
          </a: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   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3</xdr:col>
      <xdr:colOff>188515</xdr:colOff>
      <xdr:row>17</xdr:row>
      <xdr:rowOff>6614</xdr:rowOff>
    </xdr:from>
    <xdr:ext cx="299923" cy="81811"/>
    <xdr:sp macro="" textlink="">
      <xdr:nvSpPr>
        <xdr:cNvPr id="1112" name="Text Box 1664">
          <a:extLst>
            <a:ext uri="{FF2B5EF4-FFF2-40B4-BE49-F238E27FC236}">
              <a16:creationId xmlns:a16="http://schemas.microsoft.com/office/drawing/2014/main" id="{926F12E1-EC5D-4C8E-9473-DF59DD8DDD83}"/>
            </a:ext>
          </a:extLst>
        </xdr:cNvPr>
        <xdr:cNvSpPr txBox="1">
          <a:spLocks noChangeArrowheads="1"/>
        </xdr:cNvSpPr>
      </xdr:nvSpPr>
      <xdr:spPr bwMode="auto">
        <a:xfrm>
          <a:off x="1598215" y="2818394"/>
          <a:ext cx="299923" cy="8181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0.4+0.4</a:t>
          </a:r>
        </a:p>
      </xdr:txBody>
    </xdr:sp>
    <xdr:clientData/>
  </xdr:oneCellAnchor>
  <xdr:twoCellAnchor>
    <xdr:from>
      <xdr:col>3</xdr:col>
      <xdr:colOff>205162</xdr:colOff>
      <xdr:row>17</xdr:row>
      <xdr:rowOff>76736</xdr:rowOff>
    </xdr:from>
    <xdr:to>
      <xdr:col>3</xdr:col>
      <xdr:colOff>357187</xdr:colOff>
      <xdr:row>18</xdr:row>
      <xdr:rowOff>23151</xdr:rowOff>
    </xdr:to>
    <xdr:sp macro="" textlink="">
      <xdr:nvSpPr>
        <xdr:cNvPr id="1113" name="六角形 1112">
          <a:extLst>
            <a:ext uri="{FF2B5EF4-FFF2-40B4-BE49-F238E27FC236}">
              <a16:creationId xmlns:a16="http://schemas.microsoft.com/office/drawing/2014/main" id="{6ACEF302-33D8-480E-B678-5ACC7B0BB12F}"/>
            </a:ext>
          </a:extLst>
        </xdr:cNvPr>
        <xdr:cNvSpPr/>
      </xdr:nvSpPr>
      <xdr:spPr bwMode="auto">
        <a:xfrm>
          <a:off x="1614862" y="2888516"/>
          <a:ext cx="152025" cy="11405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355444</xdr:colOff>
      <xdr:row>17</xdr:row>
      <xdr:rowOff>72818</xdr:rowOff>
    </xdr:from>
    <xdr:to>
      <xdr:col>3</xdr:col>
      <xdr:colOff>506016</xdr:colOff>
      <xdr:row>18</xdr:row>
      <xdr:rowOff>26458</xdr:rowOff>
    </xdr:to>
    <xdr:sp macro="" textlink="">
      <xdr:nvSpPr>
        <xdr:cNvPr id="1114" name="六角形 1113">
          <a:extLst>
            <a:ext uri="{FF2B5EF4-FFF2-40B4-BE49-F238E27FC236}">
              <a16:creationId xmlns:a16="http://schemas.microsoft.com/office/drawing/2014/main" id="{2FA138D5-0432-425B-8C27-0CDE0B02B0C2}"/>
            </a:ext>
          </a:extLst>
        </xdr:cNvPr>
        <xdr:cNvSpPr/>
      </xdr:nvSpPr>
      <xdr:spPr bwMode="auto">
        <a:xfrm>
          <a:off x="1765144" y="2884598"/>
          <a:ext cx="150572" cy="12128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367631</xdr:colOff>
      <xdr:row>28</xdr:row>
      <xdr:rowOff>45953</xdr:rowOff>
    </xdr:from>
    <xdr:to>
      <xdr:col>9</xdr:col>
      <xdr:colOff>589045</xdr:colOff>
      <xdr:row>29</xdr:row>
      <xdr:rowOff>96083</xdr:rowOff>
    </xdr:to>
    <xdr:sp macro="" textlink="">
      <xdr:nvSpPr>
        <xdr:cNvPr id="1115" name="Line 76">
          <a:extLst>
            <a:ext uri="{FF2B5EF4-FFF2-40B4-BE49-F238E27FC236}">
              <a16:creationId xmlns:a16="http://schemas.microsoft.com/office/drawing/2014/main" id="{C9D9D062-0CE9-4C0E-A24A-2527A33C5A47}"/>
            </a:ext>
          </a:extLst>
        </xdr:cNvPr>
        <xdr:cNvSpPr>
          <a:spLocks noChangeShapeType="1"/>
        </xdr:cNvSpPr>
      </xdr:nvSpPr>
      <xdr:spPr bwMode="auto">
        <a:xfrm flipH="1" flipV="1">
          <a:off x="5846411" y="4701773"/>
          <a:ext cx="221414" cy="21777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5</xdr:col>
      <xdr:colOff>47324</xdr:colOff>
      <xdr:row>32</xdr:row>
      <xdr:rowOff>168275</xdr:rowOff>
    </xdr:from>
    <xdr:ext cx="1307948" cy="1257753"/>
    <xdr:pic>
      <xdr:nvPicPr>
        <xdr:cNvPr id="1116" name="image2.jpg" title="画像">
          <a:extLst>
            <a:ext uri="{FF2B5EF4-FFF2-40B4-BE49-F238E27FC236}">
              <a16:creationId xmlns:a16="http://schemas.microsoft.com/office/drawing/2014/main" id="{FC8F5274-E4C7-4B53-92C3-02E4B87CBF36}"/>
            </a:ext>
          </a:extLst>
        </xdr:cNvPr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2813384" y="5494655"/>
          <a:ext cx="1307948" cy="125775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9</xdr:col>
      <xdr:colOff>25548</xdr:colOff>
      <xdr:row>32</xdr:row>
      <xdr:rowOff>165025</xdr:rowOff>
    </xdr:from>
    <xdr:to>
      <xdr:col>10</xdr:col>
      <xdr:colOff>626435</xdr:colOff>
      <xdr:row>40</xdr:row>
      <xdr:rowOff>158402</xdr:rowOff>
    </xdr:to>
    <xdr:pic>
      <xdr:nvPicPr>
        <xdr:cNvPr id="1117" name="図 1116">
          <a:extLst>
            <a:ext uri="{FF2B5EF4-FFF2-40B4-BE49-F238E27FC236}">
              <a16:creationId xmlns:a16="http://schemas.microsoft.com/office/drawing/2014/main" id="{E91D0FDA-F594-4F74-B70B-CC0E2706D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8136" y="5460925"/>
          <a:ext cx="1277162" cy="1326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14</xdr:col>
      <xdr:colOff>660130</xdr:colOff>
      <xdr:row>1</xdr:row>
      <xdr:rowOff>1497</xdr:rowOff>
    </xdr:from>
    <xdr:ext cx="1362230" cy="1293231"/>
    <xdr:pic>
      <xdr:nvPicPr>
        <xdr:cNvPr id="1118" name="image4.jpg" title="画像">
          <a:extLst>
            <a:ext uri="{FF2B5EF4-FFF2-40B4-BE49-F238E27FC236}">
              <a16:creationId xmlns:a16="http://schemas.microsoft.com/office/drawing/2014/main" id="{B20341B0-6F27-44D8-84D1-FC67004D9E2D}"/>
            </a:ext>
          </a:extLst>
        </xdr:cNvPr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9504093" y="130085"/>
          <a:ext cx="1362230" cy="1293231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61534</xdr:colOff>
      <xdr:row>25</xdr:row>
      <xdr:rowOff>16533</xdr:rowOff>
    </xdr:from>
    <xdr:ext cx="1288294" cy="1295195"/>
    <xdr:pic>
      <xdr:nvPicPr>
        <xdr:cNvPr id="1119" name="image1.jpg" title="画像">
          <a:extLst>
            <a:ext uri="{FF2B5EF4-FFF2-40B4-BE49-F238E27FC236}">
              <a16:creationId xmlns:a16="http://schemas.microsoft.com/office/drawing/2014/main" id="{44D0AFF9-AE07-410F-A938-4D8111A4A3D7}"/>
            </a:ext>
          </a:extLst>
        </xdr:cNvPr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9609394" y="4169433"/>
          <a:ext cx="1288294" cy="1295195"/>
        </a:xfrm>
        <a:prstGeom prst="rect">
          <a:avLst/>
        </a:prstGeom>
        <a:noFill/>
      </xdr:spPr>
    </xdr:pic>
    <xdr:clientData fLocksWithSheet="0"/>
  </xdr:oneCellAnchor>
  <xdr:twoCellAnchor>
    <xdr:from>
      <xdr:col>10</xdr:col>
      <xdr:colOff>44809</xdr:colOff>
      <xdr:row>46</xdr:row>
      <xdr:rowOff>107701</xdr:rowOff>
    </xdr:from>
    <xdr:to>
      <xdr:col>10</xdr:col>
      <xdr:colOff>209241</xdr:colOff>
      <xdr:row>47</xdr:row>
      <xdr:rowOff>95306</xdr:rowOff>
    </xdr:to>
    <xdr:sp macro="" textlink="">
      <xdr:nvSpPr>
        <xdr:cNvPr id="1120" name="AutoShape 605">
          <a:extLst>
            <a:ext uri="{FF2B5EF4-FFF2-40B4-BE49-F238E27FC236}">
              <a16:creationId xmlns:a16="http://schemas.microsoft.com/office/drawing/2014/main" id="{F3D989EE-0810-44AD-96A3-E2CB3A1B9843}"/>
            </a:ext>
          </a:extLst>
        </xdr:cNvPr>
        <xdr:cNvSpPr>
          <a:spLocks noChangeArrowheads="1"/>
        </xdr:cNvSpPr>
      </xdr:nvSpPr>
      <xdr:spPr bwMode="auto">
        <a:xfrm>
          <a:off x="6201769" y="7781041"/>
          <a:ext cx="164432" cy="15524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9</xdr:col>
      <xdr:colOff>651709</xdr:colOff>
      <xdr:row>52</xdr:row>
      <xdr:rowOff>126998</xdr:rowOff>
    </xdr:from>
    <xdr:ext cx="377825" cy="152946"/>
    <xdr:sp macro="" textlink="">
      <xdr:nvSpPr>
        <xdr:cNvPr id="1121" name="Text Box 1620">
          <a:extLst>
            <a:ext uri="{FF2B5EF4-FFF2-40B4-BE49-F238E27FC236}">
              <a16:creationId xmlns:a16="http://schemas.microsoft.com/office/drawing/2014/main" id="{5614A16B-677A-4DD1-8474-15E4BC4B55B6}"/>
            </a:ext>
          </a:extLst>
        </xdr:cNvPr>
        <xdr:cNvSpPr txBox="1">
          <a:spLocks noChangeArrowheads="1"/>
        </xdr:cNvSpPr>
      </xdr:nvSpPr>
      <xdr:spPr bwMode="auto">
        <a:xfrm>
          <a:off x="6130489" y="8806178"/>
          <a:ext cx="377825" cy="1529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サブルート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</xdr:col>
      <xdr:colOff>56377</xdr:colOff>
      <xdr:row>62</xdr:row>
      <xdr:rowOff>116344</xdr:rowOff>
    </xdr:from>
    <xdr:to>
      <xdr:col>3</xdr:col>
      <xdr:colOff>8556</xdr:colOff>
      <xdr:row>62</xdr:row>
      <xdr:rowOff>162063</xdr:rowOff>
    </xdr:to>
    <xdr:sp macro="" textlink="">
      <xdr:nvSpPr>
        <xdr:cNvPr id="1122" name="Line 120">
          <a:extLst>
            <a:ext uri="{FF2B5EF4-FFF2-40B4-BE49-F238E27FC236}">
              <a16:creationId xmlns:a16="http://schemas.microsoft.com/office/drawing/2014/main" id="{D2CB813E-8F8E-4A57-8E6E-6ADF19DBC605}"/>
            </a:ext>
          </a:extLst>
        </xdr:cNvPr>
        <xdr:cNvSpPr>
          <a:spLocks noChangeShapeType="1"/>
        </xdr:cNvSpPr>
      </xdr:nvSpPr>
      <xdr:spPr bwMode="auto">
        <a:xfrm rot="7012425">
          <a:off x="1080217" y="10179604"/>
          <a:ext cx="45719" cy="630359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174927 w 174973"/>
            <a:gd name="connsiteY0" fmla="*/ 0 h 11300"/>
            <a:gd name="connsiteX1" fmla="*/ 47 w 174973"/>
            <a:gd name="connsiteY1" fmla="*/ 11300 h 11300"/>
            <a:gd name="connsiteX0" fmla="*/ 183106 w 183106"/>
            <a:gd name="connsiteY0" fmla="*/ 0 h 11300"/>
            <a:gd name="connsiteX1" fmla="*/ 8226 w 183106"/>
            <a:gd name="connsiteY1" fmla="*/ 11300 h 113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83106" h="11300">
              <a:moveTo>
                <a:pt x="183106" y="0"/>
              </a:moveTo>
              <a:cubicBezTo>
                <a:pt x="-51262" y="2380"/>
                <a:pt x="4893" y="7967"/>
                <a:pt x="8226" y="1130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ash"/>
          <a:round/>
          <a:headEnd type="none"/>
          <a:tailEnd type="triangl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238129</xdr:colOff>
      <xdr:row>61</xdr:row>
      <xdr:rowOff>79373</xdr:rowOff>
    </xdr:from>
    <xdr:ext cx="377825" cy="152946"/>
    <xdr:sp macro="" textlink="">
      <xdr:nvSpPr>
        <xdr:cNvPr id="1123" name="Text Box 1620">
          <a:extLst>
            <a:ext uri="{FF2B5EF4-FFF2-40B4-BE49-F238E27FC236}">
              <a16:creationId xmlns:a16="http://schemas.microsoft.com/office/drawing/2014/main" id="{28EA56DE-9D9B-4758-8D91-36DFC9A0B713}"/>
            </a:ext>
          </a:extLst>
        </xdr:cNvPr>
        <xdr:cNvSpPr txBox="1">
          <a:spLocks noChangeArrowheads="1"/>
        </xdr:cNvSpPr>
      </xdr:nvSpPr>
      <xdr:spPr bwMode="auto">
        <a:xfrm>
          <a:off x="969649" y="10267313"/>
          <a:ext cx="377825" cy="1529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サブルート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5</xdr:col>
      <xdr:colOff>0</xdr:colOff>
      <xdr:row>57</xdr:row>
      <xdr:rowOff>0</xdr:rowOff>
    </xdr:from>
    <xdr:to>
      <xdr:col>5</xdr:col>
      <xdr:colOff>194540</xdr:colOff>
      <xdr:row>57</xdr:row>
      <xdr:rowOff>154516</xdr:rowOff>
    </xdr:to>
    <xdr:sp macro="" textlink="">
      <xdr:nvSpPr>
        <xdr:cNvPr id="1124" name="六角形 1123">
          <a:extLst>
            <a:ext uri="{FF2B5EF4-FFF2-40B4-BE49-F238E27FC236}">
              <a16:creationId xmlns:a16="http://schemas.microsoft.com/office/drawing/2014/main" id="{2509791D-25CD-4606-899A-8A54D27DE37A}"/>
            </a:ext>
          </a:extLst>
        </xdr:cNvPr>
        <xdr:cNvSpPr/>
      </xdr:nvSpPr>
      <xdr:spPr bwMode="auto">
        <a:xfrm>
          <a:off x="2766060" y="9517380"/>
          <a:ext cx="194540" cy="15451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34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498936</xdr:colOff>
      <xdr:row>2</xdr:row>
      <xdr:rowOff>108856</xdr:rowOff>
    </xdr:from>
    <xdr:to>
      <xdr:col>11</xdr:col>
      <xdr:colOff>671251</xdr:colOff>
      <xdr:row>3</xdr:row>
      <xdr:rowOff>94644</xdr:rowOff>
    </xdr:to>
    <xdr:sp macro="" textlink="">
      <xdr:nvSpPr>
        <xdr:cNvPr id="1125" name="六角形 1124">
          <a:extLst>
            <a:ext uri="{FF2B5EF4-FFF2-40B4-BE49-F238E27FC236}">
              <a16:creationId xmlns:a16="http://schemas.microsoft.com/office/drawing/2014/main" id="{0662CEEF-1598-4CC0-8836-D9CABCB511F1}"/>
            </a:ext>
          </a:extLst>
        </xdr:cNvPr>
        <xdr:cNvSpPr/>
      </xdr:nvSpPr>
      <xdr:spPr bwMode="auto">
        <a:xfrm>
          <a:off x="7356936" y="408213"/>
          <a:ext cx="172315" cy="154517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11</xdr:col>
      <xdr:colOff>546257</xdr:colOff>
      <xdr:row>3</xdr:row>
      <xdr:rowOff>107367</xdr:rowOff>
    </xdr:from>
    <xdr:to>
      <xdr:col>12</xdr:col>
      <xdr:colOff>410716</xdr:colOff>
      <xdr:row>5</xdr:row>
      <xdr:rowOff>85269</xdr:rowOff>
    </xdr:to>
    <xdr:pic>
      <xdr:nvPicPr>
        <xdr:cNvPr id="1126" name="図 1125">
          <a:extLst>
            <a:ext uri="{FF2B5EF4-FFF2-40B4-BE49-F238E27FC236}">
              <a16:creationId xmlns:a16="http://schemas.microsoft.com/office/drawing/2014/main" id="{2D1D9C36-E225-4EAA-B9B4-7038BDAED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8755233">
          <a:off x="7404257" y="575453"/>
          <a:ext cx="544816" cy="315359"/>
        </a:xfrm>
        <a:prstGeom prst="rect">
          <a:avLst/>
        </a:prstGeom>
      </xdr:spPr>
    </xdr:pic>
    <xdr:clientData/>
  </xdr:twoCellAnchor>
  <xdr:twoCellAnchor>
    <xdr:from>
      <xdr:col>16</xdr:col>
      <xdr:colOff>351769</xdr:colOff>
      <xdr:row>53</xdr:row>
      <xdr:rowOff>56078</xdr:rowOff>
    </xdr:from>
    <xdr:to>
      <xdr:col>16</xdr:col>
      <xdr:colOff>505493</xdr:colOff>
      <xdr:row>54</xdr:row>
      <xdr:rowOff>41776</xdr:rowOff>
    </xdr:to>
    <xdr:sp macro="" textlink="">
      <xdr:nvSpPr>
        <xdr:cNvPr id="1127" name="六角形 1126">
          <a:extLst>
            <a:ext uri="{FF2B5EF4-FFF2-40B4-BE49-F238E27FC236}">
              <a16:creationId xmlns:a16="http://schemas.microsoft.com/office/drawing/2014/main" id="{9594687C-A977-46E0-A688-DAB541691654}"/>
            </a:ext>
          </a:extLst>
        </xdr:cNvPr>
        <xdr:cNvSpPr/>
      </xdr:nvSpPr>
      <xdr:spPr bwMode="auto">
        <a:xfrm>
          <a:off x="10577809" y="8902898"/>
          <a:ext cx="153724" cy="153338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506830</xdr:colOff>
      <xdr:row>6</xdr:row>
      <xdr:rowOff>73107</xdr:rowOff>
    </xdr:from>
    <xdr:to>
      <xdr:col>8</xdr:col>
      <xdr:colOff>222751</xdr:colOff>
      <xdr:row>7</xdr:row>
      <xdr:rowOff>18798</xdr:rowOff>
    </xdr:to>
    <xdr:sp macro="" textlink="">
      <xdr:nvSpPr>
        <xdr:cNvPr id="1128" name="Text Box 2947">
          <a:extLst>
            <a:ext uri="{FF2B5EF4-FFF2-40B4-BE49-F238E27FC236}">
              <a16:creationId xmlns:a16="http://schemas.microsoft.com/office/drawing/2014/main" id="{2D6A17D1-7088-4179-AD61-34524F7FD040}"/>
            </a:ext>
          </a:extLst>
        </xdr:cNvPr>
        <xdr:cNvSpPr txBox="1">
          <a:spLocks noChangeArrowheads="1"/>
        </xdr:cNvSpPr>
      </xdr:nvSpPr>
      <xdr:spPr bwMode="auto">
        <a:xfrm>
          <a:off x="4629250" y="1040847"/>
          <a:ext cx="394101" cy="113331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27432" tIns="18288" rIns="0" bIns="0" anchor="ctr" upright="1"/>
        <a:lstStyle/>
        <a:p>
          <a:pPr algn="r" rtl="0">
            <a:lnSpc>
              <a:spcPts val="11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上穂東町</a:t>
          </a:r>
        </a:p>
      </xdr:txBody>
    </xdr:sp>
    <xdr:clientData/>
  </xdr:twoCellAnchor>
  <xdr:twoCellAnchor>
    <xdr:from>
      <xdr:col>7</xdr:col>
      <xdr:colOff>295181</xdr:colOff>
      <xdr:row>4</xdr:row>
      <xdr:rowOff>27214</xdr:rowOff>
    </xdr:from>
    <xdr:to>
      <xdr:col>7</xdr:col>
      <xdr:colOff>453273</xdr:colOff>
      <xdr:row>7</xdr:row>
      <xdr:rowOff>6267</xdr:rowOff>
    </xdr:to>
    <xdr:sp macro="" textlink="">
      <xdr:nvSpPr>
        <xdr:cNvPr id="1129" name="AutoShape 1653">
          <a:extLst>
            <a:ext uri="{FF2B5EF4-FFF2-40B4-BE49-F238E27FC236}">
              <a16:creationId xmlns:a16="http://schemas.microsoft.com/office/drawing/2014/main" id="{1BAA3047-3CA8-482C-8A88-DC0AB482F107}"/>
            </a:ext>
          </a:extLst>
        </xdr:cNvPr>
        <xdr:cNvSpPr>
          <a:spLocks/>
        </xdr:cNvSpPr>
      </xdr:nvSpPr>
      <xdr:spPr bwMode="auto">
        <a:xfrm rot="10800000">
          <a:off x="4417601" y="659674"/>
          <a:ext cx="158092" cy="481973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6</xdr:col>
      <xdr:colOff>184648</xdr:colOff>
      <xdr:row>6</xdr:row>
      <xdr:rowOff>54115</xdr:rowOff>
    </xdr:from>
    <xdr:ext cx="288839" cy="166649"/>
    <xdr:sp macro="" textlink="">
      <xdr:nvSpPr>
        <xdr:cNvPr id="1130" name="Text Box 1416">
          <a:extLst>
            <a:ext uri="{FF2B5EF4-FFF2-40B4-BE49-F238E27FC236}">
              <a16:creationId xmlns:a16="http://schemas.microsoft.com/office/drawing/2014/main" id="{BAD1F555-D20B-40C6-BEDC-6A3DF0F8033D}"/>
            </a:ext>
          </a:extLst>
        </xdr:cNvPr>
        <xdr:cNvSpPr txBox="1">
          <a:spLocks noChangeArrowheads="1"/>
        </xdr:cNvSpPr>
      </xdr:nvSpPr>
      <xdr:spPr bwMode="auto">
        <a:xfrm>
          <a:off x="3628888" y="1021855"/>
          <a:ext cx="288839" cy="166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復路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6</xdr:col>
      <xdr:colOff>76633</xdr:colOff>
      <xdr:row>2</xdr:row>
      <xdr:rowOff>18528</xdr:rowOff>
    </xdr:from>
    <xdr:to>
      <xdr:col>6</xdr:col>
      <xdr:colOff>268597</xdr:colOff>
      <xdr:row>7</xdr:row>
      <xdr:rowOff>37901</xdr:rowOff>
    </xdr:to>
    <xdr:sp macro="" textlink="">
      <xdr:nvSpPr>
        <xdr:cNvPr id="1131" name="Line 72">
          <a:extLst>
            <a:ext uri="{FF2B5EF4-FFF2-40B4-BE49-F238E27FC236}">
              <a16:creationId xmlns:a16="http://schemas.microsoft.com/office/drawing/2014/main" id="{C45AE096-ED39-426F-9399-0CDE2657D6C6}"/>
            </a:ext>
          </a:extLst>
        </xdr:cNvPr>
        <xdr:cNvSpPr>
          <a:spLocks noChangeShapeType="1"/>
        </xdr:cNvSpPr>
      </xdr:nvSpPr>
      <xdr:spPr bwMode="auto">
        <a:xfrm rot="5577420" flipH="1">
          <a:off x="3188068" y="648513"/>
          <a:ext cx="857573" cy="191964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66739 w 66850"/>
            <a:gd name="connsiteY0" fmla="*/ 0 h 10454"/>
            <a:gd name="connsiteX1" fmla="*/ 111 w 66850"/>
            <a:gd name="connsiteY1" fmla="*/ 10454 h 10454"/>
            <a:gd name="connsiteX0" fmla="*/ 66628 w 68018"/>
            <a:gd name="connsiteY0" fmla="*/ 0 h 10454"/>
            <a:gd name="connsiteX1" fmla="*/ 0 w 68018"/>
            <a:gd name="connsiteY1" fmla="*/ 10454 h 10454"/>
            <a:gd name="connsiteX0" fmla="*/ 229463 w 229514"/>
            <a:gd name="connsiteY0" fmla="*/ 0 h 11363"/>
            <a:gd name="connsiteX1" fmla="*/ 0 w 229514"/>
            <a:gd name="connsiteY1" fmla="*/ 11363 h 11363"/>
            <a:gd name="connsiteX0" fmla="*/ 229463 w 229821"/>
            <a:gd name="connsiteY0" fmla="*/ 0 h 11363"/>
            <a:gd name="connsiteX1" fmla="*/ 0 w 229821"/>
            <a:gd name="connsiteY1" fmla="*/ 11363 h 11363"/>
            <a:gd name="connsiteX0" fmla="*/ 421035 w 421076"/>
            <a:gd name="connsiteY0" fmla="*/ 0 h 10151"/>
            <a:gd name="connsiteX1" fmla="*/ 0 w 421076"/>
            <a:gd name="connsiteY1" fmla="*/ 10151 h 10151"/>
            <a:gd name="connsiteX0" fmla="*/ 421035 w 421869"/>
            <a:gd name="connsiteY0" fmla="*/ 0 h 10224"/>
            <a:gd name="connsiteX1" fmla="*/ 0 w 421869"/>
            <a:gd name="connsiteY1" fmla="*/ 10151 h 10224"/>
            <a:gd name="connsiteX0" fmla="*/ 545556 w 545627"/>
            <a:gd name="connsiteY0" fmla="*/ 0 h 9924"/>
            <a:gd name="connsiteX1" fmla="*/ 0 w 545627"/>
            <a:gd name="connsiteY1" fmla="*/ 9848 h 9924"/>
            <a:gd name="connsiteX0" fmla="*/ 10526 w 10527"/>
            <a:gd name="connsiteY0" fmla="*/ 0 h 12273"/>
            <a:gd name="connsiteX1" fmla="*/ 0 w 10527"/>
            <a:gd name="connsiteY1" fmla="*/ 12213 h 12273"/>
            <a:gd name="connsiteX0" fmla="*/ 10526 w 10527"/>
            <a:gd name="connsiteY0" fmla="*/ 0 h 12383"/>
            <a:gd name="connsiteX1" fmla="*/ 0 w 10527"/>
            <a:gd name="connsiteY1" fmla="*/ 12213 h 12383"/>
            <a:gd name="connsiteX0" fmla="*/ 10526 w 10539"/>
            <a:gd name="connsiteY0" fmla="*/ 0 h 12434"/>
            <a:gd name="connsiteX1" fmla="*/ 0 w 10539"/>
            <a:gd name="connsiteY1" fmla="*/ 12213 h 12434"/>
            <a:gd name="connsiteX0" fmla="*/ 10526 w 10645"/>
            <a:gd name="connsiteY0" fmla="*/ 0 h 12591"/>
            <a:gd name="connsiteX1" fmla="*/ 0 w 10645"/>
            <a:gd name="connsiteY1" fmla="*/ 12213 h 12591"/>
            <a:gd name="connsiteX0" fmla="*/ 10526 w 10786"/>
            <a:gd name="connsiteY0" fmla="*/ 0 h 12823"/>
            <a:gd name="connsiteX1" fmla="*/ 10188 w 10786"/>
            <a:gd name="connsiteY1" fmla="*/ 11946 h 12823"/>
            <a:gd name="connsiteX2" fmla="*/ 0 w 10786"/>
            <a:gd name="connsiteY2" fmla="*/ 12213 h 12823"/>
            <a:gd name="connsiteX0" fmla="*/ 10526 w 10526"/>
            <a:gd name="connsiteY0" fmla="*/ 0 h 12884"/>
            <a:gd name="connsiteX1" fmla="*/ 10188 w 10526"/>
            <a:gd name="connsiteY1" fmla="*/ 11946 h 12884"/>
            <a:gd name="connsiteX2" fmla="*/ 0 w 10526"/>
            <a:gd name="connsiteY2" fmla="*/ 12213 h 12884"/>
            <a:gd name="connsiteX0" fmla="*/ 10526 w 10526"/>
            <a:gd name="connsiteY0" fmla="*/ 0 h 12317"/>
            <a:gd name="connsiteX1" fmla="*/ 10188 w 10526"/>
            <a:gd name="connsiteY1" fmla="*/ 11946 h 12317"/>
            <a:gd name="connsiteX2" fmla="*/ 0 w 10526"/>
            <a:gd name="connsiteY2" fmla="*/ 12213 h 12317"/>
            <a:gd name="connsiteX0" fmla="*/ 10188 w 10188"/>
            <a:gd name="connsiteY0" fmla="*/ 0 h 371"/>
            <a:gd name="connsiteX1" fmla="*/ 0 w 10188"/>
            <a:gd name="connsiteY1" fmla="*/ 267 h 371"/>
            <a:gd name="connsiteX0" fmla="*/ 20185 w 20185"/>
            <a:gd name="connsiteY0" fmla="*/ 79615 h 81339"/>
            <a:gd name="connsiteX1" fmla="*/ 0 w 20185"/>
            <a:gd name="connsiteY1" fmla="*/ 0 h 81339"/>
            <a:gd name="connsiteX0" fmla="*/ 24004 w 24004"/>
            <a:gd name="connsiteY0" fmla="*/ 15819 h 20265"/>
            <a:gd name="connsiteX1" fmla="*/ 0 w 24004"/>
            <a:gd name="connsiteY1" fmla="*/ 0 h 20265"/>
            <a:gd name="connsiteX0" fmla="*/ 25616 w 25616"/>
            <a:gd name="connsiteY0" fmla="*/ 75595 h 77387"/>
            <a:gd name="connsiteX1" fmla="*/ 0 w 25616"/>
            <a:gd name="connsiteY1" fmla="*/ 0 h 77387"/>
            <a:gd name="connsiteX0" fmla="*/ 29617 w 29617"/>
            <a:gd name="connsiteY0" fmla="*/ 282796 h 283379"/>
            <a:gd name="connsiteX1" fmla="*/ 0 w 29617"/>
            <a:gd name="connsiteY1" fmla="*/ 0 h 283379"/>
            <a:gd name="connsiteX0" fmla="*/ 29617 w 29617"/>
            <a:gd name="connsiteY0" fmla="*/ 282796 h 284636"/>
            <a:gd name="connsiteX1" fmla="*/ 0 w 29617"/>
            <a:gd name="connsiteY1" fmla="*/ 0 h 284636"/>
            <a:gd name="connsiteX0" fmla="*/ 29617 w 29617"/>
            <a:gd name="connsiteY0" fmla="*/ 282796 h 284909"/>
            <a:gd name="connsiteX1" fmla="*/ 0 w 29617"/>
            <a:gd name="connsiteY1" fmla="*/ 0 h 284909"/>
            <a:gd name="connsiteX0" fmla="*/ 29617 w 29617"/>
            <a:gd name="connsiteY0" fmla="*/ 282796 h 282796"/>
            <a:gd name="connsiteX1" fmla="*/ 0 w 29617"/>
            <a:gd name="connsiteY1" fmla="*/ 0 h 28279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9617" h="282796">
              <a:moveTo>
                <a:pt x="29617" y="282796"/>
              </a:moveTo>
              <a:cubicBezTo>
                <a:pt x="5856" y="219707"/>
                <a:pt x="3284" y="231480"/>
                <a:pt x="0" y="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 type="arrow" w="sm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594888</xdr:colOff>
      <xdr:row>43</xdr:row>
      <xdr:rowOff>64992</xdr:rowOff>
    </xdr:from>
    <xdr:to>
      <xdr:col>14</xdr:col>
      <xdr:colOff>105999</xdr:colOff>
      <xdr:row>47</xdr:row>
      <xdr:rowOff>113795</xdr:rowOff>
    </xdr:to>
    <xdr:sp macro="" textlink="">
      <xdr:nvSpPr>
        <xdr:cNvPr id="1132" name="Freeform 601">
          <a:extLst>
            <a:ext uri="{FF2B5EF4-FFF2-40B4-BE49-F238E27FC236}">
              <a16:creationId xmlns:a16="http://schemas.microsoft.com/office/drawing/2014/main" id="{08C6865D-9B4E-4A20-B17B-61412866A8E2}"/>
            </a:ext>
          </a:extLst>
        </xdr:cNvPr>
        <xdr:cNvSpPr>
          <a:spLocks/>
        </xdr:cNvSpPr>
      </xdr:nvSpPr>
      <xdr:spPr bwMode="auto">
        <a:xfrm rot="17983971" flipH="1">
          <a:off x="8182262" y="7161358"/>
          <a:ext cx="719363" cy="867471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9594 w 10000"/>
            <a:gd name="connsiteY0" fmla="*/ 10000 h 10000"/>
            <a:gd name="connsiteX1" fmla="*/ 10000 w 10000"/>
            <a:gd name="connsiteY1" fmla="*/ 0 h 10000"/>
            <a:gd name="connsiteX2" fmla="*/ 0 w 10000"/>
            <a:gd name="connsiteY2" fmla="*/ 285 h 10000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9594 w 10000"/>
            <a:gd name="connsiteY0" fmla="*/ 11596 h 11596"/>
            <a:gd name="connsiteX1" fmla="*/ 10000 w 10000"/>
            <a:gd name="connsiteY1" fmla="*/ 1596 h 11596"/>
            <a:gd name="connsiteX2" fmla="*/ 0 w 10000"/>
            <a:gd name="connsiteY2" fmla="*/ 0 h 11596"/>
            <a:gd name="connsiteX0" fmla="*/ 2679 w 3085"/>
            <a:gd name="connsiteY0" fmla="*/ 22388 h 22388"/>
            <a:gd name="connsiteX1" fmla="*/ 3085 w 3085"/>
            <a:gd name="connsiteY1" fmla="*/ 12388 h 22388"/>
            <a:gd name="connsiteX2" fmla="*/ 0 w 3085"/>
            <a:gd name="connsiteY2" fmla="*/ 0 h 22388"/>
            <a:gd name="connsiteX0" fmla="*/ 11063 w 12379"/>
            <a:gd name="connsiteY0" fmla="*/ 10000 h 10000"/>
            <a:gd name="connsiteX1" fmla="*/ 12379 w 12379"/>
            <a:gd name="connsiteY1" fmla="*/ 5533 h 10000"/>
            <a:gd name="connsiteX2" fmla="*/ 2379 w 12379"/>
            <a:gd name="connsiteY2" fmla="*/ 0 h 10000"/>
            <a:gd name="connsiteX0" fmla="*/ 12230 w 13546"/>
            <a:gd name="connsiteY0" fmla="*/ 10000 h 10000"/>
            <a:gd name="connsiteX1" fmla="*/ 13546 w 13546"/>
            <a:gd name="connsiteY1" fmla="*/ 5533 h 10000"/>
            <a:gd name="connsiteX2" fmla="*/ 3546 w 13546"/>
            <a:gd name="connsiteY2" fmla="*/ 0 h 10000"/>
            <a:gd name="connsiteX0" fmla="*/ 11207 w 12523"/>
            <a:gd name="connsiteY0" fmla="*/ 11059 h 11059"/>
            <a:gd name="connsiteX1" fmla="*/ 12523 w 12523"/>
            <a:gd name="connsiteY1" fmla="*/ 6592 h 11059"/>
            <a:gd name="connsiteX2" fmla="*/ 3851 w 12523"/>
            <a:gd name="connsiteY2" fmla="*/ 0 h 11059"/>
            <a:gd name="connsiteX0" fmla="*/ 22332 w 22337"/>
            <a:gd name="connsiteY0" fmla="*/ 11138 h 11138"/>
            <a:gd name="connsiteX1" fmla="*/ 12523 w 22337"/>
            <a:gd name="connsiteY1" fmla="*/ 6592 h 11138"/>
            <a:gd name="connsiteX2" fmla="*/ 3851 w 22337"/>
            <a:gd name="connsiteY2" fmla="*/ 0 h 11138"/>
            <a:gd name="connsiteX0" fmla="*/ 22332 w 22332"/>
            <a:gd name="connsiteY0" fmla="*/ 11138 h 11138"/>
            <a:gd name="connsiteX1" fmla="*/ 12523 w 22332"/>
            <a:gd name="connsiteY1" fmla="*/ 6592 h 11138"/>
            <a:gd name="connsiteX2" fmla="*/ 3851 w 22332"/>
            <a:gd name="connsiteY2" fmla="*/ 0 h 11138"/>
            <a:gd name="connsiteX0" fmla="*/ 22332 w 22332"/>
            <a:gd name="connsiteY0" fmla="*/ 11138 h 11138"/>
            <a:gd name="connsiteX1" fmla="*/ 12523 w 22332"/>
            <a:gd name="connsiteY1" fmla="*/ 6592 h 11138"/>
            <a:gd name="connsiteX2" fmla="*/ 3851 w 22332"/>
            <a:gd name="connsiteY2" fmla="*/ 0 h 11138"/>
            <a:gd name="connsiteX0" fmla="*/ 27978 w 27978"/>
            <a:gd name="connsiteY0" fmla="*/ 10582 h 10582"/>
            <a:gd name="connsiteX1" fmla="*/ 12523 w 27978"/>
            <a:gd name="connsiteY1" fmla="*/ 6592 h 10582"/>
            <a:gd name="connsiteX2" fmla="*/ 3851 w 27978"/>
            <a:gd name="connsiteY2" fmla="*/ 0 h 10582"/>
            <a:gd name="connsiteX0" fmla="*/ 27978 w 27978"/>
            <a:gd name="connsiteY0" fmla="*/ 10582 h 10582"/>
            <a:gd name="connsiteX1" fmla="*/ 12523 w 27978"/>
            <a:gd name="connsiteY1" fmla="*/ 6592 h 10582"/>
            <a:gd name="connsiteX2" fmla="*/ 3851 w 27978"/>
            <a:gd name="connsiteY2" fmla="*/ 0 h 10582"/>
            <a:gd name="connsiteX0" fmla="*/ 54008 w 54008"/>
            <a:gd name="connsiteY0" fmla="*/ 12270 h 12270"/>
            <a:gd name="connsiteX1" fmla="*/ 12523 w 54008"/>
            <a:gd name="connsiteY1" fmla="*/ 6592 h 12270"/>
            <a:gd name="connsiteX2" fmla="*/ 3851 w 54008"/>
            <a:gd name="connsiteY2" fmla="*/ 0 h 12270"/>
            <a:gd name="connsiteX0" fmla="*/ 53504 w 53504"/>
            <a:gd name="connsiteY0" fmla="*/ 12270 h 12270"/>
            <a:gd name="connsiteX1" fmla="*/ 14334 w 53504"/>
            <a:gd name="connsiteY1" fmla="*/ 6698 h 12270"/>
            <a:gd name="connsiteX2" fmla="*/ 3347 w 53504"/>
            <a:gd name="connsiteY2" fmla="*/ 0 h 12270"/>
            <a:gd name="connsiteX0" fmla="*/ 53504 w 53504"/>
            <a:gd name="connsiteY0" fmla="*/ 12270 h 12270"/>
            <a:gd name="connsiteX1" fmla="*/ 14334 w 53504"/>
            <a:gd name="connsiteY1" fmla="*/ 6698 h 12270"/>
            <a:gd name="connsiteX2" fmla="*/ 3347 w 53504"/>
            <a:gd name="connsiteY2" fmla="*/ 0 h 12270"/>
            <a:gd name="connsiteX0" fmla="*/ 50181 w 50181"/>
            <a:gd name="connsiteY0" fmla="*/ 12353 h 12353"/>
            <a:gd name="connsiteX1" fmla="*/ 14334 w 50181"/>
            <a:gd name="connsiteY1" fmla="*/ 6698 h 12353"/>
            <a:gd name="connsiteX2" fmla="*/ 3347 w 50181"/>
            <a:gd name="connsiteY2" fmla="*/ 0 h 12353"/>
            <a:gd name="connsiteX0" fmla="*/ 50181 w 50181"/>
            <a:gd name="connsiteY0" fmla="*/ 12353 h 12353"/>
            <a:gd name="connsiteX1" fmla="*/ 14334 w 50181"/>
            <a:gd name="connsiteY1" fmla="*/ 6698 h 12353"/>
            <a:gd name="connsiteX2" fmla="*/ 3347 w 50181"/>
            <a:gd name="connsiteY2" fmla="*/ 0 h 12353"/>
            <a:gd name="connsiteX0" fmla="*/ 37267 w 53079"/>
            <a:gd name="connsiteY0" fmla="*/ 8780 h 8780"/>
            <a:gd name="connsiteX1" fmla="*/ 1420 w 53079"/>
            <a:gd name="connsiteY1" fmla="*/ 3125 h 8780"/>
            <a:gd name="connsiteX2" fmla="*/ 53079 w 53079"/>
            <a:gd name="connsiteY2" fmla="*/ 0 h 8780"/>
            <a:gd name="connsiteX0" fmla="*/ 7147 w 10126"/>
            <a:gd name="connsiteY0" fmla="*/ 10000 h 10000"/>
            <a:gd name="connsiteX1" fmla="*/ 394 w 10126"/>
            <a:gd name="connsiteY1" fmla="*/ 3559 h 10000"/>
            <a:gd name="connsiteX2" fmla="*/ 10126 w 10126"/>
            <a:gd name="connsiteY2" fmla="*/ 0 h 10000"/>
            <a:gd name="connsiteX0" fmla="*/ 7100 w 11202"/>
            <a:gd name="connsiteY0" fmla="*/ 8923 h 8923"/>
            <a:gd name="connsiteX1" fmla="*/ 347 w 11202"/>
            <a:gd name="connsiteY1" fmla="*/ 2482 h 8923"/>
            <a:gd name="connsiteX2" fmla="*/ 11202 w 11202"/>
            <a:gd name="connsiteY2" fmla="*/ 0 h 8923"/>
            <a:gd name="connsiteX0" fmla="*/ 6028 w 9690"/>
            <a:gd name="connsiteY0" fmla="*/ 10000 h 10000"/>
            <a:gd name="connsiteX1" fmla="*/ 0 w 9690"/>
            <a:gd name="connsiteY1" fmla="*/ 2782 h 10000"/>
            <a:gd name="connsiteX2" fmla="*/ 9690 w 9690"/>
            <a:gd name="connsiteY2" fmla="*/ 0 h 10000"/>
            <a:gd name="connsiteX0" fmla="*/ 6221 w 12904"/>
            <a:gd name="connsiteY0" fmla="*/ 7901 h 7901"/>
            <a:gd name="connsiteX1" fmla="*/ 0 w 12904"/>
            <a:gd name="connsiteY1" fmla="*/ 683 h 7901"/>
            <a:gd name="connsiteX2" fmla="*/ 12904 w 12904"/>
            <a:gd name="connsiteY2" fmla="*/ 843 h 7901"/>
            <a:gd name="connsiteX0" fmla="*/ 4821 w 10000"/>
            <a:gd name="connsiteY0" fmla="*/ 12372 h 12372"/>
            <a:gd name="connsiteX1" fmla="*/ 0 w 10000"/>
            <a:gd name="connsiteY1" fmla="*/ 3236 h 12372"/>
            <a:gd name="connsiteX2" fmla="*/ 10000 w 10000"/>
            <a:gd name="connsiteY2" fmla="*/ 3439 h 12372"/>
            <a:gd name="connsiteX0" fmla="*/ 9826 w 9826"/>
            <a:gd name="connsiteY0" fmla="*/ 13922 h 13922"/>
            <a:gd name="connsiteX1" fmla="*/ 5005 w 9826"/>
            <a:gd name="connsiteY1" fmla="*/ 4786 h 13922"/>
            <a:gd name="connsiteX2" fmla="*/ 1747 w 9826"/>
            <a:gd name="connsiteY2" fmla="*/ 2791 h 13922"/>
            <a:gd name="connsiteX0" fmla="*/ 9916 w 9916"/>
            <a:gd name="connsiteY0" fmla="*/ 10613 h 10613"/>
            <a:gd name="connsiteX1" fmla="*/ 5753 w 9916"/>
            <a:gd name="connsiteY1" fmla="*/ 2076 h 10613"/>
            <a:gd name="connsiteX2" fmla="*/ 1694 w 9916"/>
            <a:gd name="connsiteY2" fmla="*/ 2618 h 10613"/>
            <a:gd name="connsiteX0" fmla="*/ 10000 w 10000"/>
            <a:gd name="connsiteY0" fmla="*/ 10000 h 10000"/>
            <a:gd name="connsiteX1" fmla="*/ 5802 w 10000"/>
            <a:gd name="connsiteY1" fmla="*/ 1956 h 10000"/>
            <a:gd name="connsiteX2" fmla="*/ 1708 w 10000"/>
            <a:gd name="connsiteY2" fmla="*/ 2467 h 10000"/>
            <a:gd name="connsiteX0" fmla="*/ 10037 w 10037"/>
            <a:gd name="connsiteY0" fmla="*/ 9684 h 9684"/>
            <a:gd name="connsiteX1" fmla="*/ 5499 w 10037"/>
            <a:gd name="connsiteY1" fmla="*/ 2548 h 9684"/>
            <a:gd name="connsiteX2" fmla="*/ 1745 w 10037"/>
            <a:gd name="connsiteY2" fmla="*/ 2151 h 9684"/>
            <a:gd name="connsiteX0" fmla="*/ 9874 w 9874"/>
            <a:gd name="connsiteY0" fmla="*/ 9546 h 9546"/>
            <a:gd name="connsiteX1" fmla="*/ 5479 w 9874"/>
            <a:gd name="connsiteY1" fmla="*/ 2631 h 9546"/>
            <a:gd name="connsiteX2" fmla="*/ 1739 w 9874"/>
            <a:gd name="connsiteY2" fmla="*/ 2221 h 9546"/>
            <a:gd name="connsiteX0" fmla="*/ 9002 w 9002"/>
            <a:gd name="connsiteY0" fmla="*/ 8432 h 8432"/>
            <a:gd name="connsiteX1" fmla="*/ 5549 w 9002"/>
            <a:gd name="connsiteY1" fmla="*/ 2756 h 8432"/>
            <a:gd name="connsiteX2" fmla="*/ 1761 w 9002"/>
            <a:gd name="connsiteY2" fmla="*/ 2327 h 8432"/>
            <a:gd name="connsiteX0" fmla="*/ 10861 w 10861"/>
            <a:gd name="connsiteY0" fmla="*/ 12706 h 12706"/>
            <a:gd name="connsiteX1" fmla="*/ 6164 w 10861"/>
            <a:gd name="connsiteY1" fmla="*/ 3269 h 12706"/>
            <a:gd name="connsiteX2" fmla="*/ 1956 w 10861"/>
            <a:gd name="connsiteY2" fmla="*/ 2760 h 12706"/>
            <a:gd name="connsiteX0" fmla="*/ 11581 w 11581"/>
            <a:gd name="connsiteY0" fmla="*/ 11183 h 11183"/>
            <a:gd name="connsiteX1" fmla="*/ 6164 w 11581"/>
            <a:gd name="connsiteY1" fmla="*/ 3269 h 11183"/>
            <a:gd name="connsiteX2" fmla="*/ 1956 w 11581"/>
            <a:gd name="connsiteY2" fmla="*/ 2760 h 11183"/>
            <a:gd name="connsiteX0" fmla="*/ 11486 w 11486"/>
            <a:gd name="connsiteY0" fmla="*/ 10344 h 10631"/>
            <a:gd name="connsiteX1" fmla="*/ 6959 w 11486"/>
            <a:gd name="connsiteY1" fmla="*/ 6226 h 10631"/>
            <a:gd name="connsiteX2" fmla="*/ 1861 w 11486"/>
            <a:gd name="connsiteY2" fmla="*/ 1921 h 10631"/>
            <a:gd name="connsiteX0" fmla="*/ 11486 w 11486"/>
            <a:gd name="connsiteY0" fmla="*/ 10344 h 10344"/>
            <a:gd name="connsiteX1" fmla="*/ 6959 w 11486"/>
            <a:gd name="connsiteY1" fmla="*/ 6226 h 10344"/>
            <a:gd name="connsiteX2" fmla="*/ 1861 w 11486"/>
            <a:gd name="connsiteY2" fmla="*/ 1921 h 10344"/>
            <a:gd name="connsiteX0" fmla="*/ 11176 w 11176"/>
            <a:gd name="connsiteY0" fmla="*/ 11791 h 11791"/>
            <a:gd name="connsiteX1" fmla="*/ 6959 w 11176"/>
            <a:gd name="connsiteY1" fmla="*/ 6226 h 11791"/>
            <a:gd name="connsiteX2" fmla="*/ 1861 w 11176"/>
            <a:gd name="connsiteY2" fmla="*/ 1921 h 11791"/>
            <a:gd name="connsiteX0" fmla="*/ 11190 w 11190"/>
            <a:gd name="connsiteY0" fmla="*/ 11825 h 11825"/>
            <a:gd name="connsiteX1" fmla="*/ 6825 w 11190"/>
            <a:gd name="connsiteY1" fmla="*/ 6035 h 11825"/>
            <a:gd name="connsiteX2" fmla="*/ 1875 w 11190"/>
            <a:gd name="connsiteY2" fmla="*/ 1955 h 11825"/>
            <a:gd name="connsiteX0" fmla="*/ 11448 w 11448"/>
            <a:gd name="connsiteY0" fmla="*/ 13526 h 13526"/>
            <a:gd name="connsiteX1" fmla="*/ 7083 w 11448"/>
            <a:gd name="connsiteY1" fmla="*/ 7736 h 13526"/>
            <a:gd name="connsiteX2" fmla="*/ 2133 w 11448"/>
            <a:gd name="connsiteY2" fmla="*/ 3656 h 13526"/>
            <a:gd name="connsiteX0" fmla="*/ 9315 w 9315"/>
            <a:gd name="connsiteY0" fmla="*/ 10131 h 10131"/>
            <a:gd name="connsiteX1" fmla="*/ 4950 w 9315"/>
            <a:gd name="connsiteY1" fmla="*/ 4341 h 10131"/>
            <a:gd name="connsiteX2" fmla="*/ 0 w 9315"/>
            <a:gd name="connsiteY2" fmla="*/ 261 h 10131"/>
            <a:gd name="connsiteX0" fmla="*/ 13251 w 13251"/>
            <a:gd name="connsiteY0" fmla="*/ 18422 h 18422"/>
            <a:gd name="connsiteX1" fmla="*/ 8565 w 13251"/>
            <a:gd name="connsiteY1" fmla="*/ 12707 h 18422"/>
            <a:gd name="connsiteX2" fmla="*/ 0 w 13251"/>
            <a:gd name="connsiteY2" fmla="*/ 0 h 18422"/>
            <a:gd name="connsiteX0" fmla="*/ 13251 w 13251"/>
            <a:gd name="connsiteY0" fmla="*/ 18422 h 18422"/>
            <a:gd name="connsiteX1" fmla="*/ 8565 w 13251"/>
            <a:gd name="connsiteY1" fmla="*/ 12707 h 18422"/>
            <a:gd name="connsiteX2" fmla="*/ 0 w 13251"/>
            <a:gd name="connsiteY2" fmla="*/ 0 h 18422"/>
            <a:gd name="connsiteX0" fmla="*/ 13251 w 13251"/>
            <a:gd name="connsiteY0" fmla="*/ 18422 h 18422"/>
            <a:gd name="connsiteX1" fmla="*/ 8565 w 13251"/>
            <a:gd name="connsiteY1" fmla="*/ 12707 h 18422"/>
            <a:gd name="connsiteX2" fmla="*/ 3054 w 13251"/>
            <a:gd name="connsiteY2" fmla="*/ 6708 h 18422"/>
            <a:gd name="connsiteX3" fmla="*/ 0 w 13251"/>
            <a:gd name="connsiteY3" fmla="*/ 0 h 18422"/>
            <a:gd name="connsiteX0" fmla="*/ 13251 w 13251"/>
            <a:gd name="connsiteY0" fmla="*/ 18422 h 18422"/>
            <a:gd name="connsiteX1" fmla="*/ 8565 w 13251"/>
            <a:gd name="connsiteY1" fmla="*/ 12707 h 18422"/>
            <a:gd name="connsiteX2" fmla="*/ 3054 w 13251"/>
            <a:gd name="connsiteY2" fmla="*/ 6708 h 18422"/>
            <a:gd name="connsiteX3" fmla="*/ 0 w 13251"/>
            <a:gd name="connsiteY3" fmla="*/ 0 h 18422"/>
            <a:gd name="connsiteX0" fmla="*/ 13251 w 13251"/>
            <a:gd name="connsiteY0" fmla="*/ 18422 h 18422"/>
            <a:gd name="connsiteX1" fmla="*/ 8656 w 13251"/>
            <a:gd name="connsiteY1" fmla="*/ 12317 h 18422"/>
            <a:gd name="connsiteX2" fmla="*/ 3054 w 13251"/>
            <a:gd name="connsiteY2" fmla="*/ 6708 h 18422"/>
            <a:gd name="connsiteX3" fmla="*/ 0 w 13251"/>
            <a:gd name="connsiteY3" fmla="*/ 0 h 18422"/>
            <a:gd name="connsiteX0" fmla="*/ 13251 w 13251"/>
            <a:gd name="connsiteY0" fmla="*/ 18422 h 18422"/>
            <a:gd name="connsiteX1" fmla="*/ 8656 w 13251"/>
            <a:gd name="connsiteY1" fmla="*/ 12317 h 18422"/>
            <a:gd name="connsiteX2" fmla="*/ 3160 w 13251"/>
            <a:gd name="connsiteY2" fmla="*/ 8062 h 18422"/>
            <a:gd name="connsiteX3" fmla="*/ 0 w 13251"/>
            <a:gd name="connsiteY3" fmla="*/ 0 h 18422"/>
            <a:gd name="connsiteX0" fmla="*/ 12547 w 12547"/>
            <a:gd name="connsiteY0" fmla="*/ 20537 h 20537"/>
            <a:gd name="connsiteX1" fmla="*/ 7952 w 12547"/>
            <a:gd name="connsiteY1" fmla="*/ 14432 h 20537"/>
            <a:gd name="connsiteX2" fmla="*/ 2456 w 12547"/>
            <a:gd name="connsiteY2" fmla="*/ 10177 h 20537"/>
            <a:gd name="connsiteX3" fmla="*/ 0 w 12547"/>
            <a:gd name="connsiteY3" fmla="*/ 0 h 20537"/>
            <a:gd name="connsiteX0" fmla="*/ 12547 w 12547"/>
            <a:gd name="connsiteY0" fmla="*/ 20537 h 20537"/>
            <a:gd name="connsiteX1" fmla="*/ 7952 w 12547"/>
            <a:gd name="connsiteY1" fmla="*/ 14432 h 20537"/>
            <a:gd name="connsiteX2" fmla="*/ 2456 w 12547"/>
            <a:gd name="connsiteY2" fmla="*/ 10177 h 20537"/>
            <a:gd name="connsiteX3" fmla="*/ 0 w 12547"/>
            <a:gd name="connsiteY3" fmla="*/ 0 h 20537"/>
            <a:gd name="connsiteX0" fmla="*/ 12547 w 12547"/>
            <a:gd name="connsiteY0" fmla="*/ 20537 h 20537"/>
            <a:gd name="connsiteX1" fmla="*/ 7952 w 12547"/>
            <a:gd name="connsiteY1" fmla="*/ 14432 h 20537"/>
            <a:gd name="connsiteX2" fmla="*/ 2456 w 12547"/>
            <a:gd name="connsiteY2" fmla="*/ 10177 h 20537"/>
            <a:gd name="connsiteX3" fmla="*/ 0 w 12547"/>
            <a:gd name="connsiteY3" fmla="*/ 0 h 20537"/>
            <a:gd name="connsiteX0" fmla="*/ 12547 w 12547"/>
            <a:gd name="connsiteY0" fmla="*/ 20537 h 20537"/>
            <a:gd name="connsiteX1" fmla="*/ 7952 w 12547"/>
            <a:gd name="connsiteY1" fmla="*/ 14432 h 20537"/>
            <a:gd name="connsiteX2" fmla="*/ 2456 w 12547"/>
            <a:gd name="connsiteY2" fmla="*/ 10177 h 20537"/>
            <a:gd name="connsiteX3" fmla="*/ 0 w 12547"/>
            <a:gd name="connsiteY3" fmla="*/ 0 h 20537"/>
            <a:gd name="connsiteX0" fmla="*/ 12547 w 12547"/>
            <a:gd name="connsiteY0" fmla="*/ 20537 h 20537"/>
            <a:gd name="connsiteX1" fmla="*/ 7952 w 12547"/>
            <a:gd name="connsiteY1" fmla="*/ 14432 h 20537"/>
            <a:gd name="connsiteX2" fmla="*/ 2456 w 12547"/>
            <a:gd name="connsiteY2" fmla="*/ 10177 h 20537"/>
            <a:gd name="connsiteX3" fmla="*/ 0 w 12547"/>
            <a:gd name="connsiteY3" fmla="*/ 0 h 20537"/>
            <a:gd name="connsiteX0" fmla="*/ 12547 w 12547"/>
            <a:gd name="connsiteY0" fmla="*/ 20537 h 20537"/>
            <a:gd name="connsiteX1" fmla="*/ 7952 w 12547"/>
            <a:gd name="connsiteY1" fmla="*/ 14432 h 20537"/>
            <a:gd name="connsiteX2" fmla="*/ 2713 w 12547"/>
            <a:gd name="connsiteY2" fmla="*/ 8470 h 20537"/>
            <a:gd name="connsiteX3" fmla="*/ 0 w 12547"/>
            <a:gd name="connsiteY3" fmla="*/ 0 h 20537"/>
            <a:gd name="connsiteX0" fmla="*/ 13077 w 13077"/>
            <a:gd name="connsiteY0" fmla="*/ 21279 h 21279"/>
            <a:gd name="connsiteX1" fmla="*/ 8482 w 13077"/>
            <a:gd name="connsiteY1" fmla="*/ 15174 h 21279"/>
            <a:gd name="connsiteX2" fmla="*/ 3243 w 13077"/>
            <a:gd name="connsiteY2" fmla="*/ 9212 h 21279"/>
            <a:gd name="connsiteX3" fmla="*/ 0 w 13077"/>
            <a:gd name="connsiteY3" fmla="*/ 0 h 21279"/>
            <a:gd name="connsiteX0" fmla="*/ 13077 w 13077"/>
            <a:gd name="connsiteY0" fmla="*/ 21279 h 21279"/>
            <a:gd name="connsiteX1" fmla="*/ 8482 w 13077"/>
            <a:gd name="connsiteY1" fmla="*/ 15174 h 21279"/>
            <a:gd name="connsiteX2" fmla="*/ 3243 w 13077"/>
            <a:gd name="connsiteY2" fmla="*/ 9212 h 21279"/>
            <a:gd name="connsiteX3" fmla="*/ 0 w 13077"/>
            <a:gd name="connsiteY3" fmla="*/ 0 h 21279"/>
            <a:gd name="connsiteX0" fmla="*/ 13077 w 13077"/>
            <a:gd name="connsiteY0" fmla="*/ 21279 h 21279"/>
            <a:gd name="connsiteX1" fmla="*/ 8482 w 13077"/>
            <a:gd name="connsiteY1" fmla="*/ 15174 h 21279"/>
            <a:gd name="connsiteX2" fmla="*/ 3243 w 13077"/>
            <a:gd name="connsiteY2" fmla="*/ 9212 h 21279"/>
            <a:gd name="connsiteX3" fmla="*/ 0 w 13077"/>
            <a:gd name="connsiteY3" fmla="*/ 0 h 21279"/>
            <a:gd name="connsiteX0" fmla="*/ 13077 w 13077"/>
            <a:gd name="connsiteY0" fmla="*/ 21279 h 21279"/>
            <a:gd name="connsiteX1" fmla="*/ 8482 w 13077"/>
            <a:gd name="connsiteY1" fmla="*/ 15174 h 21279"/>
            <a:gd name="connsiteX2" fmla="*/ 4910 w 13077"/>
            <a:gd name="connsiteY2" fmla="*/ 10510 h 21279"/>
            <a:gd name="connsiteX3" fmla="*/ 0 w 13077"/>
            <a:gd name="connsiteY3" fmla="*/ 0 h 21279"/>
            <a:gd name="connsiteX0" fmla="*/ 10420 w 10420"/>
            <a:gd name="connsiteY0" fmla="*/ 30801 h 30801"/>
            <a:gd name="connsiteX1" fmla="*/ 5825 w 10420"/>
            <a:gd name="connsiteY1" fmla="*/ 24696 h 30801"/>
            <a:gd name="connsiteX2" fmla="*/ 2253 w 10420"/>
            <a:gd name="connsiteY2" fmla="*/ 20032 h 30801"/>
            <a:gd name="connsiteX3" fmla="*/ 0 w 10420"/>
            <a:gd name="connsiteY3" fmla="*/ 0 h 30801"/>
            <a:gd name="connsiteX0" fmla="*/ 10062 w 10062"/>
            <a:gd name="connsiteY0" fmla="*/ 29773 h 29773"/>
            <a:gd name="connsiteX1" fmla="*/ 5467 w 10062"/>
            <a:gd name="connsiteY1" fmla="*/ 23668 h 29773"/>
            <a:gd name="connsiteX2" fmla="*/ 1895 w 10062"/>
            <a:gd name="connsiteY2" fmla="*/ 19004 h 29773"/>
            <a:gd name="connsiteX3" fmla="*/ 0 w 10062"/>
            <a:gd name="connsiteY3" fmla="*/ 0 h 29773"/>
            <a:gd name="connsiteX0" fmla="*/ 10062 w 10062"/>
            <a:gd name="connsiteY0" fmla="*/ 29773 h 29773"/>
            <a:gd name="connsiteX1" fmla="*/ 5467 w 10062"/>
            <a:gd name="connsiteY1" fmla="*/ 23668 h 29773"/>
            <a:gd name="connsiteX2" fmla="*/ 1895 w 10062"/>
            <a:gd name="connsiteY2" fmla="*/ 19004 h 29773"/>
            <a:gd name="connsiteX3" fmla="*/ 0 w 10062"/>
            <a:gd name="connsiteY3" fmla="*/ 0 h 29773"/>
            <a:gd name="connsiteX0" fmla="*/ 10062 w 10062"/>
            <a:gd name="connsiteY0" fmla="*/ 29773 h 29773"/>
            <a:gd name="connsiteX1" fmla="*/ 5467 w 10062"/>
            <a:gd name="connsiteY1" fmla="*/ 23668 h 29773"/>
            <a:gd name="connsiteX2" fmla="*/ 1895 w 10062"/>
            <a:gd name="connsiteY2" fmla="*/ 19004 h 29773"/>
            <a:gd name="connsiteX3" fmla="*/ 0 w 10062"/>
            <a:gd name="connsiteY3" fmla="*/ 0 h 29773"/>
            <a:gd name="connsiteX0" fmla="*/ 10062 w 10062"/>
            <a:gd name="connsiteY0" fmla="*/ 29773 h 29773"/>
            <a:gd name="connsiteX1" fmla="*/ 5467 w 10062"/>
            <a:gd name="connsiteY1" fmla="*/ 23668 h 29773"/>
            <a:gd name="connsiteX2" fmla="*/ 1895 w 10062"/>
            <a:gd name="connsiteY2" fmla="*/ 19004 h 29773"/>
            <a:gd name="connsiteX3" fmla="*/ 0 w 10062"/>
            <a:gd name="connsiteY3" fmla="*/ 0 h 29773"/>
            <a:gd name="connsiteX0" fmla="*/ 10062 w 10062"/>
            <a:gd name="connsiteY0" fmla="*/ 29773 h 29773"/>
            <a:gd name="connsiteX1" fmla="*/ 5467 w 10062"/>
            <a:gd name="connsiteY1" fmla="*/ 23668 h 29773"/>
            <a:gd name="connsiteX2" fmla="*/ 1895 w 10062"/>
            <a:gd name="connsiteY2" fmla="*/ 19004 h 29773"/>
            <a:gd name="connsiteX3" fmla="*/ 0 w 10062"/>
            <a:gd name="connsiteY3" fmla="*/ 0 h 29773"/>
            <a:gd name="connsiteX0" fmla="*/ 10062 w 10062"/>
            <a:gd name="connsiteY0" fmla="*/ 29773 h 29773"/>
            <a:gd name="connsiteX1" fmla="*/ 5467 w 10062"/>
            <a:gd name="connsiteY1" fmla="*/ 23668 h 29773"/>
            <a:gd name="connsiteX2" fmla="*/ 1895 w 10062"/>
            <a:gd name="connsiteY2" fmla="*/ 19004 h 29773"/>
            <a:gd name="connsiteX3" fmla="*/ 0 w 10062"/>
            <a:gd name="connsiteY3" fmla="*/ 0 h 2977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062" h="29773">
              <a:moveTo>
                <a:pt x="10062" y="29773"/>
              </a:moveTo>
              <a:cubicBezTo>
                <a:pt x="9856" y="29603"/>
                <a:pt x="8179" y="26382"/>
                <a:pt x="5467" y="23668"/>
              </a:cubicBezTo>
              <a:cubicBezTo>
                <a:pt x="4613" y="20028"/>
                <a:pt x="5085" y="22808"/>
                <a:pt x="1895" y="19004"/>
              </a:cubicBezTo>
              <a:cubicBezTo>
                <a:pt x="2188" y="12592"/>
                <a:pt x="2218" y="981"/>
                <a:pt x="0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13</xdr:col>
      <xdr:colOff>473121</xdr:colOff>
      <xdr:row>46</xdr:row>
      <xdr:rowOff>109517</xdr:rowOff>
    </xdr:from>
    <xdr:to>
      <xdr:col>13</xdr:col>
      <xdr:colOff>642608</xdr:colOff>
      <xdr:row>47</xdr:row>
      <xdr:rowOff>91339</xdr:rowOff>
    </xdr:to>
    <xdr:sp macro="" textlink="">
      <xdr:nvSpPr>
        <xdr:cNvPr id="1133" name="AutoShape 4802">
          <a:extLst>
            <a:ext uri="{FF2B5EF4-FFF2-40B4-BE49-F238E27FC236}">
              <a16:creationId xmlns:a16="http://schemas.microsoft.com/office/drawing/2014/main" id="{1D739956-5C7A-409F-93B6-ADE35032D96F}"/>
            </a:ext>
          </a:extLst>
        </xdr:cNvPr>
        <xdr:cNvSpPr>
          <a:spLocks noChangeArrowheads="1"/>
        </xdr:cNvSpPr>
      </xdr:nvSpPr>
      <xdr:spPr bwMode="auto">
        <a:xfrm>
          <a:off x="8664621" y="7782857"/>
          <a:ext cx="169487" cy="14946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13</xdr:col>
      <xdr:colOff>2065</xdr:colOff>
      <xdr:row>35</xdr:row>
      <xdr:rowOff>118954</xdr:rowOff>
    </xdr:from>
    <xdr:ext cx="266141" cy="214780"/>
    <xdr:grpSp>
      <xdr:nvGrpSpPr>
        <xdr:cNvPr id="1134" name="Group 6672">
          <a:extLst>
            <a:ext uri="{FF2B5EF4-FFF2-40B4-BE49-F238E27FC236}">
              <a16:creationId xmlns:a16="http://schemas.microsoft.com/office/drawing/2014/main" id="{E34C0C11-8821-43F1-BAAC-6928C7A47AF2}"/>
            </a:ext>
          </a:extLst>
        </xdr:cNvPr>
        <xdr:cNvGrpSpPr>
          <a:grpSpLocks/>
        </xdr:cNvGrpSpPr>
      </xdr:nvGrpSpPr>
      <xdr:grpSpPr bwMode="auto">
        <a:xfrm>
          <a:off x="8169753" y="5914917"/>
          <a:ext cx="266141" cy="214780"/>
          <a:chOff x="536" y="109"/>
          <a:chExt cx="46" cy="44"/>
        </a:xfrm>
      </xdr:grpSpPr>
      <xdr:pic>
        <xdr:nvPicPr>
          <xdr:cNvPr id="1135" name="Picture 6673" descr="route2">
            <a:extLst>
              <a:ext uri="{FF2B5EF4-FFF2-40B4-BE49-F238E27FC236}">
                <a16:creationId xmlns:a16="http://schemas.microsoft.com/office/drawing/2014/main" id="{E6C009E5-3EDF-F52F-8C16-C49786CE894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36" name="Text Box 6674">
            <a:extLst>
              <a:ext uri="{FF2B5EF4-FFF2-40B4-BE49-F238E27FC236}">
                <a16:creationId xmlns:a16="http://schemas.microsoft.com/office/drawing/2014/main" id="{903868A7-7DD9-6218-DE8C-893FAF167342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0" tIns="0" rIns="0" bIns="0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162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18</xdr:col>
      <xdr:colOff>693964</xdr:colOff>
      <xdr:row>9</xdr:row>
      <xdr:rowOff>9072</xdr:rowOff>
    </xdr:from>
    <xdr:to>
      <xdr:col>19</xdr:col>
      <xdr:colOff>172358</xdr:colOff>
      <xdr:row>9</xdr:row>
      <xdr:rowOff>154215</xdr:rowOff>
    </xdr:to>
    <xdr:sp macro="" textlink="">
      <xdr:nvSpPr>
        <xdr:cNvPr id="1139" name="六角形 1138">
          <a:extLst>
            <a:ext uri="{FF2B5EF4-FFF2-40B4-BE49-F238E27FC236}">
              <a16:creationId xmlns:a16="http://schemas.microsoft.com/office/drawing/2014/main" id="{14FB20E5-C5FB-4316-9C43-3DB346622871}"/>
            </a:ext>
          </a:extLst>
        </xdr:cNvPr>
        <xdr:cNvSpPr/>
      </xdr:nvSpPr>
      <xdr:spPr bwMode="auto">
        <a:xfrm>
          <a:off x="12261124" y="1479732"/>
          <a:ext cx="171814" cy="145143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45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10</xdr:col>
      <xdr:colOff>208292</xdr:colOff>
      <xdr:row>12</xdr:row>
      <xdr:rowOff>37244</xdr:rowOff>
    </xdr:from>
    <xdr:to>
      <xdr:col>10</xdr:col>
      <xdr:colOff>403681</xdr:colOff>
      <xdr:row>13</xdr:row>
      <xdr:rowOff>40821</xdr:rowOff>
    </xdr:to>
    <xdr:grpSp>
      <xdr:nvGrpSpPr>
        <xdr:cNvPr id="1140" name="グループ化 1139">
          <a:extLst>
            <a:ext uri="{FF2B5EF4-FFF2-40B4-BE49-F238E27FC236}">
              <a16:creationId xmlns:a16="http://schemas.microsoft.com/office/drawing/2014/main" id="{3FD1803B-C752-4D89-9C00-D733445E240D}"/>
            </a:ext>
          </a:extLst>
        </xdr:cNvPr>
        <xdr:cNvGrpSpPr/>
      </xdr:nvGrpSpPr>
      <xdr:grpSpPr>
        <a:xfrm>
          <a:off x="6347155" y="1999394"/>
          <a:ext cx="195389" cy="170265"/>
          <a:chOff x="1456766" y="5311588"/>
          <a:chExt cx="156881" cy="106456"/>
        </a:xfrm>
      </xdr:grpSpPr>
      <xdr:sp macro="" textlink="">
        <xdr:nvSpPr>
          <xdr:cNvPr id="1141" name="Line 2970">
            <a:extLst>
              <a:ext uri="{FF2B5EF4-FFF2-40B4-BE49-F238E27FC236}">
                <a16:creationId xmlns:a16="http://schemas.microsoft.com/office/drawing/2014/main" id="{2D434025-3E0E-9D65-D3BE-AC3272A106A1}"/>
              </a:ext>
            </a:extLst>
          </xdr:cNvPr>
          <xdr:cNvSpPr>
            <a:spLocks noChangeShapeType="1"/>
          </xdr:cNvSpPr>
        </xdr:nvSpPr>
        <xdr:spPr bwMode="auto">
          <a:xfrm flipH="1">
            <a:off x="1486263" y="5316217"/>
            <a:ext cx="18439" cy="101827"/>
          </a:xfrm>
          <a:prstGeom prst="line">
            <a:avLst/>
          </a:prstGeom>
          <a:noFill/>
          <a:ln w="28575" cmpd="dbl">
            <a:solidFill>
              <a:schemeClr val="tx1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42" name="Line 2970">
            <a:extLst>
              <a:ext uri="{FF2B5EF4-FFF2-40B4-BE49-F238E27FC236}">
                <a16:creationId xmlns:a16="http://schemas.microsoft.com/office/drawing/2014/main" id="{0377BE11-13E8-C31D-1ECD-03EE7A8DB574}"/>
              </a:ext>
            </a:extLst>
          </xdr:cNvPr>
          <xdr:cNvSpPr>
            <a:spLocks noChangeShapeType="1"/>
          </xdr:cNvSpPr>
        </xdr:nvSpPr>
        <xdr:spPr bwMode="auto">
          <a:xfrm>
            <a:off x="1456766" y="5349798"/>
            <a:ext cx="156881" cy="902"/>
          </a:xfrm>
          <a:prstGeom prst="line">
            <a:avLst/>
          </a:prstGeom>
          <a:noFill/>
          <a:ln w="28575" cmpd="dbl">
            <a:solidFill>
              <a:schemeClr val="tx1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43" name="Line 2970">
            <a:extLst>
              <a:ext uri="{FF2B5EF4-FFF2-40B4-BE49-F238E27FC236}">
                <a16:creationId xmlns:a16="http://schemas.microsoft.com/office/drawing/2014/main" id="{73DDB2F0-82A2-61FC-F40B-B2EF93E7D6CF}"/>
              </a:ext>
            </a:extLst>
          </xdr:cNvPr>
          <xdr:cNvSpPr>
            <a:spLocks noChangeShapeType="1"/>
          </xdr:cNvSpPr>
        </xdr:nvSpPr>
        <xdr:spPr bwMode="auto">
          <a:xfrm>
            <a:off x="1475590" y="5311589"/>
            <a:ext cx="128644" cy="0"/>
          </a:xfrm>
          <a:prstGeom prst="line">
            <a:avLst/>
          </a:prstGeom>
          <a:noFill/>
          <a:ln w="28575" cmpd="dbl">
            <a:solidFill>
              <a:schemeClr val="tx1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44" name="Line 2970">
            <a:extLst>
              <a:ext uri="{FF2B5EF4-FFF2-40B4-BE49-F238E27FC236}">
                <a16:creationId xmlns:a16="http://schemas.microsoft.com/office/drawing/2014/main" id="{2E486105-19DD-619D-BDD5-4555B1315D73}"/>
              </a:ext>
            </a:extLst>
          </xdr:cNvPr>
          <xdr:cNvSpPr>
            <a:spLocks noChangeShapeType="1"/>
          </xdr:cNvSpPr>
        </xdr:nvSpPr>
        <xdr:spPr bwMode="auto">
          <a:xfrm>
            <a:off x="1572410" y="5311588"/>
            <a:ext cx="30031" cy="106456"/>
          </a:xfrm>
          <a:prstGeom prst="line">
            <a:avLst/>
          </a:prstGeom>
          <a:noFill/>
          <a:ln w="28575" cmpd="dbl">
            <a:solidFill>
              <a:schemeClr val="tx1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301458</xdr:colOff>
      <xdr:row>102</xdr:row>
      <xdr:rowOff>62441</xdr:rowOff>
    </xdr:from>
    <xdr:to>
      <xdr:col>11</xdr:col>
      <xdr:colOff>486377</xdr:colOff>
      <xdr:row>103</xdr:row>
      <xdr:rowOff>53623</xdr:rowOff>
    </xdr:to>
    <xdr:sp macro="" textlink="">
      <xdr:nvSpPr>
        <xdr:cNvPr id="1145" name="六角形 1144">
          <a:extLst>
            <a:ext uri="{FF2B5EF4-FFF2-40B4-BE49-F238E27FC236}">
              <a16:creationId xmlns:a16="http://schemas.microsoft.com/office/drawing/2014/main" id="{3DB47CAF-D73A-4F77-A8D3-536F1B218AEC}"/>
            </a:ext>
          </a:extLst>
        </xdr:cNvPr>
        <xdr:cNvSpPr/>
      </xdr:nvSpPr>
      <xdr:spPr bwMode="auto">
        <a:xfrm>
          <a:off x="7136598" y="17169341"/>
          <a:ext cx="184919" cy="15882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55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5</xdr:col>
      <xdr:colOff>242305</xdr:colOff>
      <xdr:row>57</xdr:row>
      <xdr:rowOff>30156</xdr:rowOff>
    </xdr:from>
    <xdr:ext cx="299923" cy="81811"/>
    <xdr:sp macro="" textlink="">
      <xdr:nvSpPr>
        <xdr:cNvPr id="1146" name="Text Box 1664">
          <a:extLst>
            <a:ext uri="{FF2B5EF4-FFF2-40B4-BE49-F238E27FC236}">
              <a16:creationId xmlns:a16="http://schemas.microsoft.com/office/drawing/2014/main" id="{8646173C-1179-4C86-9A37-59E674641830}"/>
            </a:ext>
          </a:extLst>
        </xdr:cNvPr>
        <xdr:cNvSpPr txBox="1">
          <a:spLocks noChangeArrowheads="1"/>
        </xdr:cNvSpPr>
      </xdr:nvSpPr>
      <xdr:spPr bwMode="auto">
        <a:xfrm>
          <a:off x="3008365" y="9547536"/>
          <a:ext cx="299923" cy="8181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11.7-10.5</a:t>
          </a:r>
        </a:p>
      </xdr:txBody>
    </xdr:sp>
    <xdr:clientData/>
  </xdr:oneCellAnchor>
  <xdr:twoCellAnchor>
    <xdr:from>
      <xdr:col>5</xdr:col>
      <xdr:colOff>258952</xdr:colOff>
      <xdr:row>57</xdr:row>
      <xdr:rowOff>112812</xdr:rowOff>
    </xdr:from>
    <xdr:to>
      <xdr:col>5</xdr:col>
      <xdr:colOff>410977</xdr:colOff>
      <xdr:row>58</xdr:row>
      <xdr:rowOff>59228</xdr:rowOff>
    </xdr:to>
    <xdr:sp macro="" textlink="">
      <xdr:nvSpPr>
        <xdr:cNvPr id="1147" name="六角形 1146">
          <a:extLst>
            <a:ext uri="{FF2B5EF4-FFF2-40B4-BE49-F238E27FC236}">
              <a16:creationId xmlns:a16="http://schemas.microsoft.com/office/drawing/2014/main" id="{FACF4978-B76F-4E87-9FC5-1BAC0DDCE18C}"/>
            </a:ext>
          </a:extLst>
        </xdr:cNvPr>
        <xdr:cNvSpPr/>
      </xdr:nvSpPr>
      <xdr:spPr bwMode="auto">
        <a:xfrm>
          <a:off x="3025012" y="9630192"/>
          <a:ext cx="152025" cy="11405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34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421942</xdr:colOff>
      <xdr:row>57</xdr:row>
      <xdr:rowOff>100260</xdr:rowOff>
    </xdr:from>
    <xdr:to>
      <xdr:col>5</xdr:col>
      <xdr:colOff>559803</xdr:colOff>
      <xdr:row>58</xdr:row>
      <xdr:rowOff>54307</xdr:rowOff>
    </xdr:to>
    <xdr:sp macro="" textlink="">
      <xdr:nvSpPr>
        <xdr:cNvPr id="1148" name="六角形 1147">
          <a:extLst>
            <a:ext uri="{FF2B5EF4-FFF2-40B4-BE49-F238E27FC236}">
              <a16:creationId xmlns:a16="http://schemas.microsoft.com/office/drawing/2014/main" id="{38AE78D6-A0BB-49A2-ABC6-CFDA31051506}"/>
            </a:ext>
          </a:extLst>
        </xdr:cNvPr>
        <xdr:cNvSpPr/>
      </xdr:nvSpPr>
      <xdr:spPr bwMode="auto">
        <a:xfrm>
          <a:off x="3188002" y="9617640"/>
          <a:ext cx="137861" cy="121687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-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591551</xdr:colOff>
      <xdr:row>56</xdr:row>
      <xdr:rowOff>43293</xdr:rowOff>
    </xdr:from>
    <xdr:to>
      <xdr:col>18</xdr:col>
      <xdr:colOff>45956</xdr:colOff>
      <xdr:row>56</xdr:row>
      <xdr:rowOff>137864</xdr:rowOff>
    </xdr:to>
    <xdr:sp macro="" textlink="">
      <xdr:nvSpPr>
        <xdr:cNvPr id="1149" name="六角形 1148">
          <a:extLst>
            <a:ext uri="{FF2B5EF4-FFF2-40B4-BE49-F238E27FC236}">
              <a16:creationId xmlns:a16="http://schemas.microsoft.com/office/drawing/2014/main" id="{7E86C315-1A9B-43EE-BA73-85241ADE2021}"/>
            </a:ext>
          </a:extLst>
        </xdr:cNvPr>
        <xdr:cNvSpPr/>
      </xdr:nvSpPr>
      <xdr:spPr bwMode="auto">
        <a:xfrm>
          <a:off x="11495771" y="9393033"/>
          <a:ext cx="132585" cy="9457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46</a:t>
          </a:r>
          <a:endParaRPr kumimoji="1" lang="ja-JP" altLang="en-US" sz="1000" b="1">
            <a:solidFill>
              <a:schemeClr val="bg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oneCellAnchor>
    <xdr:from>
      <xdr:col>17</xdr:col>
      <xdr:colOff>54432</xdr:colOff>
      <xdr:row>23</xdr:row>
      <xdr:rowOff>99785</xdr:rowOff>
    </xdr:from>
    <xdr:ext cx="417286" cy="157482"/>
    <xdr:sp macro="" textlink="">
      <xdr:nvSpPr>
        <xdr:cNvPr id="1160" name="Text Box 1620">
          <a:extLst>
            <a:ext uri="{FF2B5EF4-FFF2-40B4-BE49-F238E27FC236}">
              <a16:creationId xmlns:a16="http://schemas.microsoft.com/office/drawing/2014/main" id="{EEFB9FCD-2B0E-449B-80A5-5F1A0E55C772}"/>
            </a:ext>
          </a:extLst>
        </xdr:cNvPr>
        <xdr:cNvSpPr txBox="1">
          <a:spLocks noChangeArrowheads="1"/>
        </xdr:cNvSpPr>
      </xdr:nvSpPr>
      <xdr:spPr bwMode="auto">
        <a:xfrm>
          <a:off x="10958652" y="3917405"/>
          <a:ext cx="417286" cy="157482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←</a:t>
          </a:r>
          <a:endParaRPr lang="en-US" altLang="ja-JP" sz="900" b="1" i="0" u="none" strike="noStrike" baseline="0">
            <a:solidFill>
              <a:srgbClr val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南丹美山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17</xdr:col>
      <xdr:colOff>0</xdr:colOff>
      <xdr:row>17</xdr:row>
      <xdr:rowOff>4536</xdr:rowOff>
    </xdr:from>
    <xdr:to>
      <xdr:col>17</xdr:col>
      <xdr:colOff>172315</xdr:colOff>
      <xdr:row>17</xdr:row>
      <xdr:rowOff>148772</xdr:rowOff>
    </xdr:to>
    <xdr:sp macro="" textlink="">
      <xdr:nvSpPr>
        <xdr:cNvPr id="1161" name="六角形 1160">
          <a:extLst>
            <a:ext uri="{FF2B5EF4-FFF2-40B4-BE49-F238E27FC236}">
              <a16:creationId xmlns:a16="http://schemas.microsoft.com/office/drawing/2014/main" id="{3B1C787F-B113-4B6E-AD44-87658B9CB42E}"/>
            </a:ext>
          </a:extLst>
        </xdr:cNvPr>
        <xdr:cNvSpPr/>
      </xdr:nvSpPr>
      <xdr:spPr bwMode="auto">
        <a:xfrm>
          <a:off x="10904220" y="2816316"/>
          <a:ext cx="172315" cy="14423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49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18</xdr:col>
      <xdr:colOff>693964</xdr:colOff>
      <xdr:row>17</xdr:row>
      <xdr:rowOff>0</xdr:rowOff>
    </xdr:from>
    <xdr:to>
      <xdr:col>19</xdr:col>
      <xdr:colOff>172315</xdr:colOff>
      <xdr:row>17</xdr:row>
      <xdr:rowOff>144236</xdr:rowOff>
    </xdr:to>
    <xdr:sp macro="" textlink="">
      <xdr:nvSpPr>
        <xdr:cNvPr id="1162" name="六角形 1161">
          <a:extLst>
            <a:ext uri="{FF2B5EF4-FFF2-40B4-BE49-F238E27FC236}">
              <a16:creationId xmlns:a16="http://schemas.microsoft.com/office/drawing/2014/main" id="{E140F1C0-F6D6-4DF2-A994-4A1A350D0592}"/>
            </a:ext>
          </a:extLst>
        </xdr:cNvPr>
        <xdr:cNvSpPr/>
      </xdr:nvSpPr>
      <xdr:spPr bwMode="auto">
        <a:xfrm>
          <a:off x="12261124" y="2811780"/>
          <a:ext cx="171771" cy="14423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17</xdr:col>
      <xdr:colOff>19544</xdr:colOff>
      <xdr:row>27</xdr:row>
      <xdr:rowOff>162890</xdr:rowOff>
    </xdr:from>
    <xdr:ext cx="961531" cy="595612"/>
    <xdr:sp macro="" textlink="">
      <xdr:nvSpPr>
        <xdr:cNvPr id="1163" name="Text Box 616">
          <a:extLst>
            <a:ext uri="{FF2B5EF4-FFF2-40B4-BE49-F238E27FC236}">
              <a16:creationId xmlns:a16="http://schemas.microsoft.com/office/drawing/2014/main" id="{3AED1A9D-54F8-482D-8DC5-657629C52B49}"/>
            </a:ext>
          </a:extLst>
        </xdr:cNvPr>
        <xdr:cNvSpPr txBox="1">
          <a:spLocks noChangeArrowheads="1"/>
        </xdr:cNvSpPr>
      </xdr:nvSpPr>
      <xdr:spPr bwMode="auto">
        <a:xfrm>
          <a:off x="10892332" y="4625353"/>
          <a:ext cx="961531" cy="595612"/>
        </a:xfrm>
        <a:prstGeom prst="rect">
          <a:avLst/>
        </a:prstGeom>
        <a:solidFill>
          <a:schemeClr val="bg1">
            <a:alpha val="68000"/>
          </a:scheme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27432" tIns="18288" rIns="0" bIns="0" anchor="ctr" upright="1">
          <a:spAutoFit/>
        </a:bodyPr>
        <a:lstStyle/>
        <a:p>
          <a:pPr marL="0" marR="0" lvl="0" indent="0" algn="ctr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900" b="1" i="0" baseline="0">
              <a:effectLst/>
              <a:latin typeface="+mn-lt"/>
              <a:ea typeface="+mn-ea"/>
              <a:cs typeface="+mn-cs"/>
            </a:rPr>
            <a:t>佐々里峠</a:t>
          </a:r>
          <a:endParaRPr lang="en-US" altLang="ja-JP" sz="900" b="1" i="0" baseline="0">
            <a:effectLst/>
            <a:latin typeface="+mn-lt"/>
            <a:ea typeface="+mn-ea"/>
            <a:cs typeface="+mn-cs"/>
          </a:endParaRPr>
        </a:p>
        <a:p>
          <a:pPr marL="0" marR="0" lvl="0" indent="0" algn="ctr" defTabSz="914400" rtl="0" eaLnBrk="1" fontAlgn="auto" latinLnBrk="0" hangingPunct="1">
            <a:lnSpc>
              <a:spcPts val="9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900" b="1" i="0" baseline="0">
              <a:effectLst/>
              <a:latin typeface="+mn-lt"/>
              <a:ea typeface="+mn-ea"/>
              <a:cs typeface="+mn-cs"/>
            </a:rPr>
            <a:t>ルート最高点</a:t>
          </a:r>
          <a:endParaRPr lang="ja-JP" altLang="ja-JP" sz="900">
            <a:effectLst/>
          </a:endParaRPr>
        </a:p>
        <a:p>
          <a:pPr marL="0" marR="0" lvl="0" indent="0" algn="ctr" defTabSz="914400" rtl="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800">
              <a:effectLst/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佐々里峠に来た</a:t>
          </a:r>
          <a:endParaRPr lang="en-US" altLang="ja-JP" sz="800">
            <a:effectLst/>
            <a:latin typeface="UD デジタル 教科書体 N-B" panose="02020700000000000000" pitchFamily="17" charset="-128"/>
            <a:ea typeface="UD デジタル 教科書体 N-B" panose="02020700000000000000" pitchFamily="17" charset="-128"/>
          </a:endParaRPr>
        </a:p>
        <a:p>
          <a:pPr marL="0" marR="0" lvl="0" indent="0" algn="ctr" defTabSz="914400" rtl="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800">
              <a:effectLst/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と分る物と自転車を一緒に撮影</a:t>
          </a:r>
          <a:endParaRPr lang="ja-JP" altLang="ja-JP" sz="800">
            <a:effectLst/>
            <a:latin typeface="UD デジタル 教科書体 N-B" panose="02020700000000000000" pitchFamily="17" charset="-128"/>
            <a:ea typeface="UD デジタル 教科書体 N-B" panose="02020700000000000000" pitchFamily="17" charset="-128"/>
          </a:endParaRPr>
        </a:p>
      </xdr:txBody>
    </xdr:sp>
    <xdr:clientData/>
  </xdr:oneCellAnchor>
  <xdr:oneCellAnchor>
    <xdr:from>
      <xdr:col>20</xdr:col>
      <xdr:colOff>149415</xdr:colOff>
      <xdr:row>38</xdr:row>
      <xdr:rowOff>64633</xdr:rowOff>
    </xdr:from>
    <xdr:ext cx="448235" cy="294889"/>
    <xdr:sp macro="" textlink="">
      <xdr:nvSpPr>
        <xdr:cNvPr id="1164" name="Text Box 1620">
          <a:extLst>
            <a:ext uri="{FF2B5EF4-FFF2-40B4-BE49-F238E27FC236}">
              <a16:creationId xmlns:a16="http://schemas.microsoft.com/office/drawing/2014/main" id="{3D9C064C-1073-4627-92E9-5493D2084A16}"/>
            </a:ext>
          </a:extLst>
        </xdr:cNvPr>
        <xdr:cNvSpPr txBox="1">
          <a:spLocks noChangeArrowheads="1"/>
        </xdr:cNvSpPr>
      </xdr:nvSpPr>
      <xdr:spPr bwMode="auto">
        <a:xfrm>
          <a:off x="13088175" y="6396853"/>
          <a:ext cx="448235" cy="29488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頂上の手前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16</xdr:col>
      <xdr:colOff>203888</xdr:colOff>
      <xdr:row>37</xdr:row>
      <xdr:rowOff>13341</xdr:rowOff>
    </xdr:from>
    <xdr:ext cx="377825" cy="152946"/>
    <xdr:sp macro="" textlink="">
      <xdr:nvSpPr>
        <xdr:cNvPr id="1165" name="Text Box 1620">
          <a:extLst>
            <a:ext uri="{FF2B5EF4-FFF2-40B4-BE49-F238E27FC236}">
              <a16:creationId xmlns:a16="http://schemas.microsoft.com/office/drawing/2014/main" id="{9E1456B9-76A0-4510-9A0B-4950566002BD}"/>
            </a:ext>
          </a:extLst>
        </xdr:cNvPr>
        <xdr:cNvSpPr txBox="1">
          <a:spLocks noChangeArrowheads="1"/>
        </xdr:cNvSpPr>
      </xdr:nvSpPr>
      <xdr:spPr bwMode="auto">
        <a:xfrm>
          <a:off x="10429928" y="6177921"/>
          <a:ext cx="377825" cy="1529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←</a:t>
          </a:r>
          <a:endParaRPr lang="en-US" altLang="ja-JP" sz="900" b="1" i="0" u="none" strike="noStrike" baseline="0">
            <a:solidFill>
              <a:srgbClr val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+mn-ea"/>
              <a:ea typeface="+mn-ea"/>
            </a:rPr>
            <a:t>南丹八木</a:t>
          </a:r>
          <a:endParaRPr lang="en-US" altLang="ja-JP" sz="900" b="1" i="0" u="none" strike="noStrike" baseline="0">
            <a:solidFill>
              <a:srgbClr val="000000"/>
            </a:solidFill>
            <a:latin typeface="+mn-ea"/>
            <a:ea typeface="+mn-ea"/>
          </a:endParaRPr>
        </a:p>
      </xdr:txBody>
    </xdr:sp>
    <xdr:clientData/>
  </xdr:oneCellAnchor>
  <xdr:twoCellAnchor>
    <xdr:from>
      <xdr:col>17</xdr:col>
      <xdr:colOff>189900</xdr:colOff>
      <xdr:row>40</xdr:row>
      <xdr:rowOff>5400</xdr:rowOff>
    </xdr:from>
    <xdr:to>
      <xdr:col>17</xdr:col>
      <xdr:colOff>453631</xdr:colOff>
      <xdr:row>40</xdr:row>
      <xdr:rowOff>90453</xdr:rowOff>
    </xdr:to>
    <xdr:sp macro="" textlink="">
      <xdr:nvSpPr>
        <xdr:cNvPr id="1166" name="Line 76">
          <a:extLst>
            <a:ext uri="{FF2B5EF4-FFF2-40B4-BE49-F238E27FC236}">
              <a16:creationId xmlns:a16="http://schemas.microsoft.com/office/drawing/2014/main" id="{BCE20E15-555E-4061-B3DE-6AAF58266A25}"/>
            </a:ext>
          </a:extLst>
        </xdr:cNvPr>
        <xdr:cNvSpPr>
          <a:spLocks noChangeShapeType="1"/>
        </xdr:cNvSpPr>
      </xdr:nvSpPr>
      <xdr:spPr bwMode="auto">
        <a:xfrm rot="4989865" flipH="1">
          <a:off x="11183459" y="6583561"/>
          <a:ext cx="85053" cy="263731"/>
        </a:xfrm>
        <a:custGeom>
          <a:avLst/>
          <a:gdLst>
            <a:gd name="connsiteX0" fmla="*/ 0 w 94257"/>
            <a:gd name="connsiteY0" fmla="*/ 0 h 337341"/>
            <a:gd name="connsiteX1" fmla="*/ 94257 w 94257"/>
            <a:gd name="connsiteY1" fmla="*/ 337341 h 337341"/>
            <a:gd name="connsiteX0" fmla="*/ 0 w 168671"/>
            <a:gd name="connsiteY0" fmla="*/ 0 h 218279"/>
            <a:gd name="connsiteX1" fmla="*/ 168671 w 168671"/>
            <a:gd name="connsiteY1" fmla="*/ 218279 h 218279"/>
            <a:gd name="connsiteX0" fmla="*/ 0 w 158749"/>
            <a:gd name="connsiteY0" fmla="*/ 0 h 287733"/>
            <a:gd name="connsiteX1" fmla="*/ 158749 w 158749"/>
            <a:gd name="connsiteY1" fmla="*/ 287733 h 287733"/>
            <a:gd name="connsiteX0" fmla="*/ 0 w 158749"/>
            <a:gd name="connsiteY0" fmla="*/ 0 h 287733"/>
            <a:gd name="connsiteX1" fmla="*/ 158749 w 158749"/>
            <a:gd name="connsiteY1" fmla="*/ 287733 h 287733"/>
            <a:gd name="connsiteX0" fmla="*/ 0 w 158749"/>
            <a:gd name="connsiteY0" fmla="*/ 0 h 287733"/>
            <a:gd name="connsiteX1" fmla="*/ 158749 w 158749"/>
            <a:gd name="connsiteY1" fmla="*/ 287733 h 287733"/>
            <a:gd name="connsiteX0" fmla="*/ 0 w 127408"/>
            <a:gd name="connsiteY0" fmla="*/ 0 h 310610"/>
            <a:gd name="connsiteX1" fmla="*/ 127408 w 127408"/>
            <a:gd name="connsiteY1" fmla="*/ 310610 h 310610"/>
            <a:gd name="connsiteX0" fmla="*/ 0 w 128001"/>
            <a:gd name="connsiteY0" fmla="*/ 0 h 310610"/>
            <a:gd name="connsiteX1" fmla="*/ 128001 w 128001"/>
            <a:gd name="connsiteY1" fmla="*/ 120137 h 310610"/>
            <a:gd name="connsiteX2" fmla="*/ 127408 w 128001"/>
            <a:gd name="connsiteY2" fmla="*/ 310610 h 310610"/>
            <a:gd name="connsiteX0" fmla="*/ 0 w 128001"/>
            <a:gd name="connsiteY0" fmla="*/ 0 h 310610"/>
            <a:gd name="connsiteX1" fmla="*/ 128001 w 128001"/>
            <a:gd name="connsiteY1" fmla="*/ 120137 h 310610"/>
            <a:gd name="connsiteX2" fmla="*/ 127408 w 128001"/>
            <a:gd name="connsiteY2" fmla="*/ 310610 h 310610"/>
            <a:gd name="connsiteX0" fmla="*/ 0 w 128001"/>
            <a:gd name="connsiteY0" fmla="*/ 0 h 310804"/>
            <a:gd name="connsiteX1" fmla="*/ 128001 w 128001"/>
            <a:gd name="connsiteY1" fmla="*/ 120137 h 310804"/>
            <a:gd name="connsiteX2" fmla="*/ 98944 w 128001"/>
            <a:gd name="connsiteY2" fmla="*/ 310804 h 310804"/>
            <a:gd name="connsiteX0" fmla="*/ 0 w 128001"/>
            <a:gd name="connsiteY0" fmla="*/ 0 h 310804"/>
            <a:gd name="connsiteX1" fmla="*/ 128001 w 128001"/>
            <a:gd name="connsiteY1" fmla="*/ 120137 h 310804"/>
            <a:gd name="connsiteX2" fmla="*/ 98944 w 128001"/>
            <a:gd name="connsiteY2" fmla="*/ 310804 h 310804"/>
            <a:gd name="connsiteX0" fmla="*/ 0 w 128001"/>
            <a:gd name="connsiteY0" fmla="*/ 0 h 310804"/>
            <a:gd name="connsiteX1" fmla="*/ 128001 w 128001"/>
            <a:gd name="connsiteY1" fmla="*/ 120137 h 310804"/>
            <a:gd name="connsiteX2" fmla="*/ 98944 w 128001"/>
            <a:gd name="connsiteY2" fmla="*/ 310804 h 310804"/>
            <a:gd name="connsiteX0" fmla="*/ 0 w 128001"/>
            <a:gd name="connsiteY0" fmla="*/ 0 h 310804"/>
            <a:gd name="connsiteX1" fmla="*/ 128001 w 128001"/>
            <a:gd name="connsiteY1" fmla="*/ 120137 h 310804"/>
            <a:gd name="connsiteX2" fmla="*/ 98944 w 128001"/>
            <a:gd name="connsiteY2" fmla="*/ 310804 h 310804"/>
            <a:gd name="connsiteX0" fmla="*/ 0 w 128001"/>
            <a:gd name="connsiteY0" fmla="*/ 0 h 312174"/>
            <a:gd name="connsiteX1" fmla="*/ 128001 w 128001"/>
            <a:gd name="connsiteY1" fmla="*/ 120137 h 312174"/>
            <a:gd name="connsiteX2" fmla="*/ 57993 w 128001"/>
            <a:gd name="connsiteY2" fmla="*/ 312174 h 31217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8001" h="312174">
              <a:moveTo>
                <a:pt x="0" y="0"/>
              </a:moveTo>
              <a:cubicBezTo>
                <a:pt x="16069" y="20104"/>
                <a:pt x="125272" y="63488"/>
                <a:pt x="128001" y="120137"/>
              </a:cubicBezTo>
              <a:cubicBezTo>
                <a:pt x="89954" y="226459"/>
                <a:pt x="39433" y="204499"/>
                <a:pt x="57993" y="312174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11</xdr:col>
      <xdr:colOff>256796</xdr:colOff>
      <xdr:row>33</xdr:row>
      <xdr:rowOff>14007</xdr:rowOff>
    </xdr:from>
    <xdr:ext cx="333117" cy="101600"/>
    <xdr:sp macro="" textlink="">
      <xdr:nvSpPr>
        <xdr:cNvPr id="1167" name="Text Box 1194">
          <a:extLst>
            <a:ext uri="{FF2B5EF4-FFF2-40B4-BE49-F238E27FC236}">
              <a16:creationId xmlns:a16="http://schemas.microsoft.com/office/drawing/2014/main" id="{8CC10CA2-F52F-417F-A428-570CD01023C9}"/>
            </a:ext>
          </a:extLst>
        </xdr:cNvPr>
        <xdr:cNvSpPr txBox="1">
          <a:spLocks noChangeArrowheads="1"/>
        </xdr:cNvSpPr>
      </xdr:nvSpPr>
      <xdr:spPr bwMode="auto">
        <a:xfrm>
          <a:off x="7091936" y="5508027"/>
          <a:ext cx="333117" cy="10160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32.5-13.4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11</xdr:col>
      <xdr:colOff>213031</xdr:colOff>
      <xdr:row>33</xdr:row>
      <xdr:rowOff>103938</xdr:rowOff>
    </xdr:from>
    <xdr:to>
      <xdr:col>11</xdr:col>
      <xdr:colOff>360163</xdr:colOff>
      <xdr:row>34</xdr:row>
      <xdr:rowOff>69329</xdr:rowOff>
    </xdr:to>
    <xdr:sp macro="" textlink="">
      <xdr:nvSpPr>
        <xdr:cNvPr id="1168" name="六角形 1167">
          <a:extLst>
            <a:ext uri="{FF2B5EF4-FFF2-40B4-BE49-F238E27FC236}">
              <a16:creationId xmlns:a16="http://schemas.microsoft.com/office/drawing/2014/main" id="{49C3D281-57EA-4E14-A759-CC79CB533F70}"/>
            </a:ext>
          </a:extLst>
        </xdr:cNvPr>
        <xdr:cNvSpPr/>
      </xdr:nvSpPr>
      <xdr:spPr bwMode="auto">
        <a:xfrm>
          <a:off x="7048171" y="5597958"/>
          <a:ext cx="147132" cy="133031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54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432853</xdr:colOff>
      <xdr:row>33</xdr:row>
      <xdr:rowOff>108172</xdr:rowOff>
    </xdr:from>
    <xdr:to>
      <xdr:col>11</xdr:col>
      <xdr:colOff>579985</xdr:colOff>
      <xdr:row>34</xdr:row>
      <xdr:rowOff>73563</xdr:rowOff>
    </xdr:to>
    <xdr:sp macro="" textlink="">
      <xdr:nvSpPr>
        <xdr:cNvPr id="1169" name="六角形 1168">
          <a:extLst>
            <a:ext uri="{FF2B5EF4-FFF2-40B4-BE49-F238E27FC236}">
              <a16:creationId xmlns:a16="http://schemas.microsoft.com/office/drawing/2014/main" id="{E25CCA7C-F8E8-4AD7-8D31-B5C9A6579899}"/>
            </a:ext>
          </a:extLst>
        </xdr:cNvPr>
        <xdr:cNvSpPr/>
      </xdr:nvSpPr>
      <xdr:spPr bwMode="auto">
        <a:xfrm>
          <a:off x="7267993" y="5602192"/>
          <a:ext cx="147132" cy="133031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-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11</xdr:col>
      <xdr:colOff>84043</xdr:colOff>
      <xdr:row>35</xdr:row>
      <xdr:rowOff>112727</xdr:rowOff>
    </xdr:from>
    <xdr:ext cx="570799" cy="373115"/>
    <xdr:sp macro="" textlink="">
      <xdr:nvSpPr>
        <xdr:cNvPr id="1170" name="Text Box 616">
          <a:extLst>
            <a:ext uri="{FF2B5EF4-FFF2-40B4-BE49-F238E27FC236}">
              <a16:creationId xmlns:a16="http://schemas.microsoft.com/office/drawing/2014/main" id="{DB2CD5C5-2B0B-47B2-85FA-D903A1C0D28E}"/>
            </a:ext>
          </a:extLst>
        </xdr:cNvPr>
        <xdr:cNvSpPr txBox="1">
          <a:spLocks noChangeArrowheads="1"/>
        </xdr:cNvSpPr>
      </xdr:nvSpPr>
      <xdr:spPr bwMode="auto">
        <a:xfrm>
          <a:off x="6919183" y="5942027"/>
          <a:ext cx="570799" cy="373115"/>
        </a:xfrm>
        <a:prstGeom prst="rect">
          <a:avLst/>
        </a:prstGeom>
        <a:solidFill>
          <a:schemeClr val="bg1"/>
        </a:solidFill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27432" tIns="18288" rIns="0" bIns="0" anchor="ctr" upright="1">
          <a:spAutoFit/>
        </a:bodyPr>
        <a:lstStyle/>
        <a:p>
          <a:pPr marL="0" marR="0" lvl="0" indent="0" algn="ctr" defTabSz="914400" rtl="0" eaLnBrk="1" fontAlgn="auto" latinLnBrk="0" hangingPunct="1">
            <a:lnSpc>
              <a:spcPts val="9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10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道の駅</a:t>
          </a:r>
          <a:endParaRPr lang="en-US" altLang="ja-JP" sz="1000" b="1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ctr" defTabSz="914400" rtl="0" eaLnBrk="1" fontAlgn="auto" latinLnBrk="0" hangingPunct="1">
            <a:lnSpc>
              <a:spcPts val="9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10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ウッディ</a:t>
          </a:r>
          <a:endParaRPr lang="en-US" altLang="ja-JP" sz="1000" b="1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ctr" defTabSz="914400" rtl="0" eaLnBrk="1" fontAlgn="auto" latinLnBrk="0" hangingPunct="1">
            <a:lnSpc>
              <a:spcPts val="9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10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京北</a:t>
          </a:r>
          <a:endParaRPr lang="en-US" altLang="ja-JP" sz="1000" b="1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20</xdr:col>
      <xdr:colOff>261456</xdr:colOff>
      <xdr:row>37</xdr:row>
      <xdr:rowOff>23348</xdr:rowOff>
    </xdr:from>
    <xdr:to>
      <xdr:col>20</xdr:col>
      <xdr:colOff>415551</xdr:colOff>
      <xdr:row>38</xdr:row>
      <xdr:rowOff>14008</xdr:rowOff>
    </xdr:to>
    <xdr:sp macro="" textlink="">
      <xdr:nvSpPr>
        <xdr:cNvPr id="1171" name="六角形 1170">
          <a:extLst>
            <a:ext uri="{FF2B5EF4-FFF2-40B4-BE49-F238E27FC236}">
              <a16:creationId xmlns:a16="http://schemas.microsoft.com/office/drawing/2014/main" id="{8F6FC8AF-6CB5-462B-9EEE-C768B0D7D419}"/>
            </a:ext>
          </a:extLst>
        </xdr:cNvPr>
        <xdr:cNvSpPr/>
      </xdr:nvSpPr>
      <xdr:spPr bwMode="auto">
        <a:xfrm>
          <a:off x="13200216" y="6187928"/>
          <a:ext cx="154095" cy="158300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107388</xdr:colOff>
      <xdr:row>44</xdr:row>
      <xdr:rowOff>9337</xdr:rowOff>
    </xdr:from>
    <xdr:to>
      <xdr:col>11</xdr:col>
      <xdr:colOff>284820</xdr:colOff>
      <xdr:row>45</xdr:row>
      <xdr:rowOff>23344</xdr:rowOff>
    </xdr:to>
    <xdr:sp macro="" textlink="">
      <xdr:nvSpPr>
        <xdr:cNvPr id="1172" name="六角形 1171">
          <a:extLst>
            <a:ext uri="{FF2B5EF4-FFF2-40B4-BE49-F238E27FC236}">
              <a16:creationId xmlns:a16="http://schemas.microsoft.com/office/drawing/2014/main" id="{4C184B01-13C3-4CE9-B380-D2B1E47D33ED}"/>
            </a:ext>
          </a:extLst>
        </xdr:cNvPr>
        <xdr:cNvSpPr/>
      </xdr:nvSpPr>
      <xdr:spPr bwMode="auto">
        <a:xfrm>
          <a:off x="6942528" y="7347397"/>
          <a:ext cx="177432" cy="181647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138469</xdr:colOff>
      <xdr:row>44</xdr:row>
      <xdr:rowOff>124982</xdr:rowOff>
    </xdr:from>
    <xdr:to>
      <xdr:col>12</xdr:col>
      <xdr:colOff>253194</xdr:colOff>
      <xdr:row>48</xdr:row>
      <xdr:rowOff>97928</xdr:rowOff>
    </xdr:to>
    <xdr:sp macro="" textlink="">
      <xdr:nvSpPr>
        <xdr:cNvPr id="1173" name="AutoShape 1653">
          <a:extLst>
            <a:ext uri="{FF2B5EF4-FFF2-40B4-BE49-F238E27FC236}">
              <a16:creationId xmlns:a16="http://schemas.microsoft.com/office/drawing/2014/main" id="{A6EE41F5-5965-47BA-92EC-A38E1653AA94}"/>
            </a:ext>
          </a:extLst>
        </xdr:cNvPr>
        <xdr:cNvSpPr>
          <a:spLocks/>
        </xdr:cNvSpPr>
      </xdr:nvSpPr>
      <xdr:spPr bwMode="auto">
        <a:xfrm rot="7032451">
          <a:off x="7048309" y="7388342"/>
          <a:ext cx="643506" cy="792905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11</xdr:col>
      <xdr:colOff>214777</xdr:colOff>
      <xdr:row>48</xdr:row>
      <xdr:rowOff>25131</xdr:rowOff>
    </xdr:from>
    <xdr:ext cx="335798" cy="132793"/>
    <xdr:sp macro="" textlink="">
      <xdr:nvSpPr>
        <xdr:cNvPr id="1174" name="Text Box 303">
          <a:extLst>
            <a:ext uri="{FF2B5EF4-FFF2-40B4-BE49-F238E27FC236}">
              <a16:creationId xmlns:a16="http://schemas.microsoft.com/office/drawing/2014/main" id="{11ADD9BF-CB3D-486A-8E09-7DF1F93C3F10}"/>
            </a:ext>
          </a:extLst>
        </xdr:cNvPr>
        <xdr:cNvSpPr txBox="1">
          <a:spLocks noChangeArrowheads="1"/>
        </xdr:cNvSpPr>
      </xdr:nvSpPr>
      <xdr:spPr bwMode="auto">
        <a:xfrm>
          <a:off x="7049917" y="8033751"/>
          <a:ext cx="335798" cy="132793"/>
        </a:xfrm>
        <a:prstGeom prst="rect">
          <a:avLst/>
        </a:prstGeom>
        <a:solidFill>
          <a:schemeClr val="bg1">
            <a:alpha val="52000"/>
          </a:schemeClr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0" bIns="0" anchor="b" upright="1">
          <a:spAutoFit/>
        </a:bodyPr>
        <a:lstStyle/>
        <a:p>
          <a:pPr algn="r" rtl="0">
            <a:lnSpc>
              <a:spcPts val="800"/>
            </a:lnSpc>
            <a:defRPr sz="1000"/>
          </a:pPr>
          <a:r>
            <a:rPr lang="en-US" altLang="ja-JP" sz="10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0.8㎞</a:t>
          </a:r>
        </a:p>
      </xdr:txBody>
    </xdr:sp>
    <xdr:clientData/>
  </xdr:oneCellAnchor>
  <xdr:oneCellAnchor>
    <xdr:from>
      <xdr:col>13</xdr:col>
      <xdr:colOff>32654</xdr:colOff>
      <xdr:row>47</xdr:row>
      <xdr:rowOff>16325</xdr:rowOff>
    </xdr:from>
    <xdr:ext cx="348346" cy="212275"/>
    <xdr:grpSp>
      <xdr:nvGrpSpPr>
        <xdr:cNvPr id="1175" name="Group 6672">
          <a:extLst>
            <a:ext uri="{FF2B5EF4-FFF2-40B4-BE49-F238E27FC236}">
              <a16:creationId xmlns:a16="http://schemas.microsoft.com/office/drawing/2014/main" id="{72274C14-1709-4124-A53E-B40E81A8A6BC}"/>
            </a:ext>
          </a:extLst>
        </xdr:cNvPr>
        <xdr:cNvGrpSpPr>
          <a:grpSpLocks/>
        </xdr:cNvGrpSpPr>
      </xdr:nvGrpSpPr>
      <xdr:grpSpPr bwMode="auto">
        <a:xfrm>
          <a:off x="8200342" y="7812538"/>
          <a:ext cx="348346" cy="212275"/>
          <a:chOff x="536" y="109"/>
          <a:chExt cx="46" cy="44"/>
        </a:xfrm>
      </xdr:grpSpPr>
      <xdr:pic>
        <xdr:nvPicPr>
          <xdr:cNvPr id="1176" name="Picture 6673" descr="route2">
            <a:extLst>
              <a:ext uri="{FF2B5EF4-FFF2-40B4-BE49-F238E27FC236}">
                <a16:creationId xmlns:a16="http://schemas.microsoft.com/office/drawing/2014/main" id="{94CBA6E1-4085-E0F0-051B-1CE5BECAB5E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77" name="Text Box 6674">
            <a:extLst>
              <a:ext uri="{FF2B5EF4-FFF2-40B4-BE49-F238E27FC236}">
                <a16:creationId xmlns:a16="http://schemas.microsoft.com/office/drawing/2014/main" id="{1B6E0E18-C82D-355B-094D-291585A49706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477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13</xdr:col>
      <xdr:colOff>508939</xdr:colOff>
      <xdr:row>44</xdr:row>
      <xdr:rowOff>135406</xdr:rowOff>
    </xdr:from>
    <xdr:to>
      <xdr:col>14</xdr:col>
      <xdr:colOff>378198</xdr:colOff>
      <xdr:row>46</xdr:row>
      <xdr:rowOff>56029</xdr:rowOff>
    </xdr:to>
    <xdr:sp macro="" textlink="">
      <xdr:nvSpPr>
        <xdr:cNvPr id="1178" name="AutoShape 1653">
          <a:extLst>
            <a:ext uri="{FF2B5EF4-FFF2-40B4-BE49-F238E27FC236}">
              <a16:creationId xmlns:a16="http://schemas.microsoft.com/office/drawing/2014/main" id="{2AFFC789-4DD0-4944-8352-EE072C7D3209}"/>
            </a:ext>
          </a:extLst>
        </xdr:cNvPr>
        <xdr:cNvSpPr>
          <a:spLocks/>
        </xdr:cNvSpPr>
      </xdr:nvSpPr>
      <xdr:spPr bwMode="auto">
        <a:xfrm rot="11362863" flipH="1">
          <a:off x="8700439" y="7473466"/>
          <a:ext cx="547439" cy="255903"/>
        </a:xfrm>
        <a:prstGeom prst="rightBrace">
          <a:avLst>
            <a:gd name="adj1" fmla="val 42094"/>
            <a:gd name="adj2" fmla="val 4900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14</xdr:col>
      <xdr:colOff>325453</xdr:colOff>
      <xdr:row>45</xdr:row>
      <xdr:rowOff>108050</xdr:rowOff>
    </xdr:from>
    <xdr:ext cx="410625" cy="126573"/>
    <xdr:sp macro="" textlink="">
      <xdr:nvSpPr>
        <xdr:cNvPr id="1179" name="Text Box 303">
          <a:extLst>
            <a:ext uri="{FF2B5EF4-FFF2-40B4-BE49-F238E27FC236}">
              <a16:creationId xmlns:a16="http://schemas.microsoft.com/office/drawing/2014/main" id="{8869874E-5171-4C78-B07D-A3C33EBC607E}"/>
            </a:ext>
          </a:extLst>
        </xdr:cNvPr>
        <xdr:cNvSpPr txBox="1">
          <a:spLocks noChangeArrowheads="1"/>
        </xdr:cNvSpPr>
      </xdr:nvSpPr>
      <xdr:spPr bwMode="auto">
        <a:xfrm>
          <a:off x="9195133" y="7613750"/>
          <a:ext cx="410625" cy="126573"/>
        </a:xfrm>
        <a:prstGeom prst="rect">
          <a:avLst/>
        </a:prstGeom>
        <a:solidFill>
          <a:schemeClr val="bg1">
            <a:alpha val="52000"/>
          </a:schemeClr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0" bIns="0" anchor="b" upright="1">
          <a:spAutoFit/>
        </a:bodyPr>
        <a:lstStyle/>
        <a:p>
          <a:pPr algn="l" rtl="0">
            <a:lnSpc>
              <a:spcPts val="800"/>
            </a:lnSpc>
            <a:defRPr sz="1000"/>
          </a:pPr>
          <a:r>
            <a:rPr lang="en-US" altLang="ja-JP" sz="10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0.1Km</a:t>
          </a:r>
        </a:p>
      </xdr:txBody>
    </xdr:sp>
    <xdr:clientData/>
  </xdr:oneCellAnchor>
  <xdr:oneCellAnchor>
    <xdr:from>
      <xdr:col>13</xdr:col>
      <xdr:colOff>232505</xdr:colOff>
      <xdr:row>45</xdr:row>
      <xdr:rowOff>29360</xdr:rowOff>
    </xdr:from>
    <xdr:ext cx="257127" cy="139951"/>
    <xdr:sp macro="" textlink="">
      <xdr:nvSpPr>
        <xdr:cNvPr id="1180" name="Text Box 1620">
          <a:extLst>
            <a:ext uri="{FF2B5EF4-FFF2-40B4-BE49-F238E27FC236}">
              <a16:creationId xmlns:a16="http://schemas.microsoft.com/office/drawing/2014/main" id="{88B2A567-087C-4EFA-8111-BB15C914C903}"/>
            </a:ext>
          </a:extLst>
        </xdr:cNvPr>
        <xdr:cNvSpPr txBox="1">
          <a:spLocks noChangeArrowheads="1"/>
        </xdr:cNvSpPr>
      </xdr:nvSpPr>
      <xdr:spPr bwMode="auto">
        <a:xfrm>
          <a:off x="8424005" y="7535060"/>
          <a:ext cx="257127" cy="139951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none" lIns="0" tIns="0" rIns="0" bIns="0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自販機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13</xdr:col>
      <xdr:colOff>618870</xdr:colOff>
      <xdr:row>44</xdr:row>
      <xdr:rowOff>8646</xdr:rowOff>
    </xdr:from>
    <xdr:to>
      <xdr:col>14</xdr:col>
      <xdr:colOff>95250</xdr:colOff>
      <xdr:row>44</xdr:row>
      <xdr:rowOff>153311</xdr:rowOff>
    </xdr:to>
    <xdr:sp macro="" textlink="">
      <xdr:nvSpPr>
        <xdr:cNvPr id="1181" name="六角形 1180">
          <a:extLst>
            <a:ext uri="{FF2B5EF4-FFF2-40B4-BE49-F238E27FC236}">
              <a16:creationId xmlns:a16="http://schemas.microsoft.com/office/drawing/2014/main" id="{4D7FB92A-224F-4500-A352-9397EED1E0A5}"/>
            </a:ext>
          </a:extLst>
        </xdr:cNvPr>
        <xdr:cNvSpPr/>
      </xdr:nvSpPr>
      <xdr:spPr bwMode="auto">
        <a:xfrm>
          <a:off x="8810370" y="7346706"/>
          <a:ext cx="154560" cy="144665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64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18676</xdr:colOff>
      <xdr:row>41</xdr:row>
      <xdr:rowOff>0</xdr:rowOff>
    </xdr:from>
    <xdr:to>
      <xdr:col>15</xdr:col>
      <xdr:colOff>214619</xdr:colOff>
      <xdr:row>41</xdr:row>
      <xdr:rowOff>153390</xdr:rowOff>
    </xdr:to>
    <xdr:sp macro="" textlink="">
      <xdr:nvSpPr>
        <xdr:cNvPr id="1182" name="六角形 1181">
          <a:extLst>
            <a:ext uri="{FF2B5EF4-FFF2-40B4-BE49-F238E27FC236}">
              <a16:creationId xmlns:a16="http://schemas.microsoft.com/office/drawing/2014/main" id="{C44B9847-1489-4A5C-9142-5E4F7C8D0547}"/>
            </a:ext>
          </a:extLst>
        </xdr:cNvPr>
        <xdr:cNvSpPr/>
      </xdr:nvSpPr>
      <xdr:spPr bwMode="auto">
        <a:xfrm>
          <a:off x="9566536" y="6835140"/>
          <a:ext cx="195943" cy="15339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‐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622209</xdr:colOff>
      <xdr:row>42</xdr:row>
      <xdr:rowOff>30868</xdr:rowOff>
    </xdr:from>
    <xdr:to>
      <xdr:col>18</xdr:col>
      <xdr:colOff>101369</xdr:colOff>
      <xdr:row>42</xdr:row>
      <xdr:rowOff>161610</xdr:rowOff>
    </xdr:to>
    <xdr:sp macro="" textlink="">
      <xdr:nvSpPr>
        <xdr:cNvPr id="1183" name="六角形 1182">
          <a:extLst>
            <a:ext uri="{FF2B5EF4-FFF2-40B4-BE49-F238E27FC236}">
              <a16:creationId xmlns:a16="http://schemas.microsoft.com/office/drawing/2014/main" id="{3C999DDB-0090-4CFC-BFB7-11291E8989A8}"/>
            </a:ext>
          </a:extLst>
        </xdr:cNvPr>
        <xdr:cNvSpPr/>
      </xdr:nvSpPr>
      <xdr:spPr bwMode="auto">
        <a:xfrm>
          <a:off x="11526429" y="7033648"/>
          <a:ext cx="157340" cy="130742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17</xdr:col>
      <xdr:colOff>286886</xdr:colOff>
      <xdr:row>42</xdr:row>
      <xdr:rowOff>26326</xdr:rowOff>
    </xdr:from>
    <xdr:ext cx="184829" cy="182316"/>
    <xdr:sp macro="" textlink="">
      <xdr:nvSpPr>
        <xdr:cNvPr id="1184" name="Text Box 303">
          <a:extLst>
            <a:ext uri="{FF2B5EF4-FFF2-40B4-BE49-F238E27FC236}">
              <a16:creationId xmlns:a16="http://schemas.microsoft.com/office/drawing/2014/main" id="{3B8DCF1B-E568-49CE-BBAC-160A0E459529}"/>
            </a:ext>
          </a:extLst>
        </xdr:cNvPr>
        <xdr:cNvSpPr txBox="1">
          <a:spLocks noChangeArrowheads="1"/>
        </xdr:cNvSpPr>
      </xdr:nvSpPr>
      <xdr:spPr bwMode="auto">
        <a:xfrm>
          <a:off x="11191106" y="7029106"/>
          <a:ext cx="184829" cy="182316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0" tIns="18000" rIns="0" bIns="0" anchor="t" anchorCtr="0" upright="1">
          <a:noAutofit/>
        </a:bodyPr>
        <a:lstStyle/>
        <a:p>
          <a:pPr algn="ctr" rtl="0">
            <a:lnSpc>
              <a:spcPts val="7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山口</a:t>
          </a:r>
          <a:endParaRPr lang="en-US" altLang="ja-JP" sz="8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  <a:p>
          <a:pPr algn="ctr" rtl="0">
            <a:lnSpc>
              <a:spcPts val="7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電機</a:t>
          </a:r>
          <a:endParaRPr lang="en-US" altLang="ja-JP" sz="8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</xdr:txBody>
    </xdr:sp>
    <xdr:clientData/>
  </xdr:oneCellAnchor>
  <xdr:twoCellAnchor>
    <xdr:from>
      <xdr:col>17</xdr:col>
      <xdr:colOff>588435</xdr:colOff>
      <xdr:row>41</xdr:row>
      <xdr:rowOff>7929</xdr:rowOff>
    </xdr:from>
    <xdr:to>
      <xdr:col>17</xdr:col>
      <xdr:colOff>643823</xdr:colOff>
      <xdr:row>43</xdr:row>
      <xdr:rowOff>24267</xdr:rowOff>
    </xdr:to>
    <xdr:sp macro="" textlink="">
      <xdr:nvSpPr>
        <xdr:cNvPr id="1185" name="Line 76">
          <a:extLst>
            <a:ext uri="{FF2B5EF4-FFF2-40B4-BE49-F238E27FC236}">
              <a16:creationId xmlns:a16="http://schemas.microsoft.com/office/drawing/2014/main" id="{BE5C8B63-41F5-4C5D-A6E2-C713001600E0}"/>
            </a:ext>
          </a:extLst>
        </xdr:cNvPr>
        <xdr:cNvSpPr>
          <a:spLocks noChangeShapeType="1"/>
        </xdr:cNvSpPr>
      </xdr:nvSpPr>
      <xdr:spPr bwMode="auto">
        <a:xfrm rot="21031866" flipH="1">
          <a:off x="11492655" y="6843069"/>
          <a:ext cx="55388" cy="35161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212174</xdr:colOff>
      <xdr:row>45</xdr:row>
      <xdr:rowOff>39687</xdr:rowOff>
    </xdr:from>
    <xdr:to>
      <xdr:col>18</xdr:col>
      <xdr:colOff>370417</xdr:colOff>
      <xdr:row>46</xdr:row>
      <xdr:rowOff>4410</xdr:rowOff>
    </xdr:to>
    <xdr:sp macro="" textlink="">
      <xdr:nvSpPr>
        <xdr:cNvPr id="1186" name="六角形 1185">
          <a:extLst>
            <a:ext uri="{FF2B5EF4-FFF2-40B4-BE49-F238E27FC236}">
              <a16:creationId xmlns:a16="http://schemas.microsoft.com/office/drawing/2014/main" id="{7BB6E456-E08D-4F0A-AB55-432C7B87E5E3}"/>
            </a:ext>
          </a:extLst>
        </xdr:cNvPr>
        <xdr:cNvSpPr/>
      </xdr:nvSpPr>
      <xdr:spPr bwMode="auto">
        <a:xfrm>
          <a:off x="11794574" y="7545387"/>
          <a:ext cx="158243" cy="13236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405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18</xdr:col>
      <xdr:colOff>97489</xdr:colOff>
      <xdr:row>43</xdr:row>
      <xdr:rowOff>57326</xdr:rowOff>
    </xdr:from>
    <xdr:to>
      <xdr:col>18</xdr:col>
      <xdr:colOff>242535</xdr:colOff>
      <xdr:row>44</xdr:row>
      <xdr:rowOff>0</xdr:rowOff>
    </xdr:to>
    <xdr:sp macro="" textlink="">
      <xdr:nvSpPr>
        <xdr:cNvPr id="1187" name="六角形 1186">
          <a:extLst>
            <a:ext uri="{FF2B5EF4-FFF2-40B4-BE49-F238E27FC236}">
              <a16:creationId xmlns:a16="http://schemas.microsoft.com/office/drawing/2014/main" id="{F2960465-7854-473C-8D6D-3B434CE129E0}"/>
            </a:ext>
          </a:extLst>
        </xdr:cNvPr>
        <xdr:cNvSpPr/>
      </xdr:nvSpPr>
      <xdr:spPr bwMode="auto">
        <a:xfrm>
          <a:off x="11679889" y="7227746"/>
          <a:ext cx="145046" cy="11031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402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389744</xdr:colOff>
      <xdr:row>41</xdr:row>
      <xdr:rowOff>160040</xdr:rowOff>
    </xdr:from>
    <xdr:to>
      <xdr:col>19</xdr:col>
      <xdr:colOff>561230</xdr:colOff>
      <xdr:row>42</xdr:row>
      <xdr:rowOff>125417</xdr:rowOff>
    </xdr:to>
    <xdr:sp macro="" textlink="">
      <xdr:nvSpPr>
        <xdr:cNvPr id="1188" name="六角形 1187">
          <a:extLst>
            <a:ext uri="{FF2B5EF4-FFF2-40B4-BE49-F238E27FC236}">
              <a16:creationId xmlns:a16="http://schemas.microsoft.com/office/drawing/2014/main" id="{DE904BEF-CDE0-4F3B-869E-5CB9DA0307D7}"/>
            </a:ext>
          </a:extLst>
        </xdr:cNvPr>
        <xdr:cNvSpPr/>
      </xdr:nvSpPr>
      <xdr:spPr bwMode="auto">
        <a:xfrm>
          <a:off x="12650324" y="6995180"/>
          <a:ext cx="171486" cy="133017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68</a:t>
          </a:r>
        </a:p>
      </xdr:txBody>
    </xdr:sp>
    <xdr:clientData/>
  </xdr:twoCellAnchor>
  <xdr:oneCellAnchor>
    <xdr:from>
      <xdr:col>19</xdr:col>
      <xdr:colOff>13608</xdr:colOff>
      <xdr:row>43</xdr:row>
      <xdr:rowOff>0</xdr:rowOff>
    </xdr:from>
    <xdr:ext cx="333117" cy="101600"/>
    <xdr:sp macro="" textlink="">
      <xdr:nvSpPr>
        <xdr:cNvPr id="1189" name="Text Box 1194">
          <a:extLst>
            <a:ext uri="{FF2B5EF4-FFF2-40B4-BE49-F238E27FC236}">
              <a16:creationId xmlns:a16="http://schemas.microsoft.com/office/drawing/2014/main" id="{CFAA5C2B-41B0-4A61-BB19-470C47E7A456}"/>
            </a:ext>
          </a:extLst>
        </xdr:cNvPr>
        <xdr:cNvSpPr txBox="1">
          <a:spLocks noChangeArrowheads="1"/>
        </xdr:cNvSpPr>
      </xdr:nvSpPr>
      <xdr:spPr bwMode="auto">
        <a:xfrm>
          <a:off x="12274188" y="7170420"/>
          <a:ext cx="333117" cy="10160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0.5+0.4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19</xdr:col>
      <xdr:colOff>30540</xdr:colOff>
      <xdr:row>43</xdr:row>
      <xdr:rowOff>89798</xdr:rowOff>
    </xdr:from>
    <xdr:to>
      <xdr:col>19</xdr:col>
      <xdr:colOff>177672</xdr:colOff>
      <xdr:row>44</xdr:row>
      <xdr:rowOff>55189</xdr:rowOff>
    </xdr:to>
    <xdr:sp macro="" textlink="">
      <xdr:nvSpPr>
        <xdr:cNvPr id="1190" name="六角形 1189">
          <a:extLst>
            <a:ext uri="{FF2B5EF4-FFF2-40B4-BE49-F238E27FC236}">
              <a16:creationId xmlns:a16="http://schemas.microsoft.com/office/drawing/2014/main" id="{70ED9275-6D3C-4349-8280-81DE1D429BFE}"/>
            </a:ext>
          </a:extLst>
        </xdr:cNvPr>
        <xdr:cNvSpPr/>
      </xdr:nvSpPr>
      <xdr:spPr bwMode="auto">
        <a:xfrm>
          <a:off x="12291120" y="7260218"/>
          <a:ext cx="147132" cy="133031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66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208341</xdr:colOff>
      <xdr:row>43</xdr:row>
      <xdr:rowOff>94032</xdr:rowOff>
    </xdr:from>
    <xdr:to>
      <xdr:col>19</xdr:col>
      <xdr:colOff>355473</xdr:colOff>
      <xdr:row>44</xdr:row>
      <xdr:rowOff>59423</xdr:rowOff>
    </xdr:to>
    <xdr:sp macro="" textlink="">
      <xdr:nvSpPr>
        <xdr:cNvPr id="1191" name="六角形 1190">
          <a:extLst>
            <a:ext uri="{FF2B5EF4-FFF2-40B4-BE49-F238E27FC236}">
              <a16:creationId xmlns:a16="http://schemas.microsoft.com/office/drawing/2014/main" id="{9FA774EB-956E-4DE5-85A2-7F163AF3AC92}"/>
            </a:ext>
          </a:extLst>
        </xdr:cNvPr>
        <xdr:cNvSpPr/>
      </xdr:nvSpPr>
      <xdr:spPr bwMode="auto">
        <a:xfrm>
          <a:off x="12468921" y="7264452"/>
          <a:ext cx="147132" cy="133031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-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15</xdr:col>
      <xdr:colOff>32758</xdr:colOff>
      <xdr:row>43</xdr:row>
      <xdr:rowOff>23684</xdr:rowOff>
    </xdr:from>
    <xdr:ext cx="333117" cy="101600"/>
    <xdr:sp macro="" textlink="">
      <xdr:nvSpPr>
        <xdr:cNvPr id="1192" name="Text Box 1194">
          <a:extLst>
            <a:ext uri="{FF2B5EF4-FFF2-40B4-BE49-F238E27FC236}">
              <a16:creationId xmlns:a16="http://schemas.microsoft.com/office/drawing/2014/main" id="{7640983B-D142-40B2-881B-222355C85EC7}"/>
            </a:ext>
          </a:extLst>
        </xdr:cNvPr>
        <xdr:cNvSpPr txBox="1">
          <a:spLocks noChangeArrowheads="1"/>
        </xdr:cNvSpPr>
      </xdr:nvSpPr>
      <xdr:spPr bwMode="auto">
        <a:xfrm>
          <a:off x="9580618" y="7194104"/>
          <a:ext cx="333117" cy="10160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0.1+2.2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15</xdr:col>
      <xdr:colOff>49690</xdr:colOff>
      <xdr:row>43</xdr:row>
      <xdr:rowOff>113482</xdr:rowOff>
    </xdr:from>
    <xdr:to>
      <xdr:col>15</xdr:col>
      <xdr:colOff>196822</xdr:colOff>
      <xdr:row>44</xdr:row>
      <xdr:rowOff>78873</xdr:rowOff>
    </xdr:to>
    <xdr:sp macro="" textlink="">
      <xdr:nvSpPr>
        <xdr:cNvPr id="1193" name="六角形 1192">
          <a:extLst>
            <a:ext uri="{FF2B5EF4-FFF2-40B4-BE49-F238E27FC236}">
              <a16:creationId xmlns:a16="http://schemas.microsoft.com/office/drawing/2014/main" id="{5CAF9BD0-33FC-4916-B051-10F4F9419730}"/>
            </a:ext>
          </a:extLst>
        </xdr:cNvPr>
        <xdr:cNvSpPr/>
      </xdr:nvSpPr>
      <xdr:spPr bwMode="auto">
        <a:xfrm>
          <a:off x="9597550" y="7283902"/>
          <a:ext cx="147132" cy="133031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205117</xdr:colOff>
      <xdr:row>43</xdr:row>
      <xdr:rowOff>100792</xdr:rowOff>
    </xdr:from>
    <xdr:to>
      <xdr:col>15</xdr:col>
      <xdr:colOff>349253</xdr:colOff>
      <xdr:row>44</xdr:row>
      <xdr:rowOff>86179</xdr:rowOff>
    </xdr:to>
    <xdr:sp macro="" textlink="">
      <xdr:nvSpPr>
        <xdr:cNvPr id="1194" name="六角形 1193">
          <a:extLst>
            <a:ext uri="{FF2B5EF4-FFF2-40B4-BE49-F238E27FC236}">
              <a16:creationId xmlns:a16="http://schemas.microsoft.com/office/drawing/2014/main" id="{9D53A96F-5EEE-4B80-9644-DAB184A387BE}"/>
            </a:ext>
          </a:extLst>
        </xdr:cNvPr>
        <xdr:cNvSpPr/>
      </xdr:nvSpPr>
      <xdr:spPr bwMode="auto">
        <a:xfrm>
          <a:off x="9752977" y="7271212"/>
          <a:ext cx="144136" cy="153027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‐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17</xdr:col>
      <xdr:colOff>22680</xdr:colOff>
      <xdr:row>43</xdr:row>
      <xdr:rowOff>0</xdr:rowOff>
    </xdr:from>
    <xdr:ext cx="333117" cy="101600"/>
    <xdr:sp macro="" textlink="">
      <xdr:nvSpPr>
        <xdr:cNvPr id="1195" name="Text Box 1194">
          <a:extLst>
            <a:ext uri="{FF2B5EF4-FFF2-40B4-BE49-F238E27FC236}">
              <a16:creationId xmlns:a16="http://schemas.microsoft.com/office/drawing/2014/main" id="{AB204B9E-E666-4CB5-A343-4086F156EA13}"/>
            </a:ext>
          </a:extLst>
        </xdr:cNvPr>
        <xdr:cNvSpPr txBox="1">
          <a:spLocks noChangeArrowheads="1"/>
        </xdr:cNvSpPr>
      </xdr:nvSpPr>
      <xdr:spPr bwMode="auto">
        <a:xfrm>
          <a:off x="10926900" y="7170420"/>
          <a:ext cx="333117" cy="10160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6.8-2.2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17</xdr:col>
      <xdr:colOff>40824</xdr:colOff>
      <xdr:row>43</xdr:row>
      <xdr:rowOff>77108</xdr:rowOff>
    </xdr:from>
    <xdr:to>
      <xdr:col>17</xdr:col>
      <xdr:colOff>184960</xdr:colOff>
      <xdr:row>44</xdr:row>
      <xdr:rowOff>62495</xdr:rowOff>
    </xdr:to>
    <xdr:sp macro="" textlink="">
      <xdr:nvSpPr>
        <xdr:cNvPr id="1196" name="六角形 1195">
          <a:extLst>
            <a:ext uri="{FF2B5EF4-FFF2-40B4-BE49-F238E27FC236}">
              <a16:creationId xmlns:a16="http://schemas.microsoft.com/office/drawing/2014/main" id="{B77A24E3-7AB5-441A-9E2F-CFE2EE143D94}"/>
            </a:ext>
          </a:extLst>
        </xdr:cNvPr>
        <xdr:cNvSpPr/>
      </xdr:nvSpPr>
      <xdr:spPr bwMode="auto">
        <a:xfrm>
          <a:off x="10945044" y="7247528"/>
          <a:ext cx="144136" cy="153027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226795</xdr:colOff>
      <xdr:row>43</xdr:row>
      <xdr:rowOff>77110</xdr:rowOff>
    </xdr:from>
    <xdr:to>
      <xdr:col>17</xdr:col>
      <xdr:colOff>370931</xdr:colOff>
      <xdr:row>44</xdr:row>
      <xdr:rowOff>62497</xdr:rowOff>
    </xdr:to>
    <xdr:sp macro="" textlink="">
      <xdr:nvSpPr>
        <xdr:cNvPr id="1197" name="六角形 1196">
          <a:extLst>
            <a:ext uri="{FF2B5EF4-FFF2-40B4-BE49-F238E27FC236}">
              <a16:creationId xmlns:a16="http://schemas.microsoft.com/office/drawing/2014/main" id="{340FB4DF-2856-4FE8-B4D5-6F72F153B9CE}"/>
            </a:ext>
          </a:extLst>
        </xdr:cNvPr>
        <xdr:cNvSpPr/>
      </xdr:nvSpPr>
      <xdr:spPr bwMode="auto">
        <a:xfrm>
          <a:off x="11131015" y="7247530"/>
          <a:ext cx="144136" cy="153027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‐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494880</xdr:colOff>
      <xdr:row>43</xdr:row>
      <xdr:rowOff>64006</xdr:rowOff>
    </xdr:from>
    <xdr:to>
      <xdr:col>19</xdr:col>
      <xdr:colOff>642012</xdr:colOff>
      <xdr:row>44</xdr:row>
      <xdr:rowOff>29397</xdr:rowOff>
    </xdr:to>
    <xdr:sp macro="" textlink="">
      <xdr:nvSpPr>
        <xdr:cNvPr id="1198" name="六角形 1197">
          <a:extLst>
            <a:ext uri="{FF2B5EF4-FFF2-40B4-BE49-F238E27FC236}">
              <a16:creationId xmlns:a16="http://schemas.microsoft.com/office/drawing/2014/main" id="{8890C570-BF0D-4EBB-BBDC-FA555D6B03F6}"/>
            </a:ext>
          </a:extLst>
        </xdr:cNvPr>
        <xdr:cNvSpPr/>
      </xdr:nvSpPr>
      <xdr:spPr bwMode="auto">
        <a:xfrm>
          <a:off x="12755460" y="7234426"/>
          <a:ext cx="147132" cy="133031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67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180004</xdr:colOff>
      <xdr:row>51</xdr:row>
      <xdr:rowOff>82546</xdr:rowOff>
    </xdr:from>
    <xdr:to>
      <xdr:col>11</xdr:col>
      <xdr:colOff>327136</xdr:colOff>
      <xdr:row>52</xdr:row>
      <xdr:rowOff>45513</xdr:rowOff>
    </xdr:to>
    <xdr:sp macro="" textlink="">
      <xdr:nvSpPr>
        <xdr:cNvPr id="1199" name="六角形 1198">
          <a:extLst>
            <a:ext uri="{FF2B5EF4-FFF2-40B4-BE49-F238E27FC236}">
              <a16:creationId xmlns:a16="http://schemas.microsoft.com/office/drawing/2014/main" id="{453A87CB-E849-41BA-BF4A-E6A35D100AA6}"/>
            </a:ext>
          </a:extLst>
        </xdr:cNvPr>
        <xdr:cNvSpPr/>
      </xdr:nvSpPr>
      <xdr:spPr bwMode="auto">
        <a:xfrm>
          <a:off x="7015144" y="8594086"/>
          <a:ext cx="147132" cy="130607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68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362026</xdr:colOff>
      <xdr:row>51</xdr:row>
      <xdr:rowOff>82245</xdr:rowOff>
    </xdr:from>
    <xdr:to>
      <xdr:col>11</xdr:col>
      <xdr:colOff>509158</xdr:colOff>
      <xdr:row>52</xdr:row>
      <xdr:rowOff>45212</xdr:rowOff>
    </xdr:to>
    <xdr:sp macro="" textlink="">
      <xdr:nvSpPr>
        <xdr:cNvPr id="1200" name="六角形 1199">
          <a:extLst>
            <a:ext uri="{FF2B5EF4-FFF2-40B4-BE49-F238E27FC236}">
              <a16:creationId xmlns:a16="http://schemas.microsoft.com/office/drawing/2014/main" id="{CC8F359E-2F72-41D7-AD2A-1BD4ADEE30F5}"/>
            </a:ext>
          </a:extLst>
        </xdr:cNvPr>
        <xdr:cNvSpPr/>
      </xdr:nvSpPr>
      <xdr:spPr bwMode="auto">
        <a:xfrm>
          <a:off x="7197166" y="8593785"/>
          <a:ext cx="147132" cy="130607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69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0</xdr:colOff>
      <xdr:row>49</xdr:row>
      <xdr:rowOff>0</xdr:rowOff>
    </xdr:from>
    <xdr:to>
      <xdr:col>13</xdr:col>
      <xdr:colOff>191611</xdr:colOff>
      <xdr:row>50</xdr:row>
      <xdr:rowOff>1361</xdr:rowOff>
    </xdr:to>
    <xdr:sp macro="" textlink="">
      <xdr:nvSpPr>
        <xdr:cNvPr id="1201" name="六角形 1200">
          <a:extLst>
            <a:ext uri="{FF2B5EF4-FFF2-40B4-BE49-F238E27FC236}">
              <a16:creationId xmlns:a16="http://schemas.microsoft.com/office/drawing/2014/main" id="{BAF5A009-5B7E-47FA-BA76-C083CC1EE4E1}"/>
            </a:ext>
          </a:extLst>
        </xdr:cNvPr>
        <xdr:cNvSpPr/>
      </xdr:nvSpPr>
      <xdr:spPr bwMode="auto">
        <a:xfrm>
          <a:off x="8191500" y="8176260"/>
          <a:ext cx="191611" cy="169001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11</xdr:col>
      <xdr:colOff>303893</xdr:colOff>
      <xdr:row>41</xdr:row>
      <xdr:rowOff>9072</xdr:rowOff>
    </xdr:from>
    <xdr:ext cx="333117" cy="101600"/>
    <xdr:sp macro="" textlink="">
      <xdr:nvSpPr>
        <xdr:cNvPr id="1202" name="Text Box 1194">
          <a:extLst>
            <a:ext uri="{FF2B5EF4-FFF2-40B4-BE49-F238E27FC236}">
              <a16:creationId xmlns:a16="http://schemas.microsoft.com/office/drawing/2014/main" id="{EBC09B7F-DBBA-4E84-9496-0780B322C069}"/>
            </a:ext>
          </a:extLst>
        </xdr:cNvPr>
        <xdr:cNvSpPr txBox="1">
          <a:spLocks noChangeArrowheads="1"/>
        </xdr:cNvSpPr>
      </xdr:nvSpPr>
      <xdr:spPr bwMode="auto">
        <a:xfrm>
          <a:off x="7139033" y="6844212"/>
          <a:ext cx="333117" cy="10160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0.3+3.9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11</xdr:col>
      <xdr:colOff>254003</xdr:colOff>
      <xdr:row>41</xdr:row>
      <xdr:rowOff>81643</xdr:rowOff>
    </xdr:from>
    <xdr:to>
      <xdr:col>11</xdr:col>
      <xdr:colOff>401135</xdr:colOff>
      <xdr:row>42</xdr:row>
      <xdr:rowOff>47033</xdr:rowOff>
    </xdr:to>
    <xdr:sp macro="" textlink="">
      <xdr:nvSpPr>
        <xdr:cNvPr id="1203" name="六角形 1202">
          <a:extLst>
            <a:ext uri="{FF2B5EF4-FFF2-40B4-BE49-F238E27FC236}">
              <a16:creationId xmlns:a16="http://schemas.microsoft.com/office/drawing/2014/main" id="{D5CA43E0-518A-4A70-9D8C-37A11DACC001}"/>
            </a:ext>
          </a:extLst>
        </xdr:cNvPr>
        <xdr:cNvSpPr/>
      </xdr:nvSpPr>
      <xdr:spPr bwMode="auto">
        <a:xfrm>
          <a:off x="7089143" y="6916783"/>
          <a:ext cx="147132" cy="133030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459020</xdr:colOff>
      <xdr:row>41</xdr:row>
      <xdr:rowOff>85877</xdr:rowOff>
    </xdr:from>
    <xdr:to>
      <xdr:col>11</xdr:col>
      <xdr:colOff>606152</xdr:colOff>
      <xdr:row>42</xdr:row>
      <xdr:rowOff>51267</xdr:rowOff>
    </xdr:to>
    <xdr:sp macro="" textlink="">
      <xdr:nvSpPr>
        <xdr:cNvPr id="1204" name="六角形 1203">
          <a:extLst>
            <a:ext uri="{FF2B5EF4-FFF2-40B4-BE49-F238E27FC236}">
              <a16:creationId xmlns:a16="http://schemas.microsoft.com/office/drawing/2014/main" id="{3F249AA1-BF41-4C09-A49C-4C467F52826A}"/>
            </a:ext>
          </a:extLst>
        </xdr:cNvPr>
        <xdr:cNvSpPr/>
      </xdr:nvSpPr>
      <xdr:spPr bwMode="auto">
        <a:xfrm>
          <a:off x="7294160" y="6921017"/>
          <a:ext cx="147132" cy="133030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13</xdr:col>
      <xdr:colOff>222247</xdr:colOff>
      <xdr:row>41</xdr:row>
      <xdr:rowOff>0</xdr:rowOff>
    </xdr:from>
    <xdr:ext cx="333117" cy="101600"/>
    <xdr:sp macro="" textlink="">
      <xdr:nvSpPr>
        <xdr:cNvPr id="1205" name="Text Box 1194">
          <a:extLst>
            <a:ext uri="{FF2B5EF4-FFF2-40B4-BE49-F238E27FC236}">
              <a16:creationId xmlns:a16="http://schemas.microsoft.com/office/drawing/2014/main" id="{C21BF200-4577-426F-B7BA-60D90CA10977}"/>
            </a:ext>
          </a:extLst>
        </xdr:cNvPr>
        <xdr:cNvSpPr txBox="1">
          <a:spLocks noChangeArrowheads="1"/>
        </xdr:cNvSpPr>
      </xdr:nvSpPr>
      <xdr:spPr bwMode="auto">
        <a:xfrm>
          <a:off x="8413747" y="6835140"/>
          <a:ext cx="333117" cy="101600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0.8+0.8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13</xdr:col>
      <xdr:colOff>172357</xdr:colOff>
      <xdr:row>41</xdr:row>
      <xdr:rowOff>72571</xdr:rowOff>
    </xdr:from>
    <xdr:to>
      <xdr:col>13</xdr:col>
      <xdr:colOff>319489</xdr:colOff>
      <xdr:row>42</xdr:row>
      <xdr:rowOff>37961</xdr:rowOff>
    </xdr:to>
    <xdr:sp macro="" textlink="">
      <xdr:nvSpPr>
        <xdr:cNvPr id="1206" name="六角形 1205">
          <a:extLst>
            <a:ext uri="{FF2B5EF4-FFF2-40B4-BE49-F238E27FC236}">
              <a16:creationId xmlns:a16="http://schemas.microsoft.com/office/drawing/2014/main" id="{EEE55C72-277A-4551-88F2-2F6BD194D61E}"/>
            </a:ext>
          </a:extLst>
        </xdr:cNvPr>
        <xdr:cNvSpPr/>
      </xdr:nvSpPr>
      <xdr:spPr bwMode="auto">
        <a:xfrm>
          <a:off x="8363857" y="6907711"/>
          <a:ext cx="147132" cy="133030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62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377374</xdr:colOff>
      <xdr:row>41</xdr:row>
      <xdr:rowOff>76805</xdr:rowOff>
    </xdr:from>
    <xdr:to>
      <xdr:col>13</xdr:col>
      <xdr:colOff>524506</xdr:colOff>
      <xdr:row>42</xdr:row>
      <xdr:rowOff>42195</xdr:rowOff>
    </xdr:to>
    <xdr:sp macro="" textlink="">
      <xdr:nvSpPr>
        <xdr:cNvPr id="1207" name="六角形 1206">
          <a:extLst>
            <a:ext uri="{FF2B5EF4-FFF2-40B4-BE49-F238E27FC236}">
              <a16:creationId xmlns:a16="http://schemas.microsoft.com/office/drawing/2014/main" id="{506BC9AB-B017-4087-A6F2-C1BA5C9DF354}"/>
            </a:ext>
          </a:extLst>
        </xdr:cNvPr>
        <xdr:cNvSpPr/>
      </xdr:nvSpPr>
      <xdr:spPr bwMode="auto">
        <a:xfrm>
          <a:off x="8568874" y="6911945"/>
          <a:ext cx="147132" cy="133030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63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3</xdr:col>
      <xdr:colOff>276300</xdr:colOff>
      <xdr:row>5</xdr:row>
      <xdr:rowOff>66314</xdr:rowOff>
    </xdr:from>
    <xdr:ext cx="100825" cy="317419"/>
    <xdr:sp macro="" textlink="">
      <xdr:nvSpPr>
        <xdr:cNvPr id="1208" name="Text Box 1620">
          <a:extLst>
            <a:ext uri="{FF2B5EF4-FFF2-40B4-BE49-F238E27FC236}">
              <a16:creationId xmlns:a16="http://schemas.microsoft.com/office/drawing/2014/main" id="{48E94497-74F7-4062-973A-8519076CDBA8}"/>
            </a:ext>
          </a:extLst>
        </xdr:cNvPr>
        <xdr:cNvSpPr txBox="1">
          <a:spLocks noChangeArrowheads="1"/>
        </xdr:cNvSpPr>
      </xdr:nvSpPr>
      <xdr:spPr bwMode="auto">
        <a:xfrm>
          <a:off x="1686000" y="866414"/>
          <a:ext cx="100825" cy="317419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vertOverflow="overflow" horzOverflow="overflow" vert="eaVert" wrap="none" lIns="18000" tIns="36000" rIns="18000" bIns="36000" anchor="ctr" anchorCtr="0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市役所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492106</xdr:colOff>
      <xdr:row>6</xdr:row>
      <xdr:rowOff>97224</xdr:rowOff>
    </xdr:from>
    <xdr:to>
      <xdr:col>3</xdr:col>
      <xdr:colOff>645788</xdr:colOff>
      <xdr:row>7</xdr:row>
      <xdr:rowOff>93246</xdr:rowOff>
    </xdr:to>
    <xdr:sp macro="" textlink="">
      <xdr:nvSpPr>
        <xdr:cNvPr id="1209" name="Text Box 2947">
          <a:extLst>
            <a:ext uri="{FF2B5EF4-FFF2-40B4-BE49-F238E27FC236}">
              <a16:creationId xmlns:a16="http://schemas.microsoft.com/office/drawing/2014/main" id="{DD1B7FB3-E5BF-4F06-B76E-ECA47532CF91}"/>
            </a:ext>
          </a:extLst>
        </xdr:cNvPr>
        <xdr:cNvSpPr txBox="1">
          <a:spLocks noChangeArrowheads="1"/>
        </xdr:cNvSpPr>
      </xdr:nvSpPr>
      <xdr:spPr bwMode="auto">
        <a:xfrm>
          <a:off x="1901806" y="1064964"/>
          <a:ext cx="153682" cy="163662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vertOverflow="overflow" horzOverflow="overflow" wrap="none" lIns="0" tIns="18288" rIns="0" bIns="0" anchor="ctr" upright="1"/>
        <a:lstStyle/>
        <a:p>
          <a:pPr algn="r" rtl="0">
            <a:lnSpc>
              <a:spcPts val="600"/>
            </a:lnSpc>
            <a:defRPr sz="1000"/>
          </a:pPr>
          <a:r>
            <a:rPr lang="ja-JP" altLang="en-US" sz="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おに</a:t>
          </a:r>
          <a:endParaRPr lang="en-US" altLang="ja-JP" sz="6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lnSpc>
              <a:spcPts val="600"/>
            </a:lnSpc>
            <a:defRPr sz="1000"/>
          </a:pPr>
          <a:r>
            <a:rPr lang="ja-JP" altLang="en-US" sz="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クル</a:t>
          </a:r>
        </a:p>
      </xdr:txBody>
    </xdr:sp>
    <xdr:clientData/>
  </xdr:twoCellAnchor>
  <xdr:oneCellAnchor>
    <xdr:from>
      <xdr:col>4</xdr:col>
      <xdr:colOff>73263</xdr:colOff>
      <xdr:row>2</xdr:row>
      <xdr:rowOff>43963</xdr:rowOff>
    </xdr:from>
    <xdr:ext cx="84928" cy="389259"/>
    <xdr:sp macro="" textlink="">
      <xdr:nvSpPr>
        <xdr:cNvPr id="1210" name="Text Box 1620">
          <a:extLst>
            <a:ext uri="{FF2B5EF4-FFF2-40B4-BE49-F238E27FC236}">
              <a16:creationId xmlns:a16="http://schemas.microsoft.com/office/drawing/2014/main" id="{BFE3AA29-F4EC-4B8B-BB77-2E7A38485E81}"/>
            </a:ext>
          </a:extLst>
        </xdr:cNvPr>
        <xdr:cNvSpPr txBox="1">
          <a:spLocks noChangeArrowheads="1"/>
        </xdr:cNvSpPr>
      </xdr:nvSpPr>
      <xdr:spPr bwMode="auto">
        <a:xfrm>
          <a:off x="2161143" y="341143"/>
          <a:ext cx="84928" cy="38925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eaVert" wrap="none" lIns="0" tIns="0" rIns="0" bIns="0" anchor="ctr" anchorCtr="0" upright="1">
          <a:noAutofit/>
        </a:bodyPr>
        <a:lstStyle/>
        <a:p>
          <a:pPr algn="ctr" rtl="0">
            <a:lnSpc>
              <a:spcPts val="7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茨木神社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4</xdr:col>
      <xdr:colOff>38856</xdr:colOff>
      <xdr:row>4</xdr:row>
      <xdr:rowOff>123502</xdr:rowOff>
    </xdr:from>
    <xdr:to>
      <xdr:col>4</xdr:col>
      <xdr:colOff>190544</xdr:colOff>
      <xdr:row>5</xdr:row>
      <xdr:rowOff>55167</xdr:rowOff>
    </xdr:to>
    <xdr:grpSp>
      <xdr:nvGrpSpPr>
        <xdr:cNvPr id="1211" name="グループ化 1210">
          <a:extLst>
            <a:ext uri="{FF2B5EF4-FFF2-40B4-BE49-F238E27FC236}">
              <a16:creationId xmlns:a16="http://schemas.microsoft.com/office/drawing/2014/main" id="{DA54CD9E-0F5A-492C-A1D6-FEF8B3A5ACE0}"/>
            </a:ext>
          </a:extLst>
        </xdr:cNvPr>
        <xdr:cNvGrpSpPr/>
      </xdr:nvGrpSpPr>
      <xdr:grpSpPr>
        <a:xfrm>
          <a:off x="2120069" y="752152"/>
          <a:ext cx="151688" cy="98353"/>
          <a:chOff x="1460956" y="5311588"/>
          <a:chExt cx="156881" cy="106456"/>
        </a:xfrm>
      </xdr:grpSpPr>
      <xdr:sp macro="" textlink="">
        <xdr:nvSpPr>
          <xdr:cNvPr id="1212" name="Line 2970">
            <a:extLst>
              <a:ext uri="{FF2B5EF4-FFF2-40B4-BE49-F238E27FC236}">
                <a16:creationId xmlns:a16="http://schemas.microsoft.com/office/drawing/2014/main" id="{117777F6-54F9-8518-D4A8-6A7BB82FB218}"/>
              </a:ext>
            </a:extLst>
          </xdr:cNvPr>
          <xdr:cNvSpPr>
            <a:spLocks noChangeShapeType="1"/>
          </xdr:cNvSpPr>
        </xdr:nvSpPr>
        <xdr:spPr bwMode="auto">
          <a:xfrm flipH="1">
            <a:off x="1486263" y="5316217"/>
            <a:ext cx="18439" cy="101827"/>
          </a:xfrm>
          <a:prstGeom prst="line">
            <a:avLst/>
          </a:prstGeom>
          <a:noFill/>
          <a:ln w="28575" cmpd="dbl">
            <a:solidFill>
              <a:schemeClr val="tx1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13" name="Line 2970">
            <a:extLst>
              <a:ext uri="{FF2B5EF4-FFF2-40B4-BE49-F238E27FC236}">
                <a16:creationId xmlns:a16="http://schemas.microsoft.com/office/drawing/2014/main" id="{8E0FA872-6CC6-1675-A574-830B72879D0F}"/>
              </a:ext>
            </a:extLst>
          </xdr:cNvPr>
          <xdr:cNvSpPr>
            <a:spLocks noChangeShapeType="1"/>
          </xdr:cNvSpPr>
        </xdr:nvSpPr>
        <xdr:spPr bwMode="auto">
          <a:xfrm>
            <a:off x="1460956" y="5356876"/>
            <a:ext cx="156881" cy="901"/>
          </a:xfrm>
          <a:prstGeom prst="line">
            <a:avLst/>
          </a:prstGeom>
          <a:noFill/>
          <a:ln w="28575" cmpd="dbl">
            <a:solidFill>
              <a:schemeClr val="tx1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14" name="Line 2970">
            <a:extLst>
              <a:ext uri="{FF2B5EF4-FFF2-40B4-BE49-F238E27FC236}">
                <a16:creationId xmlns:a16="http://schemas.microsoft.com/office/drawing/2014/main" id="{5CF2426C-DCE2-5A54-1E70-24258E204BA6}"/>
              </a:ext>
            </a:extLst>
          </xdr:cNvPr>
          <xdr:cNvSpPr>
            <a:spLocks noChangeShapeType="1"/>
          </xdr:cNvSpPr>
        </xdr:nvSpPr>
        <xdr:spPr bwMode="auto">
          <a:xfrm>
            <a:off x="1475590" y="5311589"/>
            <a:ext cx="128644" cy="0"/>
          </a:xfrm>
          <a:prstGeom prst="line">
            <a:avLst/>
          </a:prstGeom>
          <a:noFill/>
          <a:ln w="28575" cmpd="dbl">
            <a:solidFill>
              <a:schemeClr val="tx1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15" name="Line 2970">
            <a:extLst>
              <a:ext uri="{FF2B5EF4-FFF2-40B4-BE49-F238E27FC236}">
                <a16:creationId xmlns:a16="http://schemas.microsoft.com/office/drawing/2014/main" id="{97F6BF2F-B177-C8A7-572C-312648E09D8C}"/>
              </a:ext>
            </a:extLst>
          </xdr:cNvPr>
          <xdr:cNvSpPr>
            <a:spLocks noChangeShapeType="1"/>
          </xdr:cNvSpPr>
        </xdr:nvSpPr>
        <xdr:spPr bwMode="auto">
          <a:xfrm>
            <a:off x="1572410" y="5311588"/>
            <a:ext cx="30031" cy="106456"/>
          </a:xfrm>
          <a:prstGeom prst="line">
            <a:avLst/>
          </a:prstGeom>
          <a:noFill/>
          <a:ln w="28575" cmpd="dbl">
            <a:solidFill>
              <a:schemeClr val="tx1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375740</xdr:colOff>
      <xdr:row>4</xdr:row>
      <xdr:rowOff>163286</xdr:rowOff>
    </xdr:from>
    <xdr:to>
      <xdr:col>3</xdr:col>
      <xdr:colOff>491316</xdr:colOff>
      <xdr:row>5</xdr:row>
      <xdr:rowOff>100871</xdr:rowOff>
    </xdr:to>
    <xdr:sp macro="" textlink="">
      <xdr:nvSpPr>
        <xdr:cNvPr id="1216" name="Oval 77">
          <a:extLst>
            <a:ext uri="{FF2B5EF4-FFF2-40B4-BE49-F238E27FC236}">
              <a16:creationId xmlns:a16="http://schemas.microsoft.com/office/drawing/2014/main" id="{C02FD168-07B9-4A20-9BF1-1C01018C4E72}"/>
            </a:ext>
          </a:extLst>
        </xdr:cNvPr>
        <xdr:cNvSpPr>
          <a:spLocks noChangeArrowheads="1"/>
        </xdr:cNvSpPr>
      </xdr:nvSpPr>
      <xdr:spPr bwMode="auto">
        <a:xfrm>
          <a:off x="1785440" y="795746"/>
          <a:ext cx="115576" cy="105225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3</xdr:col>
      <xdr:colOff>419282</xdr:colOff>
      <xdr:row>5</xdr:row>
      <xdr:rowOff>41288</xdr:rowOff>
    </xdr:from>
    <xdr:to>
      <xdr:col>3</xdr:col>
      <xdr:colOff>571689</xdr:colOff>
      <xdr:row>6</xdr:row>
      <xdr:rowOff>117492</xdr:rowOff>
    </xdr:to>
    <xdr:sp macro="" textlink="">
      <xdr:nvSpPr>
        <xdr:cNvPr id="1217" name="Line 72">
          <a:extLst>
            <a:ext uri="{FF2B5EF4-FFF2-40B4-BE49-F238E27FC236}">
              <a16:creationId xmlns:a16="http://schemas.microsoft.com/office/drawing/2014/main" id="{D0ECEB70-0A10-4B11-9845-0C46F3BF81B1}"/>
            </a:ext>
          </a:extLst>
        </xdr:cNvPr>
        <xdr:cNvSpPr>
          <a:spLocks noChangeShapeType="1"/>
        </xdr:cNvSpPr>
      </xdr:nvSpPr>
      <xdr:spPr bwMode="auto">
        <a:xfrm rot="16200000">
          <a:off x="1783264" y="887106"/>
          <a:ext cx="243844" cy="152407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8443" h="15767">
              <a:moveTo>
                <a:pt x="0" y="0"/>
              </a:moveTo>
              <a:cubicBezTo>
                <a:pt x="-112" y="258"/>
                <a:pt x="32067" y="257"/>
                <a:pt x="48101" y="386"/>
              </a:cubicBezTo>
              <a:cubicBezTo>
                <a:pt x="48318" y="197"/>
                <a:pt x="48235" y="2732"/>
                <a:pt x="48443" y="15767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593033</xdr:colOff>
      <xdr:row>5</xdr:row>
      <xdr:rowOff>89746</xdr:rowOff>
    </xdr:from>
    <xdr:to>
      <xdr:col>4</xdr:col>
      <xdr:colOff>36973</xdr:colOff>
      <xdr:row>6</xdr:row>
      <xdr:rowOff>28345</xdr:rowOff>
    </xdr:to>
    <xdr:sp macro="" textlink="">
      <xdr:nvSpPr>
        <xdr:cNvPr id="1218" name="AutoShape 4802">
          <a:extLst>
            <a:ext uri="{FF2B5EF4-FFF2-40B4-BE49-F238E27FC236}">
              <a16:creationId xmlns:a16="http://schemas.microsoft.com/office/drawing/2014/main" id="{36876405-9883-47DE-9004-6ED442170DB6}"/>
            </a:ext>
          </a:extLst>
        </xdr:cNvPr>
        <xdr:cNvSpPr>
          <a:spLocks noChangeArrowheads="1"/>
        </xdr:cNvSpPr>
      </xdr:nvSpPr>
      <xdr:spPr bwMode="auto">
        <a:xfrm>
          <a:off x="2002733" y="889846"/>
          <a:ext cx="122120" cy="10623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13977</xdr:colOff>
      <xdr:row>4</xdr:row>
      <xdr:rowOff>87379</xdr:rowOff>
    </xdr:from>
    <xdr:to>
      <xdr:col>3</xdr:col>
      <xdr:colOff>147148</xdr:colOff>
      <xdr:row>5</xdr:row>
      <xdr:rowOff>34158</xdr:rowOff>
    </xdr:to>
    <xdr:sp macro="" textlink="">
      <xdr:nvSpPr>
        <xdr:cNvPr id="1219" name="六角形 1218">
          <a:extLst>
            <a:ext uri="{FF2B5EF4-FFF2-40B4-BE49-F238E27FC236}">
              <a16:creationId xmlns:a16="http://schemas.microsoft.com/office/drawing/2014/main" id="{360F75EE-4357-455D-A32A-20BFFE6DC633}"/>
            </a:ext>
          </a:extLst>
        </xdr:cNvPr>
        <xdr:cNvSpPr/>
      </xdr:nvSpPr>
      <xdr:spPr bwMode="auto">
        <a:xfrm>
          <a:off x="1423677" y="719839"/>
          <a:ext cx="133171" cy="11441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700" b="1">
              <a:solidFill>
                <a:schemeClr val="bg1"/>
              </a:solidFill>
              <a:latin typeface="+mj-ea"/>
              <a:ea typeface="+mj-ea"/>
            </a:rPr>
            <a:t>139</a:t>
          </a:r>
          <a:endParaRPr kumimoji="1" lang="ja-JP" altLang="en-US" sz="7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4</xdr:col>
      <xdr:colOff>218086</xdr:colOff>
      <xdr:row>5</xdr:row>
      <xdr:rowOff>39415</xdr:rowOff>
    </xdr:from>
    <xdr:ext cx="412531" cy="123496"/>
    <xdr:sp macro="" textlink="">
      <xdr:nvSpPr>
        <xdr:cNvPr id="1220" name="Text Box 1620">
          <a:extLst>
            <a:ext uri="{FF2B5EF4-FFF2-40B4-BE49-F238E27FC236}">
              <a16:creationId xmlns:a16="http://schemas.microsoft.com/office/drawing/2014/main" id="{F119E4E9-02C4-46D5-A600-A00C0193D221}"/>
            </a:ext>
          </a:extLst>
        </xdr:cNvPr>
        <xdr:cNvSpPr txBox="1">
          <a:spLocks noChangeArrowheads="1"/>
        </xdr:cNvSpPr>
      </xdr:nvSpPr>
      <xdr:spPr bwMode="auto">
        <a:xfrm>
          <a:off x="2305966" y="839515"/>
          <a:ext cx="412531" cy="12349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0" tIns="0" rIns="0" bIns="0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中央道り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4</xdr:col>
      <xdr:colOff>245118</xdr:colOff>
      <xdr:row>4</xdr:row>
      <xdr:rowOff>50667</xdr:rowOff>
    </xdr:from>
    <xdr:to>
      <xdr:col>4</xdr:col>
      <xdr:colOff>394142</xdr:colOff>
      <xdr:row>5</xdr:row>
      <xdr:rowOff>26276</xdr:rowOff>
    </xdr:to>
    <xdr:sp macro="" textlink="">
      <xdr:nvSpPr>
        <xdr:cNvPr id="1221" name="六角形 1220">
          <a:extLst>
            <a:ext uri="{FF2B5EF4-FFF2-40B4-BE49-F238E27FC236}">
              <a16:creationId xmlns:a16="http://schemas.microsoft.com/office/drawing/2014/main" id="{32ED3F00-3187-4A3B-A50B-7A0BAE6410B6}"/>
            </a:ext>
          </a:extLst>
        </xdr:cNvPr>
        <xdr:cNvSpPr/>
      </xdr:nvSpPr>
      <xdr:spPr bwMode="auto">
        <a:xfrm>
          <a:off x="2332998" y="683127"/>
          <a:ext cx="149024" cy="14324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700" b="1">
              <a:solidFill>
                <a:schemeClr val="bg1"/>
              </a:solidFill>
              <a:latin typeface="+mj-ea"/>
              <a:ea typeface="+mj-ea"/>
            </a:rPr>
            <a:t>139</a:t>
          </a:r>
          <a:endParaRPr kumimoji="1" lang="ja-JP" altLang="en-US" sz="7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457201</xdr:colOff>
      <xdr:row>1</xdr:row>
      <xdr:rowOff>114852</xdr:rowOff>
    </xdr:from>
    <xdr:to>
      <xdr:col>4</xdr:col>
      <xdr:colOff>2628</xdr:colOff>
      <xdr:row>6</xdr:row>
      <xdr:rowOff>136631</xdr:rowOff>
    </xdr:to>
    <xdr:sp macro="" textlink="">
      <xdr:nvSpPr>
        <xdr:cNvPr id="1222" name="Line 76">
          <a:extLst>
            <a:ext uri="{FF2B5EF4-FFF2-40B4-BE49-F238E27FC236}">
              <a16:creationId xmlns:a16="http://schemas.microsoft.com/office/drawing/2014/main" id="{A79F30C9-CC71-42EB-88F4-B1212E9CD224}"/>
            </a:ext>
          </a:extLst>
        </xdr:cNvPr>
        <xdr:cNvSpPr>
          <a:spLocks noChangeShapeType="1"/>
        </xdr:cNvSpPr>
      </xdr:nvSpPr>
      <xdr:spPr bwMode="auto">
        <a:xfrm rot="16200000" flipV="1">
          <a:off x="1548715" y="562578"/>
          <a:ext cx="859979" cy="223607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332"/>
            <a:gd name="connsiteY0" fmla="*/ 1574790000 h 1574790000"/>
            <a:gd name="connsiteX1" fmla="*/ 9332 w 9332"/>
            <a:gd name="connsiteY1" fmla="*/ 0 h 1574790000"/>
            <a:gd name="connsiteX0" fmla="*/ 0 w 10000"/>
            <a:gd name="connsiteY0" fmla="*/ 10000 h 10000"/>
            <a:gd name="connsiteX1" fmla="*/ 3784 w 10000"/>
            <a:gd name="connsiteY1" fmla="*/ 375 h 10000"/>
            <a:gd name="connsiteX2" fmla="*/ 10000 w 10000"/>
            <a:gd name="connsiteY2" fmla="*/ 0 h 10000"/>
            <a:gd name="connsiteX0" fmla="*/ 0 w 9795"/>
            <a:gd name="connsiteY0" fmla="*/ 18710 h 18710"/>
            <a:gd name="connsiteX1" fmla="*/ 3579 w 9795"/>
            <a:gd name="connsiteY1" fmla="*/ 375 h 18710"/>
            <a:gd name="connsiteX2" fmla="*/ 9795 w 9795"/>
            <a:gd name="connsiteY2" fmla="*/ 0 h 18710"/>
            <a:gd name="connsiteX0" fmla="*/ 0 w 10000"/>
            <a:gd name="connsiteY0" fmla="*/ 10040 h 10040"/>
            <a:gd name="connsiteX1" fmla="*/ 3654 w 10000"/>
            <a:gd name="connsiteY1" fmla="*/ 240 h 10040"/>
            <a:gd name="connsiteX2" fmla="*/ 10000 w 10000"/>
            <a:gd name="connsiteY2" fmla="*/ 40 h 10040"/>
            <a:gd name="connsiteX0" fmla="*/ 0 w 10000"/>
            <a:gd name="connsiteY0" fmla="*/ 10040 h 10040"/>
            <a:gd name="connsiteX1" fmla="*/ 2818 w 10000"/>
            <a:gd name="connsiteY1" fmla="*/ 8517 h 10040"/>
            <a:gd name="connsiteX2" fmla="*/ 3654 w 10000"/>
            <a:gd name="connsiteY2" fmla="*/ 240 h 10040"/>
            <a:gd name="connsiteX3" fmla="*/ 10000 w 10000"/>
            <a:gd name="connsiteY3" fmla="*/ 40 h 10040"/>
            <a:gd name="connsiteX0" fmla="*/ 0 w 10000"/>
            <a:gd name="connsiteY0" fmla="*/ 10040 h 10042"/>
            <a:gd name="connsiteX1" fmla="*/ 2818 w 10000"/>
            <a:gd name="connsiteY1" fmla="*/ 8517 h 10042"/>
            <a:gd name="connsiteX2" fmla="*/ 3654 w 10000"/>
            <a:gd name="connsiteY2" fmla="*/ 240 h 10042"/>
            <a:gd name="connsiteX3" fmla="*/ 10000 w 10000"/>
            <a:gd name="connsiteY3" fmla="*/ 40 h 10042"/>
            <a:gd name="connsiteX0" fmla="*/ 0 w 10209"/>
            <a:gd name="connsiteY0" fmla="*/ 8488 h 9236"/>
            <a:gd name="connsiteX1" fmla="*/ 3027 w 10209"/>
            <a:gd name="connsiteY1" fmla="*/ 8517 h 9236"/>
            <a:gd name="connsiteX2" fmla="*/ 3863 w 10209"/>
            <a:gd name="connsiteY2" fmla="*/ 240 h 9236"/>
            <a:gd name="connsiteX3" fmla="*/ 10209 w 10209"/>
            <a:gd name="connsiteY3" fmla="*/ 40 h 9236"/>
            <a:gd name="connsiteX0" fmla="*/ 0 w 10000"/>
            <a:gd name="connsiteY0" fmla="*/ 9190 h 10000"/>
            <a:gd name="connsiteX1" fmla="*/ 2965 w 10000"/>
            <a:gd name="connsiteY1" fmla="*/ 9222 h 10000"/>
            <a:gd name="connsiteX2" fmla="*/ 3784 w 10000"/>
            <a:gd name="connsiteY2" fmla="*/ 260 h 10000"/>
            <a:gd name="connsiteX3" fmla="*/ 10000 w 10000"/>
            <a:gd name="connsiteY3" fmla="*/ 43 h 10000"/>
            <a:gd name="connsiteX0" fmla="*/ 0 w 10000"/>
            <a:gd name="connsiteY0" fmla="*/ 9190 h 10000"/>
            <a:gd name="connsiteX1" fmla="*/ 3579 w 10000"/>
            <a:gd name="connsiteY1" fmla="*/ 9222 h 10000"/>
            <a:gd name="connsiteX2" fmla="*/ 3784 w 10000"/>
            <a:gd name="connsiteY2" fmla="*/ 260 h 10000"/>
            <a:gd name="connsiteX3" fmla="*/ 10000 w 10000"/>
            <a:gd name="connsiteY3" fmla="*/ 43 h 10000"/>
            <a:gd name="connsiteX0" fmla="*/ 0 w 10000"/>
            <a:gd name="connsiteY0" fmla="*/ 9190 h 10000"/>
            <a:gd name="connsiteX1" fmla="*/ 3579 w 10000"/>
            <a:gd name="connsiteY1" fmla="*/ 9222 h 10000"/>
            <a:gd name="connsiteX2" fmla="*/ 3784 w 10000"/>
            <a:gd name="connsiteY2" fmla="*/ 260 h 10000"/>
            <a:gd name="connsiteX3" fmla="*/ 10000 w 10000"/>
            <a:gd name="connsiteY3" fmla="*/ 43 h 10000"/>
            <a:gd name="connsiteX0" fmla="*/ 0 w 10000"/>
            <a:gd name="connsiteY0" fmla="*/ 9190 h 9255"/>
            <a:gd name="connsiteX1" fmla="*/ 3579 w 10000"/>
            <a:gd name="connsiteY1" fmla="*/ 9222 h 9255"/>
            <a:gd name="connsiteX2" fmla="*/ 3784 w 10000"/>
            <a:gd name="connsiteY2" fmla="*/ 260 h 9255"/>
            <a:gd name="connsiteX3" fmla="*/ 10000 w 10000"/>
            <a:gd name="connsiteY3" fmla="*/ 43 h 9255"/>
            <a:gd name="connsiteX0" fmla="*/ 0 w 9386"/>
            <a:gd name="connsiteY0" fmla="*/ 9759 h 9828"/>
            <a:gd name="connsiteX1" fmla="*/ 3579 w 9386"/>
            <a:gd name="connsiteY1" fmla="*/ 9793 h 9828"/>
            <a:gd name="connsiteX2" fmla="*/ 3784 w 9386"/>
            <a:gd name="connsiteY2" fmla="*/ 110 h 9828"/>
            <a:gd name="connsiteX3" fmla="*/ 9386 w 9386"/>
            <a:gd name="connsiteY3" fmla="*/ 682 h 9828"/>
            <a:gd name="connsiteX0" fmla="*/ 0 w 10000"/>
            <a:gd name="connsiteY0" fmla="*/ 9948 h 10018"/>
            <a:gd name="connsiteX1" fmla="*/ 3813 w 10000"/>
            <a:gd name="connsiteY1" fmla="*/ 9982 h 10018"/>
            <a:gd name="connsiteX2" fmla="*/ 4032 w 10000"/>
            <a:gd name="connsiteY2" fmla="*/ 130 h 10018"/>
            <a:gd name="connsiteX3" fmla="*/ 10000 w 10000"/>
            <a:gd name="connsiteY3" fmla="*/ 712 h 10018"/>
            <a:gd name="connsiteX0" fmla="*/ 0 w 10000"/>
            <a:gd name="connsiteY0" fmla="*/ 9824 h 9894"/>
            <a:gd name="connsiteX1" fmla="*/ 3813 w 10000"/>
            <a:gd name="connsiteY1" fmla="*/ 9858 h 9894"/>
            <a:gd name="connsiteX2" fmla="*/ 4032 w 10000"/>
            <a:gd name="connsiteY2" fmla="*/ 6 h 9894"/>
            <a:gd name="connsiteX3" fmla="*/ 10000 w 10000"/>
            <a:gd name="connsiteY3" fmla="*/ 588 h 9894"/>
            <a:gd name="connsiteX0" fmla="*/ 0 w 16265"/>
            <a:gd name="connsiteY0" fmla="*/ 9955 h 10026"/>
            <a:gd name="connsiteX1" fmla="*/ 3813 w 16265"/>
            <a:gd name="connsiteY1" fmla="*/ 9990 h 10026"/>
            <a:gd name="connsiteX2" fmla="*/ 4032 w 16265"/>
            <a:gd name="connsiteY2" fmla="*/ 32 h 10026"/>
            <a:gd name="connsiteX3" fmla="*/ 16265 w 16265"/>
            <a:gd name="connsiteY3" fmla="*/ 49 h 10026"/>
            <a:gd name="connsiteX0" fmla="*/ 0 w 16776"/>
            <a:gd name="connsiteY0" fmla="*/ 9955 h 10026"/>
            <a:gd name="connsiteX1" fmla="*/ 4324 w 16776"/>
            <a:gd name="connsiteY1" fmla="*/ 9990 h 10026"/>
            <a:gd name="connsiteX2" fmla="*/ 4543 w 16776"/>
            <a:gd name="connsiteY2" fmla="*/ 32 h 10026"/>
            <a:gd name="connsiteX3" fmla="*/ 16776 w 16776"/>
            <a:gd name="connsiteY3" fmla="*/ 49 h 1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6776" h="10026">
              <a:moveTo>
                <a:pt x="0" y="9955"/>
              </a:moveTo>
              <a:cubicBezTo>
                <a:pt x="1670" y="9961"/>
                <a:pt x="4124" y="10088"/>
                <a:pt x="4324" y="9990"/>
              </a:cubicBezTo>
              <a:cubicBezTo>
                <a:pt x="4416" y="9892"/>
                <a:pt x="4365" y="-240"/>
                <a:pt x="4543" y="32"/>
              </a:cubicBezTo>
              <a:cubicBezTo>
                <a:pt x="10584" y="369"/>
                <a:pt x="16348" y="-158"/>
                <a:pt x="16776" y="49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arrow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664776</xdr:colOff>
      <xdr:row>7</xdr:row>
      <xdr:rowOff>47293</xdr:rowOff>
    </xdr:from>
    <xdr:ext cx="102478" cy="310062"/>
    <xdr:sp macro="" textlink="">
      <xdr:nvSpPr>
        <xdr:cNvPr id="1223" name="Text Box 1620">
          <a:extLst>
            <a:ext uri="{FF2B5EF4-FFF2-40B4-BE49-F238E27FC236}">
              <a16:creationId xmlns:a16="http://schemas.microsoft.com/office/drawing/2014/main" id="{938DBF76-E0F8-46B4-AFCE-487998EFB8C1}"/>
            </a:ext>
          </a:extLst>
        </xdr:cNvPr>
        <xdr:cNvSpPr txBox="1">
          <a:spLocks noChangeArrowheads="1"/>
        </xdr:cNvSpPr>
      </xdr:nvSpPr>
      <xdr:spPr bwMode="auto">
        <a:xfrm flipH="1">
          <a:off x="2074476" y="1182673"/>
          <a:ext cx="102478" cy="310062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eaVert" wrap="none" lIns="0" tIns="0" rIns="0" bIns="0" anchor="ctr" anchorCtr="0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桜通り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3</xdr:col>
      <xdr:colOff>451947</xdr:colOff>
      <xdr:row>5</xdr:row>
      <xdr:rowOff>78821</xdr:rowOff>
    </xdr:from>
    <xdr:ext cx="236483" cy="186558"/>
    <xdr:sp macro="" textlink="">
      <xdr:nvSpPr>
        <xdr:cNvPr id="1224" name="Text Box 1620">
          <a:extLst>
            <a:ext uri="{FF2B5EF4-FFF2-40B4-BE49-F238E27FC236}">
              <a16:creationId xmlns:a16="http://schemas.microsoft.com/office/drawing/2014/main" id="{332EB086-C1F5-497E-B457-F516891F8B22}"/>
            </a:ext>
          </a:extLst>
        </xdr:cNvPr>
        <xdr:cNvSpPr txBox="1">
          <a:spLocks noChangeArrowheads="1"/>
        </xdr:cNvSpPr>
      </xdr:nvSpPr>
      <xdr:spPr bwMode="auto">
        <a:xfrm>
          <a:off x="1861647" y="878921"/>
          <a:ext cx="236483" cy="186558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0" tIns="0" rIns="0" bIns="0" anchor="b" upright="1">
          <a:noAutofit/>
        </a:bodyPr>
        <a:lstStyle/>
        <a:p>
          <a:pPr algn="ctr" rtl="0">
            <a:lnSpc>
              <a:spcPts val="600"/>
            </a:lnSpc>
            <a:defRPr sz="1000"/>
          </a:pPr>
          <a:r>
            <a:rPr lang="ja-JP" altLang="en-US" sz="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芝生</a:t>
          </a:r>
          <a:endParaRPr lang="en-US" altLang="ja-JP" sz="6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600"/>
            </a:lnSpc>
            <a:defRPr sz="1000"/>
          </a:pPr>
          <a:r>
            <a:rPr lang="ja-JP" altLang="en-US" sz="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広場</a:t>
          </a:r>
          <a:endParaRPr lang="en-US" altLang="ja-JP" sz="6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4</xdr:col>
      <xdr:colOff>257499</xdr:colOff>
      <xdr:row>5</xdr:row>
      <xdr:rowOff>147141</xdr:rowOff>
    </xdr:from>
    <xdr:ext cx="449035" cy="158750"/>
    <xdr:sp macro="" textlink="">
      <xdr:nvSpPr>
        <xdr:cNvPr id="1225" name="Text Box 1620">
          <a:extLst>
            <a:ext uri="{FF2B5EF4-FFF2-40B4-BE49-F238E27FC236}">
              <a16:creationId xmlns:a16="http://schemas.microsoft.com/office/drawing/2014/main" id="{B5B3B1F5-3A04-44D3-8053-3194487D40B5}"/>
            </a:ext>
          </a:extLst>
        </xdr:cNvPr>
        <xdr:cNvSpPr txBox="1">
          <a:spLocks noChangeArrowheads="1"/>
        </xdr:cNvSpPr>
      </xdr:nvSpPr>
      <xdr:spPr bwMode="auto">
        <a:xfrm>
          <a:off x="2345379" y="947241"/>
          <a:ext cx="449035" cy="158750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r" rtl="0">
            <a:lnSpc>
              <a:spcPts val="600"/>
            </a:lnSpc>
            <a:defRPr sz="1000"/>
          </a:pPr>
          <a:r>
            <a:rPr lang="ja-JP" altLang="ja-JP" sz="800" b="1" i="0" baseline="0">
              <a:effectLst/>
              <a:latin typeface="HGS創英角ﾎﾟｯﾌﾟ体" panose="040B0A00000000000000" pitchFamily="50" charset="-128"/>
              <a:ea typeface="HGS創英角ﾎﾟｯﾌﾟ体" panose="040B0A00000000000000" pitchFamily="50" charset="-128"/>
              <a:cs typeface="+mn-cs"/>
            </a:rPr>
            <a:t>→</a:t>
          </a:r>
          <a:endParaRPr lang="en-US" altLang="ja-JP" sz="800" b="1" i="0" baseline="0">
            <a:effectLst/>
            <a:latin typeface="HGS創英角ﾎﾟｯﾌﾟ体" panose="040B0A00000000000000" pitchFamily="50" charset="-128"/>
            <a:ea typeface="HGS創英角ﾎﾟｯﾌﾟ体" panose="040B0A00000000000000" pitchFamily="50" charset="-128"/>
            <a:cs typeface="+mn-cs"/>
          </a:endParaRPr>
        </a:p>
        <a:p>
          <a:pPr algn="r" rtl="0">
            <a:lnSpc>
              <a:spcPts val="600"/>
            </a:lnSpc>
            <a:defRPr sz="1000"/>
          </a:pPr>
          <a:r>
            <a:rPr lang="ja-JP" altLang="en-US" sz="7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阪急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茨木市駅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2</xdr:col>
      <xdr:colOff>533400</xdr:colOff>
      <xdr:row>5</xdr:row>
      <xdr:rowOff>52551</xdr:rowOff>
    </xdr:from>
    <xdr:ext cx="435900" cy="200792"/>
    <xdr:sp macro="" textlink="">
      <xdr:nvSpPr>
        <xdr:cNvPr id="1226" name="Text Box 1620">
          <a:extLst>
            <a:ext uri="{FF2B5EF4-FFF2-40B4-BE49-F238E27FC236}">
              <a16:creationId xmlns:a16="http://schemas.microsoft.com/office/drawing/2014/main" id="{12C6A800-CDC6-4DB9-88BA-CA096D3FA1A4}"/>
            </a:ext>
          </a:extLst>
        </xdr:cNvPr>
        <xdr:cNvSpPr txBox="1">
          <a:spLocks noChangeArrowheads="1"/>
        </xdr:cNvSpPr>
      </xdr:nvSpPr>
      <xdr:spPr bwMode="auto">
        <a:xfrm>
          <a:off x="1264920" y="852651"/>
          <a:ext cx="435900" cy="200792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600"/>
            </a:lnSpc>
            <a:defRPr sz="1000"/>
          </a:pPr>
          <a:r>
            <a:rPr lang="ja-JP" altLang="en-US" sz="800" b="1" i="0" baseline="0">
              <a:effectLst/>
              <a:latin typeface="HGS創英角ﾎﾟｯﾌﾟ体" panose="040B0A00000000000000" pitchFamily="50" charset="-128"/>
              <a:ea typeface="HGS創英角ﾎﾟｯﾌﾟ体" panose="040B0A00000000000000" pitchFamily="50" charset="-128"/>
              <a:cs typeface="+mn-cs"/>
            </a:rPr>
            <a:t>←</a:t>
          </a:r>
          <a:endParaRPr lang="en-US" altLang="ja-JP" sz="800" b="1" i="0" baseline="0">
            <a:effectLst/>
            <a:latin typeface="HGS創英角ﾎﾟｯﾌﾟ体" panose="040B0A00000000000000" pitchFamily="50" charset="-128"/>
            <a:ea typeface="HGS創英角ﾎﾟｯﾌﾟ体" panose="040B0A00000000000000" pitchFamily="50" charset="-128"/>
            <a:cs typeface="+mn-cs"/>
          </a:endParaRPr>
        </a:p>
        <a:p>
          <a:pPr algn="ctr" rtl="0">
            <a:lnSpc>
              <a:spcPts val="600"/>
            </a:lnSpc>
            <a:defRPr sz="1000"/>
          </a:pPr>
          <a:r>
            <a:rPr lang="en-US" altLang="ja-JP" sz="7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JR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茨木駅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3</xdr:col>
      <xdr:colOff>641132</xdr:colOff>
      <xdr:row>2</xdr:row>
      <xdr:rowOff>142737</xdr:rowOff>
    </xdr:from>
    <xdr:ext cx="199693" cy="293414"/>
    <xdr:sp macro="" textlink="">
      <xdr:nvSpPr>
        <xdr:cNvPr id="1227" name="Text Box 1416">
          <a:extLst>
            <a:ext uri="{FF2B5EF4-FFF2-40B4-BE49-F238E27FC236}">
              <a16:creationId xmlns:a16="http://schemas.microsoft.com/office/drawing/2014/main" id="{65347972-B8B1-4B71-90F9-4C6D28BC46B6}"/>
            </a:ext>
          </a:extLst>
        </xdr:cNvPr>
        <xdr:cNvSpPr txBox="1">
          <a:spLocks noChangeArrowheads="1"/>
        </xdr:cNvSpPr>
      </xdr:nvSpPr>
      <xdr:spPr bwMode="auto">
        <a:xfrm>
          <a:off x="2050832" y="439917"/>
          <a:ext cx="199693" cy="293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復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路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11</xdr:col>
      <xdr:colOff>75080</xdr:colOff>
      <xdr:row>62</xdr:row>
      <xdr:rowOff>109466</xdr:rowOff>
    </xdr:from>
    <xdr:to>
      <xdr:col>12</xdr:col>
      <xdr:colOff>643042</xdr:colOff>
      <xdr:row>63</xdr:row>
      <xdr:rowOff>4836</xdr:rowOff>
    </xdr:to>
    <xdr:sp macro="" textlink="">
      <xdr:nvSpPr>
        <xdr:cNvPr id="1239" name="Freeform 217">
          <a:extLst>
            <a:ext uri="{FF2B5EF4-FFF2-40B4-BE49-F238E27FC236}">
              <a16:creationId xmlns:a16="http://schemas.microsoft.com/office/drawing/2014/main" id="{24D93E5E-9415-479F-85C6-2B1DEF1715E0}"/>
            </a:ext>
          </a:extLst>
        </xdr:cNvPr>
        <xdr:cNvSpPr>
          <a:spLocks/>
        </xdr:cNvSpPr>
      </xdr:nvSpPr>
      <xdr:spPr bwMode="auto">
        <a:xfrm rot="5400000" flipV="1">
          <a:off x="7501786" y="9873480"/>
          <a:ext cx="63010" cy="1246142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2609 w 3306"/>
            <a:gd name="connsiteY0" fmla="*/ 0 h 20815"/>
            <a:gd name="connsiteX1" fmla="*/ 2832 w 3306"/>
            <a:gd name="connsiteY1" fmla="*/ 19877 h 20815"/>
            <a:gd name="connsiteX2" fmla="*/ 0 w 3306"/>
            <a:gd name="connsiteY2" fmla="*/ 17612 h 20815"/>
            <a:gd name="connsiteX0" fmla="*/ 7892 w 12388"/>
            <a:gd name="connsiteY0" fmla="*/ 0 h 8684"/>
            <a:gd name="connsiteX1" fmla="*/ 11196 w 12388"/>
            <a:gd name="connsiteY1" fmla="*/ 5277 h 8684"/>
            <a:gd name="connsiteX2" fmla="*/ 0 w 12388"/>
            <a:gd name="connsiteY2" fmla="*/ 8461 h 8684"/>
            <a:gd name="connsiteX0" fmla="*/ 791 w 4420"/>
            <a:gd name="connsiteY0" fmla="*/ 0 h 10888"/>
            <a:gd name="connsiteX1" fmla="*/ 3458 w 4420"/>
            <a:gd name="connsiteY1" fmla="*/ 6077 h 10888"/>
            <a:gd name="connsiteX2" fmla="*/ 1851 w 4420"/>
            <a:gd name="connsiteY2" fmla="*/ 10674 h 10888"/>
            <a:gd name="connsiteX0" fmla="*/ 1789 w 10001"/>
            <a:gd name="connsiteY0" fmla="*/ 0 h 9803"/>
            <a:gd name="connsiteX1" fmla="*/ 7823 w 10001"/>
            <a:gd name="connsiteY1" fmla="*/ 5581 h 9803"/>
            <a:gd name="connsiteX2" fmla="*/ 4187 w 10001"/>
            <a:gd name="connsiteY2" fmla="*/ 9803 h 98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1" h="9803">
              <a:moveTo>
                <a:pt x="1789" y="0"/>
              </a:moveTo>
              <a:cubicBezTo>
                <a:pt x="-6460" y="959"/>
                <a:pt x="17033" y="5006"/>
                <a:pt x="7823" y="5581"/>
              </a:cubicBezTo>
              <a:cubicBezTo>
                <a:pt x="2933" y="6733"/>
                <a:pt x="5734" y="8656"/>
                <a:pt x="4187" y="9803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11</xdr:col>
      <xdr:colOff>63797</xdr:colOff>
      <xdr:row>61</xdr:row>
      <xdr:rowOff>147265</xdr:rowOff>
    </xdr:from>
    <xdr:to>
      <xdr:col>12</xdr:col>
      <xdr:colOff>629213</xdr:colOff>
      <xdr:row>62</xdr:row>
      <xdr:rowOff>42635</xdr:rowOff>
    </xdr:to>
    <xdr:sp macro="" textlink="">
      <xdr:nvSpPr>
        <xdr:cNvPr id="1240" name="Freeform 217">
          <a:extLst>
            <a:ext uri="{FF2B5EF4-FFF2-40B4-BE49-F238E27FC236}">
              <a16:creationId xmlns:a16="http://schemas.microsoft.com/office/drawing/2014/main" id="{ABA8C6FE-A232-43D1-9696-DF0A5ACE87FA}"/>
            </a:ext>
          </a:extLst>
        </xdr:cNvPr>
        <xdr:cNvSpPr>
          <a:spLocks/>
        </xdr:cNvSpPr>
      </xdr:nvSpPr>
      <xdr:spPr bwMode="auto">
        <a:xfrm rot="5400000" flipV="1">
          <a:off x="7489230" y="9744912"/>
          <a:ext cx="63010" cy="1243596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2609 w 3306"/>
            <a:gd name="connsiteY0" fmla="*/ 0 h 20815"/>
            <a:gd name="connsiteX1" fmla="*/ 2832 w 3306"/>
            <a:gd name="connsiteY1" fmla="*/ 19877 h 20815"/>
            <a:gd name="connsiteX2" fmla="*/ 0 w 3306"/>
            <a:gd name="connsiteY2" fmla="*/ 17612 h 20815"/>
            <a:gd name="connsiteX0" fmla="*/ 7892 w 12388"/>
            <a:gd name="connsiteY0" fmla="*/ 0 h 8684"/>
            <a:gd name="connsiteX1" fmla="*/ 11196 w 12388"/>
            <a:gd name="connsiteY1" fmla="*/ 5277 h 8684"/>
            <a:gd name="connsiteX2" fmla="*/ 0 w 12388"/>
            <a:gd name="connsiteY2" fmla="*/ 8461 h 8684"/>
            <a:gd name="connsiteX0" fmla="*/ 791 w 4420"/>
            <a:gd name="connsiteY0" fmla="*/ 0 h 10888"/>
            <a:gd name="connsiteX1" fmla="*/ 3458 w 4420"/>
            <a:gd name="connsiteY1" fmla="*/ 6077 h 10888"/>
            <a:gd name="connsiteX2" fmla="*/ 1851 w 4420"/>
            <a:gd name="connsiteY2" fmla="*/ 10674 h 10888"/>
            <a:gd name="connsiteX0" fmla="*/ 1789 w 10001"/>
            <a:gd name="connsiteY0" fmla="*/ 0 h 9803"/>
            <a:gd name="connsiteX1" fmla="*/ 7823 w 10001"/>
            <a:gd name="connsiteY1" fmla="*/ 5581 h 9803"/>
            <a:gd name="connsiteX2" fmla="*/ 4187 w 10001"/>
            <a:gd name="connsiteY2" fmla="*/ 9803 h 98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1" h="9803">
              <a:moveTo>
                <a:pt x="1789" y="0"/>
              </a:moveTo>
              <a:cubicBezTo>
                <a:pt x="-6460" y="959"/>
                <a:pt x="17033" y="5006"/>
                <a:pt x="7823" y="5581"/>
              </a:cubicBezTo>
              <a:cubicBezTo>
                <a:pt x="2933" y="6733"/>
                <a:pt x="2810" y="9103"/>
                <a:pt x="4187" y="9803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r>
            <a:rPr lang="ja-JP" altLang="en-US"/>
            <a:t>                                                                                                                                                                                                                                  </a:t>
          </a:r>
        </a:p>
      </xdr:txBody>
    </xdr:sp>
    <xdr:clientData/>
  </xdr:twoCellAnchor>
  <xdr:twoCellAnchor>
    <xdr:from>
      <xdr:col>11</xdr:col>
      <xdr:colOff>619315</xdr:colOff>
      <xdr:row>62</xdr:row>
      <xdr:rowOff>41936</xdr:rowOff>
    </xdr:from>
    <xdr:to>
      <xdr:col>11</xdr:col>
      <xdr:colOff>679930</xdr:colOff>
      <xdr:row>63</xdr:row>
      <xdr:rowOff>47924</xdr:rowOff>
    </xdr:to>
    <xdr:sp macro="" textlink="">
      <xdr:nvSpPr>
        <xdr:cNvPr id="1241" name="Text Box 1620">
          <a:extLst>
            <a:ext uri="{FF2B5EF4-FFF2-40B4-BE49-F238E27FC236}">
              <a16:creationId xmlns:a16="http://schemas.microsoft.com/office/drawing/2014/main" id="{4A9D2AE6-35E9-43C9-815D-88A399188B2C}"/>
            </a:ext>
          </a:extLst>
        </xdr:cNvPr>
        <xdr:cNvSpPr txBox="1">
          <a:spLocks noChangeArrowheads="1"/>
        </xdr:cNvSpPr>
      </xdr:nvSpPr>
      <xdr:spPr bwMode="auto">
        <a:xfrm rot="5400000">
          <a:off x="7397949" y="10454022"/>
          <a:ext cx="173628" cy="60615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12</xdr:col>
      <xdr:colOff>20965</xdr:colOff>
      <xdr:row>61</xdr:row>
      <xdr:rowOff>149765</xdr:rowOff>
    </xdr:from>
    <xdr:to>
      <xdr:col>12</xdr:col>
      <xdr:colOff>125801</xdr:colOff>
      <xdr:row>63</xdr:row>
      <xdr:rowOff>44932</xdr:rowOff>
    </xdr:to>
    <xdr:sp macro="" textlink="">
      <xdr:nvSpPr>
        <xdr:cNvPr id="1242" name="Text Box 1620">
          <a:extLst>
            <a:ext uri="{FF2B5EF4-FFF2-40B4-BE49-F238E27FC236}">
              <a16:creationId xmlns:a16="http://schemas.microsoft.com/office/drawing/2014/main" id="{C0327723-CBF0-4873-BDB2-6BAAD251D338}"/>
            </a:ext>
          </a:extLst>
        </xdr:cNvPr>
        <xdr:cNvSpPr txBox="1">
          <a:spLocks noChangeArrowheads="1"/>
        </xdr:cNvSpPr>
      </xdr:nvSpPr>
      <xdr:spPr bwMode="auto">
        <a:xfrm rot="5400000">
          <a:off x="7471479" y="10400511"/>
          <a:ext cx="230447" cy="10483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12</xdr:col>
      <xdr:colOff>185779</xdr:colOff>
      <xdr:row>61</xdr:row>
      <xdr:rowOff>125802</xdr:rowOff>
    </xdr:from>
    <xdr:to>
      <xdr:col>12</xdr:col>
      <xdr:colOff>254598</xdr:colOff>
      <xdr:row>63</xdr:row>
      <xdr:rowOff>24605</xdr:rowOff>
    </xdr:to>
    <xdr:sp macro="" textlink="">
      <xdr:nvSpPr>
        <xdr:cNvPr id="1243" name="Text Box 1620">
          <a:extLst>
            <a:ext uri="{FF2B5EF4-FFF2-40B4-BE49-F238E27FC236}">
              <a16:creationId xmlns:a16="http://schemas.microsoft.com/office/drawing/2014/main" id="{AD4B65C4-047D-4777-B671-0615D1FAC6BC}"/>
            </a:ext>
          </a:extLst>
        </xdr:cNvPr>
        <xdr:cNvSpPr txBox="1">
          <a:spLocks noChangeArrowheads="1"/>
        </xdr:cNvSpPr>
      </xdr:nvSpPr>
      <xdr:spPr bwMode="auto">
        <a:xfrm rot="5400000">
          <a:off x="7616467" y="10396374"/>
          <a:ext cx="234083" cy="6881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11</xdr:col>
      <xdr:colOff>129269</xdr:colOff>
      <xdr:row>60</xdr:row>
      <xdr:rowOff>155681</xdr:rowOff>
    </xdr:from>
    <xdr:to>
      <xdr:col>12</xdr:col>
      <xdr:colOff>71107</xdr:colOff>
      <xdr:row>64</xdr:row>
      <xdr:rowOff>157883</xdr:rowOff>
    </xdr:to>
    <xdr:sp macro="" textlink="">
      <xdr:nvSpPr>
        <xdr:cNvPr id="1244" name="Line 72">
          <a:extLst>
            <a:ext uri="{FF2B5EF4-FFF2-40B4-BE49-F238E27FC236}">
              <a16:creationId xmlns:a16="http://schemas.microsoft.com/office/drawing/2014/main" id="{985393E0-E536-4473-BB2C-076E974D1CE2}"/>
            </a:ext>
          </a:extLst>
        </xdr:cNvPr>
        <xdr:cNvSpPr>
          <a:spLocks noChangeShapeType="1"/>
        </xdr:cNvSpPr>
      </xdr:nvSpPr>
      <xdr:spPr bwMode="auto">
        <a:xfrm>
          <a:off x="6964409" y="10175981"/>
          <a:ext cx="620018" cy="672762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48443"/>
            <a:gd name="connsiteY0" fmla="*/ 0 h 19622"/>
            <a:gd name="connsiteX1" fmla="*/ 48101 w 48443"/>
            <a:gd name="connsiteY1" fmla="*/ 386 h 19622"/>
            <a:gd name="connsiteX2" fmla="*/ 48443 w 48443"/>
            <a:gd name="connsiteY2" fmla="*/ 19622 h 19622"/>
            <a:gd name="connsiteX0" fmla="*/ 0 w 51691"/>
            <a:gd name="connsiteY0" fmla="*/ 0 h 19622"/>
            <a:gd name="connsiteX1" fmla="*/ 48101 w 51691"/>
            <a:gd name="connsiteY1" fmla="*/ 386 h 19622"/>
            <a:gd name="connsiteX2" fmla="*/ 48195 w 51691"/>
            <a:gd name="connsiteY2" fmla="*/ 14428 h 19622"/>
            <a:gd name="connsiteX3" fmla="*/ 48443 w 51691"/>
            <a:gd name="connsiteY3" fmla="*/ 19622 h 19622"/>
            <a:gd name="connsiteX0" fmla="*/ 0 w 50468"/>
            <a:gd name="connsiteY0" fmla="*/ 0 h 19622"/>
            <a:gd name="connsiteX1" fmla="*/ 48101 w 50468"/>
            <a:gd name="connsiteY1" fmla="*/ 386 h 19622"/>
            <a:gd name="connsiteX2" fmla="*/ 41130 w 50468"/>
            <a:gd name="connsiteY2" fmla="*/ 14804 h 19622"/>
            <a:gd name="connsiteX3" fmla="*/ 48443 w 50468"/>
            <a:gd name="connsiteY3" fmla="*/ 19622 h 19622"/>
            <a:gd name="connsiteX0" fmla="*/ 0 w 50468"/>
            <a:gd name="connsiteY0" fmla="*/ 0 h 19622"/>
            <a:gd name="connsiteX1" fmla="*/ 48101 w 50468"/>
            <a:gd name="connsiteY1" fmla="*/ 386 h 19622"/>
            <a:gd name="connsiteX2" fmla="*/ 41130 w 50468"/>
            <a:gd name="connsiteY2" fmla="*/ 14804 h 19622"/>
            <a:gd name="connsiteX3" fmla="*/ 48443 w 50468"/>
            <a:gd name="connsiteY3" fmla="*/ 19622 h 19622"/>
            <a:gd name="connsiteX0" fmla="*/ 0 w 50468"/>
            <a:gd name="connsiteY0" fmla="*/ 0 h 19622"/>
            <a:gd name="connsiteX1" fmla="*/ 48101 w 50468"/>
            <a:gd name="connsiteY1" fmla="*/ 386 h 19622"/>
            <a:gd name="connsiteX2" fmla="*/ 41130 w 50468"/>
            <a:gd name="connsiteY2" fmla="*/ 14804 h 19622"/>
            <a:gd name="connsiteX3" fmla="*/ 48443 w 50468"/>
            <a:gd name="connsiteY3" fmla="*/ 19622 h 19622"/>
            <a:gd name="connsiteX0" fmla="*/ 0 w 50249"/>
            <a:gd name="connsiteY0" fmla="*/ 0 h 19622"/>
            <a:gd name="connsiteX1" fmla="*/ 48101 w 50249"/>
            <a:gd name="connsiteY1" fmla="*/ 386 h 19622"/>
            <a:gd name="connsiteX2" fmla="*/ 39023 w 50249"/>
            <a:gd name="connsiteY2" fmla="*/ 14475 h 19622"/>
            <a:gd name="connsiteX3" fmla="*/ 48443 w 50249"/>
            <a:gd name="connsiteY3" fmla="*/ 19622 h 19622"/>
            <a:gd name="connsiteX0" fmla="*/ 0 w 48443"/>
            <a:gd name="connsiteY0" fmla="*/ 0 h 19622"/>
            <a:gd name="connsiteX1" fmla="*/ 39920 w 48443"/>
            <a:gd name="connsiteY1" fmla="*/ 386 h 19622"/>
            <a:gd name="connsiteX2" fmla="*/ 39023 w 48443"/>
            <a:gd name="connsiteY2" fmla="*/ 14475 h 19622"/>
            <a:gd name="connsiteX3" fmla="*/ 48443 w 48443"/>
            <a:gd name="connsiteY3" fmla="*/ 19622 h 19622"/>
            <a:gd name="connsiteX0" fmla="*/ 0 w 48443"/>
            <a:gd name="connsiteY0" fmla="*/ 0 h 19622"/>
            <a:gd name="connsiteX1" fmla="*/ 39300 w 48443"/>
            <a:gd name="connsiteY1" fmla="*/ 386 h 19622"/>
            <a:gd name="connsiteX2" fmla="*/ 39023 w 48443"/>
            <a:gd name="connsiteY2" fmla="*/ 14475 h 19622"/>
            <a:gd name="connsiteX3" fmla="*/ 48443 w 48443"/>
            <a:gd name="connsiteY3" fmla="*/ 19622 h 19622"/>
            <a:gd name="connsiteX0" fmla="*/ 0 w 48443"/>
            <a:gd name="connsiteY0" fmla="*/ 0 h 19622"/>
            <a:gd name="connsiteX1" fmla="*/ 39300 w 48443"/>
            <a:gd name="connsiteY1" fmla="*/ 386 h 19622"/>
            <a:gd name="connsiteX2" fmla="*/ 39023 w 48443"/>
            <a:gd name="connsiteY2" fmla="*/ 14475 h 19622"/>
            <a:gd name="connsiteX3" fmla="*/ 48443 w 48443"/>
            <a:gd name="connsiteY3" fmla="*/ 19622 h 19622"/>
            <a:gd name="connsiteX0" fmla="*/ 0 w 48443"/>
            <a:gd name="connsiteY0" fmla="*/ 0 h 19622"/>
            <a:gd name="connsiteX1" fmla="*/ 39300 w 48443"/>
            <a:gd name="connsiteY1" fmla="*/ 386 h 19622"/>
            <a:gd name="connsiteX2" fmla="*/ 39023 w 48443"/>
            <a:gd name="connsiteY2" fmla="*/ 14475 h 19622"/>
            <a:gd name="connsiteX3" fmla="*/ 48443 w 48443"/>
            <a:gd name="connsiteY3" fmla="*/ 19622 h 1962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48443" h="19622">
              <a:moveTo>
                <a:pt x="0" y="0"/>
              </a:moveTo>
              <a:cubicBezTo>
                <a:pt x="-112" y="258"/>
                <a:pt x="23266" y="257"/>
                <a:pt x="39300" y="386"/>
              </a:cubicBezTo>
              <a:cubicBezTo>
                <a:pt x="39173" y="5377"/>
                <a:pt x="38966" y="11269"/>
                <a:pt x="39023" y="14475"/>
              </a:cubicBezTo>
              <a:cubicBezTo>
                <a:pt x="39080" y="17681"/>
                <a:pt x="48546" y="16405"/>
                <a:pt x="48443" y="19622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172222</xdr:colOff>
      <xdr:row>61</xdr:row>
      <xdr:rowOff>153446</xdr:rowOff>
    </xdr:from>
    <xdr:to>
      <xdr:col>11</xdr:col>
      <xdr:colOff>597651</xdr:colOff>
      <xdr:row>62</xdr:row>
      <xdr:rowOff>158750</xdr:rowOff>
    </xdr:to>
    <xdr:sp macro="" textlink="">
      <xdr:nvSpPr>
        <xdr:cNvPr id="1245" name="Text Box 1620">
          <a:extLst>
            <a:ext uri="{FF2B5EF4-FFF2-40B4-BE49-F238E27FC236}">
              <a16:creationId xmlns:a16="http://schemas.microsoft.com/office/drawing/2014/main" id="{F5941002-529E-45A6-8B78-7104BF3B3436}"/>
            </a:ext>
          </a:extLst>
        </xdr:cNvPr>
        <xdr:cNvSpPr txBox="1">
          <a:spLocks noChangeArrowheads="1"/>
        </xdr:cNvSpPr>
      </xdr:nvSpPr>
      <xdr:spPr bwMode="auto">
        <a:xfrm>
          <a:off x="7007362" y="10341386"/>
          <a:ext cx="425429" cy="172944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茨木川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oneCellAnchor>
    <xdr:from>
      <xdr:col>11</xdr:col>
      <xdr:colOff>86502</xdr:colOff>
      <xdr:row>60</xdr:row>
      <xdr:rowOff>0</xdr:rowOff>
    </xdr:from>
    <xdr:ext cx="299577" cy="165173"/>
    <xdr:sp macro="" textlink="">
      <xdr:nvSpPr>
        <xdr:cNvPr id="1246" name="Text Box 1620">
          <a:extLst>
            <a:ext uri="{FF2B5EF4-FFF2-40B4-BE49-F238E27FC236}">
              <a16:creationId xmlns:a16="http://schemas.microsoft.com/office/drawing/2014/main" id="{ED87342B-2928-481F-9D38-97F3FB68C448}"/>
            </a:ext>
          </a:extLst>
        </xdr:cNvPr>
        <xdr:cNvSpPr txBox="1">
          <a:spLocks noChangeArrowheads="1"/>
        </xdr:cNvSpPr>
      </xdr:nvSpPr>
      <xdr:spPr bwMode="auto">
        <a:xfrm>
          <a:off x="6921642" y="10020300"/>
          <a:ext cx="299577" cy="165173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11</xdr:col>
      <xdr:colOff>90384</xdr:colOff>
      <xdr:row>60</xdr:row>
      <xdr:rowOff>164459</xdr:rowOff>
    </xdr:from>
    <xdr:ext cx="580572" cy="166649"/>
    <xdr:sp macro="" textlink="">
      <xdr:nvSpPr>
        <xdr:cNvPr id="1247" name="Text Box 1620">
          <a:extLst>
            <a:ext uri="{FF2B5EF4-FFF2-40B4-BE49-F238E27FC236}">
              <a16:creationId xmlns:a16="http://schemas.microsoft.com/office/drawing/2014/main" id="{4E159F2B-6EBE-4B4C-90AE-5F66077FE63D}"/>
            </a:ext>
          </a:extLst>
        </xdr:cNvPr>
        <xdr:cNvSpPr txBox="1">
          <a:spLocks noChangeArrowheads="1"/>
        </xdr:cNvSpPr>
      </xdr:nvSpPr>
      <xdr:spPr bwMode="auto">
        <a:xfrm>
          <a:off x="6925524" y="10184759"/>
          <a:ext cx="580572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堤防道路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12</xdr:col>
      <xdr:colOff>62840</xdr:colOff>
      <xdr:row>58</xdr:row>
      <xdr:rowOff>3307</xdr:rowOff>
    </xdr:from>
    <xdr:to>
      <xdr:col>12</xdr:col>
      <xdr:colOff>72762</xdr:colOff>
      <xdr:row>64</xdr:row>
      <xdr:rowOff>167018</xdr:rowOff>
    </xdr:to>
    <xdr:sp macro="" textlink="">
      <xdr:nvSpPr>
        <xdr:cNvPr id="1248" name="Line 88">
          <a:extLst>
            <a:ext uri="{FF2B5EF4-FFF2-40B4-BE49-F238E27FC236}">
              <a16:creationId xmlns:a16="http://schemas.microsoft.com/office/drawing/2014/main" id="{6173E1D0-DCFC-4C34-B83D-C5F4E0E341B0}"/>
            </a:ext>
          </a:extLst>
        </xdr:cNvPr>
        <xdr:cNvSpPr>
          <a:spLocks noChangeShapeType="1"/>
        </xdr:cNvSpPr>
      </xdr:nvSpPr>
      <xdr:spPr bwMode="auto">
        <a:xfrm rot="5400000">
          <a:off x="6996345" y="10268142"/>
          <a:ext cx="1169551" cy="992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11</xdr:col>
      <xdr:colOff>618774</xdr:colOff>
      <xdr:row>60</xdr:row>
      <xdr:rowOff>114014</xdr:rowOff>
    </xdr:from>
    <xdr:to>
      <xdr:col>12</xdr:col>
      <xdr:colOff>454259</xdr:colOff>
      <xdr:row>61</xdr:row>
      <xdr:rowOff>39941</xdr:rowOff>
    </xdr:to>
    <xdr:sp macro="" textlink="">
      <xdr:nvSpPr>
        <xdr:cNvPr id="1249" name="Line 456">
          <a:extLst>
            <a:ext uri="{FF2B5EF4-FFF2-40B4-BE49-F238E27FC236}">
              <a16:creationId xmlns:a16="http://schemas.microsoft.com/office/drawing/2014/main" id="{2C18AE49-D3E9-423C-97F8-959F1DD202A6}"/>
            </a:ext>
          </a:extLst>
        </xdr:cNvPr>
        <xdr:cNvSpPr>
          <a:spLocks noChangeShapeType="1"/>
        </xdr:cNvSpPr>
      </xdr:nvSpPr>
      <xdr:spPr bwMode="auto">
        <a:xfrm rot="15476815" flipV="1">
          <a:off x="7663963" y="9924265"/>
          <a:ext cx="93567" cy="51366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13998</xdr:colOff>
      <xdr:row>60</xdr:row>
      <xdr:rowOff>116107</xdr:rowOff>
    </xdr:from>
    <xdr:to>
      <xdr:col>12</xdr:col>
      <xdr:colOff>129574</xdr:colOff>
      <xdr:row>61</xdr:row>
      <xdr:rowOff>54780</xdr:rowOff>
    </xdr:to>
    <xdr:sp macro="" textlink="">
      <xdr:nvSpPr>
        <xdr:cNvPr id="1250" name="Oval 77">
          <a:extLst>
            <a:ext uri="{FF2B5EF4-FFF2-40B4-BE49-F238E27FC236}">
              <a16:creationId xmlns:a16="http://schemas.microsoft.com/office/drawing/2014/main" id="{2AA0188D-0151-44DD-956D-1736A20ABCE7}"/>
            </a:ext>
          </a:extLst>
        </xdr:cNvPr>
        <xdr:cNvSpPr>
          <a:spLocks noChangeArrowheads="1"/>
        </xdr:cNvSpPr>
      </xdr:nvSpPr>
      <xdr:spPr bwMode="auto">
        <a:xfrm>
          <a:off x="7527318" y="10136407"/>
          <a:ext cx="115576" cy="106313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11</xdr:col>
      <xdr:colOff>497037</xdr:colOff>
      <xdr:row>58</xdr:row>
      <xdr:rowOff>141588</xdr:rowOff>
    </xdr:from>
    <xdr:to>
      <xdr:col>11</xdr:col>
      <xdr:colOff>635002</xdr:colOff>
      <xdr:row>59</xdr:row>
      <xdr:rowOff>165804</xdr:rowOff>
    </xdr:to>
    <xdr:sp macro="" textlink="">
      <xdr:nvSpPr>
        <xdr:cNvPr id="1251" name="Oval 401">
          <a:extLst>
            <a:ext uri="{FF2B5EF4-FFF2-40B4-BE49-F238E27FC236}">
              <a16:creationId xmlns:a16="http://schemas.microsoft.com/office/drawing/2014/main" id="{FC719504-DB2A-4E03-A99A-F1D575A4F7C9}"/>
            </a:ext>
          </a:extLst>
        </xdr:cNvPr>
        <xdr:cNvSpPr>
          <a:spLocks noChangeArrowheads="1"/>
        </xdr:cNvSpPr>
      </xdr:nvSpPr>
      <xdr:spPr bwMode="auto">
        <a:xfrm rot="19699245">
          <a:off x="7332177" y="9826608"/>
          <a:ext cx="137965" cy="191856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6350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11</xdr:col>
      <xdr:colOff>610194</xdr:colOff>
      <xdr:row>61</xdr:row>
      <xdr:rowOff>44648</xdr:rowOff>
    </xdr:from>
    <xdr:to>
      <xdr:col>12</xdr:col>
      <xdr:colOff>2929</xdr:colOff>
      <xdr:row>63</xdr:row>
      <xdr:rowOff>104181</xdr:rowOff>
    </xdr:to>
    <xdr:grpSp>
      <xdr:nvGrpSpPr>
        <xdr:cNvPr id="1252" name="Group 405">
          <a:extLst>
            <a:ext uri="{FF2B5EF4-FFF2-40B4-BE49-F238E27FC236}">
              <a16:creationId xmlns:a16="http://schemas.microsoft.com/office/drawing/2014/main" id="{B5DA291C-295E-41AA-9882-F0D8AEEE417E}"/>
            </a:ext>
          </a:extLst>
        </xdr:cNvPr>
        <xdr:cNvGrpSpPr>
          <a:grpSpLocks/>
        </xdr:cNvGrpSpPr>
      </xdr:nvGrpSpPr>
      <xdr:grpSpPr bwMode="auto">
        <a:xfrm>
          <a:off x="7425332" y="10174486"/>
          <a:ext cx="69010" cy="392908"/>
          <a:chOff x="718" y="97"/>
          <a:chExt cx="23" cy="15"/>
        </a:xfrm>
      </xdr:grpSpPr>
      <xdr:sp macro="" textlink="">
        <xdr:nvSpPr>
          <xdr:cNvPr id="1253" name="Freeform 406">
            <a:extLst>
              <a:ext uri="{FF2B5EF4-FFF2-40B4-BE49-F238E27FC236}">
                <a16:creationId xmlns:a16="http://schemas.microsoft.com/office/drawing/2014/main" id="{FEAFA53B-EE7C-9B5E-17FD-D942E416424A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254" name="Freeform 407">
            <a:extLst>
              <a:ext uri="{FF2B5EF4-FFF2-40B4-BE49-F238E27FC236}">
                <a16:creationId xmlns:a16="http://schemas.microsoft.com/office/drawing/2014/main" id="{AF613709-C3CB-5BE1-559F-CE1D59462426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12</xdr:col>
      <xdr:colOff>180962</xdr:colOff>
      <xdr:row>61</xdr:row>
      <xdr:rowOff>46790</xdr:rowOff>
    </xdr:from>
    <xdr:to>
      <xdr:col>12</xdr:col>
      <xdr:colOff>263648</xdr:colOff>
      <xdr:row>63</xdr:row>
      <xdr:rowOff>106323</xdr:rowOff>
    </xdr:to>
    <xdr:grpSp>
      <xdr:nvGrpSpPr>
        <xdr:cNvPr id="1255" name="Group 405">
          <a:extLst>
            <a:ext uri="{FF2B5EF4-FFF2-40B4-BE49-F238E27FC236}">
              <a16:creationId xmlns:a16="http://schemas.microsoft.com/office/drawing/2014/main" id="{2B4D03E9-69C0-4555-8687-C63CF8DC0632}"/>
            </a:ext>
          </a:extLst>
        </xdr:cNvPr>
        <xdr:cNvGrpSpPr>
          <a:grpSpLocks/>
        </xdr:cNvGrpSpPr>
      </xdr:nvGrpSpPr>
      <xdr:grpSpPr bwMode="auto">
        <a:xfrm>
          <a:off x="7672375" y="10176628"/>
          <a:ext cx="82686" cy="392908"/>
          <a:chOff x="718" y="97"/>
          <a:chExt cx="23" cy="15"/>
        </a:xfrm>
      </xdr:grpSpPr>
      <xdr:sp macro="" textlink="">
        <xdr:nvSpPr>
          <xdr:cNvPr id="1256" name="Freeform 406">
            <a:extLst>
              <a:ext uri="{FF2B5EF4-FFF2-40B4-BE49-F238E27FC236}">
                <a16:creationId xmlns:a16="http://schemas.microsoft.com/office/drawing/2014/main" id="{B2882433-55A0-649A-8102-BBDCCFFC49A8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257" name="Freeform 407">
            <a:extLst>
              <a:ext uri="{FF2B5EF4-FFF2-40B4-BE49-F238E27FC236}">
                <a16:creationId xmlns:a16="http://schemas.microsoft.com/office/drawing/2014/main" id="{03BFB12F-9B77-B5D1-08F0-0AD62A7E51B2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11</xdr:col>
      <xdr:colOff>585985</xdr:colOff>
      <xdr:row>61</xdr:row>
      <xdr:rowOff>139779</xdr:rowOff>
    </xdr:from>
    <xdr:to>
      <xdr:col>12</xdr:col>
      <xdr:colOff>14882</xdr:colOff>
      <xdr:row>62</xdr:row>
      <xdr:rowOff>83197</xdr:rowOff>
    </xdr:to>
    <xdr:sp macro="" textlink="">
      <xdr:nvSpPr>
        <xdr:cNvPr id="1258" name="AutoShape 4802">
          <a:extLst>
            <a:ext uri="{FF2B5EF4-FFF2-40B4-BE49-F238E27FC236}">
              <a16:creationId xmlns:a16="http://schemas.microsoft.com/office/drawing/2014/main" id="{EB7A0483-1CF2-4B21-B624-5D0D60725ADA}"/>
            </a:ext>
          </a:extLst>
        </xdr:cNvPr>
        <xdr:cNvSpPr>
          <a:spLocks noChangeArrowheads="1"/>
        </xdr:cNvSpPr>
      </xdr:nvSpPr>
      <xdr:spPr bwMode="auto">
        <a:xfrm>
          <a:off x="7421125" y="10327719"/>
          <a:ext cx="107077" cy="111058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11</xdr:col>
      <xdr:colOff>223242</xdr:colOff>
      <xdr:row>62</xdr:row>
      <xdr:rowOff>144345</xdr:rowOff>
    </xdr:from>
    <xdr:ext cx="421680" cy="166649"/>
    <xdr:sp macro="" textlink="">
      <xdr:nvSpPr>
        <xdr:cNvPr id="1259" name="Text Box 1620">
          <a:extLst>
            <a:ext uri="{FF2B5EF4-FFF2-40B4-BE49-F238E27FC236}">
              <a16:creationId xmlns:a16="http://schemas.microsoft.com/office/drawing/2014/main" id="{F56F62A6-419D-47AF-98D5-E44C56AC48B2}"/>
            </a:ext>
          </a:extLst>
        </xdr:cNvPr>
        <xdr:cNvSpPr txBox="1">
          <a:spLocks noChangeArrowheads="1"/>
        </xdr:cNvSpPr>
      </xdr:nvSpPr>
      <xdr:spPr bwMode="auto">
        <a:xfrm>
          <a:off x="7058382" y="10499925"/>
          <a:ext cx="421680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歩道橋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11</xdr:col>
      <xdr:colOff>573300</xdr:colOff>
      <xdr:row>57</xdr:row>
      <xdr:rowOff>30523</xdr:rowOff>
    </xdr:from>
    <xdr:ext cx="302079" cy="305168"/>
    <xdr:grpSp>
      <xdr:nvGrpSpPr>
        <xdr:cNvPr id="1260" name="Group 6672">
          <a:extLst>
            <a:ext uri="{FF2B5EF4-FFF2-40B4-BE49-F238E27FC236}">
              <a16:creationId xmlns:a16="http://schemas.microsoft.com/office/drawing/2014/main" id="{5C448A6F-FED4-4E0B-8F1E-BF8C5B76668E}"/>
            </a:ext>
          </a:extLst>
        </xdr:cNvPr>
        <xdr:cNvGrpSpPr>
          <a:grpSpLocks/>
        </xdr:cNvGrpSpPr>
      </xdr:nvGrpSpPr>
      <xdr:grpSpPr bwMode="auto">
        <a:xfrm>
          <a:off x="7388438" y="9493611"/>
          <a:ext cx="302079" cy="305168"/>
          <a:chOff x="536" y="109"/>
          <a:chExt cx="46" cy="44"/>
        </a:xfrm>
      </xdr:grpSpPr>
      <xdr:pic>
        <xdr:nvPicPr>
          <xdr:cNvPr id="1261" name="Picture 6673" descr="route2">
            <a:extLst>
              <a:ext uri="{FF2B5EF4-FFF2-40B4-BE49-F238E27FC236}">
                <a16:creationId xmlns:a16="http://schemas.microsoft.com/office/drawing/2014/main" id="{42361F36-DE35-4806-A875-4685A60BA62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62" name="Text Box 6674">
            <a:extLst>
              <a:ext uri="{FF2B5EF4-FFF2-40B4-BE49-F238E27FC236}">
                <a16:creationId xmlns:a16="http://schemas.microsoft.com/office/drawing/2014/main" id="{FE71B75F-0443-346C-8664-BB4B315F3763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7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5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171</a:t>
            </a:r>
            <a:endParaRPr lang="ja-JP" altLang="en-US" sz="105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 editAs="oneCell">
    <xdr:from>
      <xdr:col>11</xdr:col>
      <xdr:colOff>328471</xdr:colOff>
      <xdr:row>59</xdr:row>
      <xdr:rowOff>150644</xdr:rowOff>
    </xdr:from>
    <xdr:to>
      <xdr:col>12</xdr:col>
      <xdr:colOff>31790</xdr:colOff>
      <xdr:row>61</xdr:row>
      <xdr:rowOff>43591</xdr:rowOff>
    </xdr:to>
    <xdr:pic>
      <xdr:nvPicPr>
        <xdr:cNvPr id="1263" name="図 1262">
          <a:extLst>
            <a:ext uri="{FF2B5EF4-FFF2-40B4-BE49-F238E27FC236}">
              <a16:creationId xmlns:a16="http://schemas.microsoft.com/office/drawing/2014/main" id="{B9E2CE6B-5EF3-4117-B383-CB3C3A072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7163611" y="10003304"/>
          <a:ext cx="381499" cy="228227"/>
        </a:xfrm>
        <a:prstGeom prst="rect">
          <a:avLst/>
        </a:prstGeom>
      </xdr:spPr>
    </xdr:pic>
    <xdr:clientData/>
  </xdr:twoCellAnchor>
  <xdr:twoCellAnchor>
    <xdr:from>
      <xdr:col>11</xdr:col>
      <xdr:colOff>234861</xdr:colOff>
      <xdr:row>63</xdr:row>
      <xdr:rowOff>83854</xdr:rowOff>
    </xdr:from>
    <xdr:to>
      <xdr:col>12</xdr:col>
      <xdr:colOff>493520</xdr:colOff>
      <xdr:row>64</xdr:row>
      <xdr:rowOff>114409</xdr:rowOff>
    </xdr:to>
    <xdr:sp macro="" textlink="">
      <xdr:nvSpPr>
        <xdr:cNvPr id="1264" name="Line 456">
          <a:extLst>
            <a:ext uri="{FF2B5EF4-FFF2-40B4-BE49-F238E27FC236}">
              <a16:creationId xmlns:a16="http://schemas.microsoft.com/office/drawing/2014/main" id="{458F2C02-81AE-4C2B-8DD6-8C99647032A4}"/>
            </a:ext>
          </a:extLst>
        </xdr:cNvPr>
        <xdr:cNvSpPr>
          <a:spLocks noChangeShapeType="1"/>
        </xdr:cNvSpPr>
      </xdr:nvSpPr>
      <xdr:spPr bwMode="auto">
        <a:xfrm rot="15476815" flipV="1">
          <a:off x="7439323" y="10237752"/>
          <a:ext cx="198195" cy="93683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11</xdr:col>
      <xdr:colOff>289280</xdr:colOff>
      <xdr:row>63</xdr:row>
      <xdr:rowOff>116416</xdr:rowOff>
    </xdr:from>
    <xdr:to>
      <xdr:col>12</xdr:col>
      <xdr:colOff>720</xdr:colOff>
      <xdr:row>65</xdr:row>
      <xdr:rowOff>9610</xdr:rowOff>
    </xdr:to>
    <xdr:pic>
      <xdr:nvPicPr>
        <xdr:cNvPr id="1265" name="図 1264">
          <a:extLst>
            <a:ext uri="{FF2B5EF4-FFF2-40B4-BE49-F238E27FC236}">
              <a16:creationId xmlns:a16="http://schemas.microsoft.com/office/drawing/2014/main" id="{9E046F0B-9D31-4673-A46F-511297A30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10800000">
          <a:off x="7124420" y="10639636"/>
          <a:ext cx="389620" cy="228474"/>
        </a:xfrm>
        <a:prstGeom prst="rect">
          <a:avLst/>
        </a:prstGeom>
      </xdr:spPr>
    </xdr:pic>
    <xdr:clientData/>
  </xdr:twoCellAnchor>
  <xdr:oneCellAnchor>
    <xdr:from>
      <xdr:col>12</xdr:col>
      <xdr:colOff>6829</xdr:colOff>
      <xdr:row>61</xdr:row>
      <xdr:rowOff>114443</xdr:rowOff>
    </xdr:from>
    <xdr:ext cx="121194" cy="305476"/>
    <xdr:sp macro="" textlink="">
      <xdr:nvSpPr>
        <xdr:cNvPr id="1266" name="Text Box 1563">
          <a:extLst>
            <a:ext uri="{FF2B5EF4-FFF2-40B4-BE49-F238E27FC236}">
              <a16:creationId xmlns:a16="http://schemas.microsoft.com/office/drawing/2014/main" id="{5AD886D3-6BED-4D5B-AC35-F2FC576C633A}"/>
            </a:ext>
          </a:extLst>
        </xdr:cNvPr>
        <xdr:cNvSpPr txBox="1">
          <a:spLocks noChangeArrowheads="1"/>
        </xdr:cNvSpPr>
      </xdr:nvSpPr>
      <xdr:spPr bwMode="auto">
        <a:xfrm>
          <a:off x="7520149" y="10302383"/>
          <a:ext cx="121194" cy="305476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eaVert" wrap="none" lIns="0" tIns="0" rIns="0" bIns="0" anchor="ctr" upright="1">
          <a:no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春日橋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11</xdr:col>
      <xdr:colOff>675340</xdr:colOff>
      <xdr:row>61</xdr:row>
      <xdr:rowOff>60014</xdr:rowOff>
    </xdr:from>
    <xdr:to>
      <xdr:col>12</xdr:col>
      <xdr:colOff>157465</xdr:colOff>
      <xdr:row>63</xdr:row>
      <xdr:rowOff>59445</xdr:rowOff>
    </xdr:to>
    <xdr:grpSp>
      <xdr:nvGrpSpPr>
        <xdr:cNvPr id="1267" name="Group 405">
          <a:extLst>
            <a:ext uri="{FF2B5EF4-FFF2-40B4-BE49-F238E27FC236}">
              <a16:creationId xmlns:a16="http://schemas.microsoft.com/office/drawing/2014/main" id="{F253A93F-772B-4A7C-9EBF-90B8C3014FB8}"/>
            </a:ext>
          </a:extLst>
        </xdr:cNvPr>
        <xdr:cNvGrpSpPr>
          <a:grpSpLocks/>
        </xdr:cNvGrpSpPr>
      </xdr:nvGrpSpPr>
      <xdr:grpSpPr bwMode="auto">
        <a:xfrm>
          <a:off x="7490478" y="10189852"/>
          <a:ext cx="158400" cy="332806"/>
          <a:chOff x="718" y="97"/>
          <a:chExt cx="23" cy="15"/>
        </a:xfrm>
      </xdr:grpSpPr>
      <xdr:sp macro="" textlink="">
        <xdr:nvSpPr>
          <xdr:cNvPr id="1268" name="Freeform 406">
            <a:extLst>
              <a:ext uri="{FF2B5EF4-FFF2-40B4-BE49-F238E27FC236}">
                <a16:creationId xmlns:a16="http://schemas.microsoft.com/office/drawing/2014/main" id="{69DDF7C8-58C3-0959-702D-5F1B4C651BCC}"/>
              </a:ext>
            </a:extLst>
          </xdr:cNvPr>
          <xdr:cNvSpPr>
            <a:spLocks/>
          </xdr:cNvSpPr>
        </xdr:nvSpPr>
        <xdr:spPr bwMode="auto">
          <a:xfrm>
            <a:off x="718" y="97"/>
            <a:ext cx="4" cy="15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269" name="Freeform 407">
            <a:extLst>
              <a:ext uri="{FF2B5EF4-FFF2-40B4-BE49-F238E27FC236}">
                <a16:creationId xmlns:a16="http://schemas.microsoft.com/office/drawing/2014/main" id="{C6BE495C-4011-53E7-F5AD-F05330FA3A4A}"/>
              </a:ext>
            </a:extLst>
          </xdr:cNvPr>
          <xdr:cNvSpPr>
            <a:spLocks/>
          </xdr:cNvSpPr>
        </xdr:nvSpPr>
        <xdr:spPr bwMode="auto">
          <a:xfrm flipH="1" flipV="1">
            <a:off x="736" y="97"/>
            <a:ext cx="5" cy="15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13</xdr:col>
      <xdr:colOff>195102</xdr:colOff>
      <xdr:row>61</xdr:row>
      <xdr:rowOff>14072</xdr:rowOff>
    </xdr:from>
    <xdr:to>
      <xdr:col>14</xdr:col>
      <xdr:colOff>89498</xdr:colOff>
      <xdr:row>64</xdr:row>
      <xdr:rowOff>46904</xdr:rowOff>
    </xdr:to>
    <xdr:sp macro="" textlink="">
      <xdr:nvSpPr>
        <xdr:cNvPr id="1270" name="Freeform 160">
          <a:extLst>
            <a:ext uri="{FF2B5EF4-FFF2-40B4-BE49-F238E27FC236}">
              <a16:creationId xmlns:a16="http://schemas.microsoft.com/office/drawing/2014/main" id="{49E19A00-A598-43FF-907D-E7D429F38192}"/>
            </a:ext>
          </a:extLst>
        </xdr:cNvPr>
        <xdr:cNvSpPr>
          <a:spLocks/>
        </xdr:cNvSpPr>
      </xdr:nvSpPr>
      <xdr:spPr bwMode="auto">
        <a:xfrm rot="16200000" flipH="1">
          <a:off x="8405014" y="10183600"/>
          <a:ext cx="535752" cy="572576"/>
        </a:xfrm>
        <a:custGeom>
          <a:avLst/>
          <a:gdLst>
            <a:gd name="T0" fmla="*/ 0 w 45"/>
            <a:gd name="T1" fmla="*/ 75 h 75"/>
            <a:gd name="T2" fmla="*/ 0 w 45"/>
            <a:gd name="T3" fmla="*/ 18 h 75"/>
            <a:gd name="T4" fmla="*/ 45 w 45"/>
            <a:gd name="T5" fmla="*/ 0 h 75"/>
            <a:gd name="connsiteX0" fmla="*/ 0 w 8221"/>
            <a:gd name="connsiteY0" fmla="*/ 7901 h 7901"/>
            <a:gd name="connsiteX1" fmla="*/ 0 w 8221"/>
            <a:gd name="connsiteY1" fmla="*/ 301 h 7901"/>
            <a:gd name="connsiteX2" fmla="*/ 8221 w 8221"/>
            <a:gd name="connsiteY2" fmla="*/ 0 h 7901"/>
            <a:gd name="connsiteX0" fmla="*/ 0 w 10000"/>
            <a:gd name="connsiteY0" fmla="*/ 10193 h 10193"/>
            <a:gd name="connsiteX1" fmla="*/ 0 w 10000"/>
            <a:gd name="connsiteY1" fmla="*/ 574 h 10193"/>
            <a:gd name="connsiteX2" fmla="*/ 10000 w 10000"/>
            <a:gd name="connsiteY2" fmla="*/ 193 h 10193"/>
            <a:gd name="connsiteX0" fmla="*/ 0 w 10000"/>
            <a:gd name="connsiteY0" fmla="*/ 10000 h 10000"/>
            <a:gd name="connsiteX1" fmla="*/ 0 w 10000"/>
            <a:gd name="connsiteY1" fmla="*/ 381 h 10000"/>
            <a:gd name="connsiteX2" fmla="*/ 10000 w 10000"/>
            <a:gd name="connsiteY2" fmla="*/ 0 h 10000"/>
            <a:gd name="connsiteX0" fmla="*/ 0 w 10000"/>
            <a:gd name="connsiteY0" fmla="*/ 9687 h 9687"/>
            <a:gd name="connsiteX1" fmla="*/ 0 w 10000"/>
            <a:gd name="connsiteY1" fmla="*/ 68 h 9687"/>
            <a:gd name="connsiteX2" fmla="*/ 10000 w 10000"/>
            <a:gd name="connsiteY2" fmla="*/ 145 h 9687"/>
            <a:gd name="connsiteX0" fmla="*/ 103 w 10103"/>
            <a:gd name="connsiteY0" fmla="*/ 9850 h 9850"/>
            <a:gd name="connsiteX1" fmla="*/ 0 w 10103"/>
            <a:gd name="connsiteY1" fmla="*/ 204 h 9850"/>
            <a:gd name="connsiteX2" fmla="*/ 10103 w 10103"/>
            <a:gd name="connsiteY2" fmla="*/ 0 h 9850"/>
            <a:gd name="connsiteX0" fmla="*/ 0 w 12153"/>
            <a:gd name="connsiteY0" fmla="*/ 9140 h 9140"/>
            <a:gd name="connsiteX1" fmla="*/ 2153 w 12153"/>
            <a:gd name="connsiteY1" fmla="*/ 207 h 9140"/>
            <a:gd name="connsiteX2" fmla="*/ 12153 w 12153"/>
            <a:gd name="connsiteY2" fmla="*/ 0 h 9140"/>
            <a:gd name="connsiteX0" fmla="*/ 0 w 10000"/>
            <a:gd name="connsiteY0" fmla="*/ 10000 h 10000"/>
            <a:gd name="connsiteX1" fmla="*/ 1772 w 10000"/>
            <a:gd name="connsiteY1" fmla="*/ 226 h 10000"/>
            <a:gd name="connsiteX2" fmla="*/ 10000 w 10000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00">
              <a:moveTo>
                <a:pt x="0" y="10000"/>
              </a:moveTo>
              <a:cubicBezTo>
                <a:pt x="1507" y="6782"/>
                <a:pt x="1800" y="3798"/>
                <a:pt x="1772" y="226"/>
              </a:cubicBezTo>
              <a:cubicBezTo>
                <a:pt x="4654" y="10"/>
                <a:pt x="7034" y="5"/>
                <a:pt x="10000" y="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13</xdr:col>
      <xdr:colOff>167495</xdr:colOff>
      <xdr:row>59</xdr:row>
      <xdr:rowOff>132004</xdr:rowOff>
    </xdr:from>
    <xdr:to>
      <xdr:col>13</xdr:col>
      <xdr:colOff>213744</xdr:colOff>
      <xdr:row>61</xdr:row>
      <xdr:rowOff>115501</xdr:rowOff>
    </xdr:to>
    <xdr:sp macro="" textlink="">
      <xdr:nvSpPr>
        <xdr:cNvPr id="1271" name="Line 456">
          <a:extLst>
            <a:ext uri="{FF2B5EF4-FFF2-40B4-BE49-F238E27FC236}">
              <a16:creationId xmlns:a16="http://schemas.microsoft.com/office/drawing/2014/main" id="{06BEFFA4-9C6B-4E08-80DD-0EC96E161312}"/>
            </a:ext>
          </a:extLst>
        </xdr:cNvPr>
        <xdr:cNvSpPr>
          <a:spLocks noChangeShapeType="1"/>
        </xdr:cNvSpPr>
      </xdr:nvSpPr>
      <xdr:spPr bwMode="auto">
        <a:xfrm rot="15476815">
          <a:off x="8222731" y="10120928"/>
          <a:ext cx="318777" cy="4624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128621</xdr:colOff>
      <xdr:row>63</xdr:row>
      <xdr:rowOff>58915</xdr:rowOff>
    </xdr:from>
    <xdr:to>
      <xdr:col>13</xdr:col>
      <xdr:colOff>263074</xdr:colOff>
      <xdr:row>63</xdr:row>
      <xdr:rowOff>168411</xdr:rowOff>
    </xdr:to>
    <xdr:sp macro="" textlink="">
      <xdr:nvSpPr>
        <xdr:cNvPr id="1272" name="AutoShape 4802">
          <a:extLst>
            <a:ext uri="{FF2B5EF4-FFF2-40B4-BE49-F238E27FC236}">
              <a16:creationId xmlns:a16="http://schemas.microsoft.com/office/drawing/2014/main" id="{9EB54611-162D-4337-85C3-C97593CDE19D}"/>
            </a:ext>
          </a:extLst>
        </xdr:cNvPr>
        <xdr:cNvSpPr>
          <a:spLocks noChangeArrowheads="1"/>
        </xdr:cNvSpPr>
      </xdr:nvSpPr>
      <xdr:spPr bwMode="auto">
        <a:xfrm>
          <a:off x="8320121" y="10582135"/>
          <a:ext cx="134453" cy="109496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13</xdr:col>
      <xdr:colOff>265478</xdr:colOff>
      <xdr:row>63</xdr:row>
      <xdr:rowOff>32626</xdr:rowOff>
    </xdr:from>
    <xdr:ext cx="134755" cy="294889"/>
    <xdr:sp macro="" textlink="">
      <xdr:nvSpPr>
        <xdr:cNvPr id="1273" name="Text Box 1620">
          <a:extLst>
            <a:ext uri="{FF2B5EF4-FFF2-40B4-BE49-F238E27FC236}">
              <a16:creationId xmlns:a16="http://schemas.microsoft.com/office/drawing/2014/main" id="{9E6DEB3F-07C3-46E7-B3B4-1BEED7BE531F}"/>
            </a:ext>
          </a:extLst>
        </xdr:cNvPr>
        <xdr:cNvSpPr txBox="1">
          <a:spLocks noChangeArrowheads="1"/>
        </xdr:cNvSpPr>
      </xdr:nvSpPr>
      <xdr:spPr bwMode="auto">
        <a:xfrm>
          <a:off x="8456978" y="10555846"/>
          <a:ext cx="134755" cy="29488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13</xdr:col>
      <xdr:colOff>159780</xdr:colOff>
      <xdr:row>60</xdr:row>
      <xdr:rowOff>22133</xdr:rowOff>
    </xdr:from>
    <xdr:to>
      <xdr:col>14</xdr:col>
      <xdr:colOff>336536</xdr:colOff>
      <xdr:row>61</xdr:row>
      <xdr:rowOff>115800</xdr:rowOff>
    </xdr:to>
    <xdr:pic>
      <xdr:nvPicPr>
        <xdr:cNvPr id="1274" name="図 1273">
          <a:extLst>
            <a:ext uri="{FF2B5EF4-FFF2-40B4-BE49-F238E27FC236}">
              <a16:creationId xmlns:a16="http://schemas.microsoft.com/office/drawing/2014/main" id="{DFFD11EE-5E9E-4F72-AAF2-ECC5FB496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20961509">
          <a:off x="8351280" y="10042433"/>
          <a:ext cx="854936" cy="261307"/>
        </a:xfrm>
        <a:prstGeom prst="rect">
          <a:avLst/>
        </a:prstGeom>
      </xdr:spPr>
    </xdr:pic>
    <xdr:clientData/>
  </xdr:twoCellAnchor>
  <xdr:twoCellAnchor>
    <xdr:from>
      <xdr:col>13</xdr:col>
      <xdr:colOff>10848</xdr:colOff>
      <xdr:row>59</xdr:row>
      <xdr:rowOff>116140</xdr:rowOff>
    </xdr:from>
    <xdr:to>
      <xdr:col>13</xdr:col>
      <xdr:colOff>233099</xdr:colOff>
      <xdr:row>62</xdr:row>
      <xdr:rowOff>148704</xdr:rowOff>
    </xdr:to>
    <xdr:sp macro="" textlink="">
      <xdr:nvSpPr>
        <xdr:cNvPr id="1275" name="Text Box 1620">
          <a:extLst>
            <a:ext uri="{FF2B5EF4-FFF2-40B4-BE49-F238E27FC236}">
              <a16:creationId xmlns:a16="http://schemas.microsoft.com/office/drawing/2014/main" id="{B6A2B8A5-4390-481C-9B72-7F918ED7EE5B}"/>
            </a:ext>
          </a:extLst>
        </xdr:cNvPr>
        <xdr:cNvSpPr txBox="1">
          <a:spLocks noChangeArrowheads="1"/>
        </xdr:cNvSpPr>
      </xdr:nvSpPr>
      <xdr:spPr bwMode="auto">
        <a:xfrm>
          <a:off x="8202348" y="9968800"/>
          <a:ext cx="222251" cy="535484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wordArtVertRtl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茨木川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13</xdr:col>
      <xdr:colOff>575430</xdr:colOff>
      <xdr:row>60</xdr:row>
      <xdr:rowOff>129035</xdr:rowOff>
    </xdr:from>
    <xdr:to>
      <xdr:col>14</xdr:col>
      <xdr:colOff>659916</xdr:colOff>
      <xdr:row>62</xdr:row>
      <xdr:rowOff>48496</xdr:rowOff>
    </xdr:to>
    <xdr:pic>
      <xdr:nvPicPr>
        <xdr:cNvPr id="1276" name="図 1275">
          <a:extLst>
            <a:ext uri="{FF2B5EF4-FFF2-40B4-BE49-F238E27FC236}">
              <a16:creationId xmlns:a16="http://schemas.microsoft.com/office/drawing/2014/main" id="{63A87A5D-0521-402B-8180-410204106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20695498">
          <a:off x="8766930" y="10149335"/>
          <a:ext cx="762666" cy="254741"/>
        </a:xfrm>
        <a:prstGeom prst="rect">
          <a:avLst/>
        </a:prstGeom>
      </xdr:spPr>
    </xdr:pic>
    <xdr:clientData/>
  </xdr:twoCellAnchor>
  <xdr:twoCellAnchor editAs="oneCell">
    <xdr:from>
      <xdr:col>13</xdr:col>
      <xdr:colOff>184457</xdr:colOff>
      <xdr:row>61</xdr:row>
      <xdr:rowOff>127342</xdr:rowOff>
    </xdr:from>
    <xdr:to>
      <xdr:col>14</xdr:col>
      <xdr:colOff>146187</xdr:colOff>
      <xdr:row>63</xdr:row>
      <xdr:rowOff>92811</xdr:rowOff>
    </xdr:to>
    <xdr:pic>
      <xdr:nvPicPr>
        <xdr:cNvPr id="1277" name="図 1276">
          <a:extLst>
            <a:ext uri="{FF2B5EF4-FFF2-40B4-BE49-F238E27FC236}">
              <a16:creationId xmlns:a16="http://schemas.microsoft.com/office/drawing/2014/main" id="{245AE4D6-7E70-4E66-9209-51FC077F8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5400000">
          <a:off x="8545537" y="10145702"/>
          <a:ext cx="300749" cy="639910"/>
        </a:xfrm>
        <a:prstGeom prst="rect">
          <a:avLst/>
        </a:prstGeom>
      </xdr:spPr>
    </xdr:pic>
    <xdr:clientData/>
  </xdr:twoCellAnchor>
  <xdr:oneCellAnchor>
    <xdr:from>
      <xdr:col>16</xdr:col>
      <xdr:colOff>0</xdr:colOff>
      <xdr:row>64</xdr:row>
      <xdr:rowOff>41472</xdr:rowOff>
    </xdr:from>
    <xdr:ext cx="443204" cy="116632"/>
    <xdr:sp macro="" textlink="">
      <xdr:nvSpPr>
        <xdr:cNvPr id="1278" name="Text Box 2937">
          <a:extLst>
            <a:ext uri="{FF2B5EF4-FFF2-40B4-BE49-F238E27FC236}">
              <a16:creationId xmlns:a16="http://schemas.microsoft.com/office/drawing/2014/main" id="{84483B96-7304-433E-B8ED-E107CE5F6E01}"/>
            </a:ext>
          </a:extLst>
        </xdr:cNvPr>
        <xdr:cNvSpPr txBox="1">
          <a:spLocks noChangeArrowheads="1"/>
        </xdr:cNvSpPr>
      </xdr:nvSpPr>
      <xdr:spPr bwMode="auto">
        <a:xfrm>
          <a:off x="10226040" y="10732332"/>
          <a:ext cx="443204" cy="116632"/>
        </a:xfrm>
        <a:prstGeom prst="rect">
          <a:avLst/>
        </a:prstGeom>
        <a:solidFill>
          <a:schemeClr val="bg1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vertOverflow="overflow" horzOverflow="overflow" wrap="none" lIns="0" tIns="36000" rIns="0" bIns="0" anchor="ctr" anchorCtr="0" upright="1">
          <a:noAutofit/>
        </a:bodyPr>
        <a:lstStyle/>
        <a:p>
          <a:pPr algn="ctr" rtl="0">
            <a:lnSpc>
              <a:spcPts val="7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市役所前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16</xdr:col>
      <xdr:colOff>258597</xdr:colOff>
      <xdr:row>60</xdr:row>
      <xdr:rowOff>124335</xdr:rowOff>
    </xdr:from>
    <xdr:to>
      <xdr:col>16</xdr:col>
      <xdr:colOff>261375</xdr:colOff>
      <xdr:row>64</xdr:row>
      <xdr:rowOff>38612</xdr:rowOff>
    </xdr:to>
    <xdr:sp macro="" textlink="">
      <xdr:nvSpPr>
        <xdr:cNvPr id="1279" name="Line 88">
          <a:extLst>
            <a:ext uri="{FF2B5EF4-FFF2-40B4-BE49-F238E27FC236}">
              <a16:creationId xmlns:a16="http://schemas.microsoft.com/office/drawing/2014/main" id="{C378C8E7-2BD0-4972-A114-2CF7EF271822}"/>
            </a:ext>
          </a:extLst>
        </xdr:cNvPr>
        <xdr:cNvSpPr>
          <a:spLocks noChangeShapeType="1"/>
        </xdr:cNvSpPr>
      </xdr:nvSpPr>
      <xdr:spPr bwMode="auto">
        <a:xfrm rot="5400000" flipV="1">
          <a:off x="10193607" y="10435665"/>
          <a:ext cx="584837" cy="277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15</xdr:col>
      <xdr:colOff>281594</xdr:colOff>
      <xdr:row>60</xdr:row>
      <xdr:rowOff>16327</xdr:rowOff>
    </xdr:from>
    <xdr:ext cx="589264" cy="451759"/>
    <xdr:sp macro="" textlink="">
      <xdr:nvSpPr>
        <xdr:cNvPr id="1280" name="Text Box 554">
          <a:extLst>
            <a:ext uri="{FF2B5EF4-FFF2-40B4-BE49-F238E27FC236}">
              <a16:creationId xmlns:a16="http://schemas.microsoft.com/office/drawing/2014/main" id="{EDB88F1E-03E8-4A15-A012-6830167B8854}"/>
            </a:ext>
          </a:extLst>
        </xdr:cNvPr>
        <xdr:cNvSpPr txBox="1">
          <a:spLocks noChangeArrowheads="1"/>
        </xdr:cNvSpPr>
      </xdr:nvSpPr>
      <xdr:spPr bwMode="auto">
        <a:xfrm>
          <a:off x="9829454" y="10036627"/>
          <a:ext cx="589264" cy="451759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0" tIns="72000" rIns="0" bIns="0" anchor="ctr" anchorCtr="0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文化・子育て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総合施設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6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おにクル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600"/>
            </a:lnSpc>
            <a:defRPr sz="1000"/>
          </a:pP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16</xdr:col>
      <xdr:colOff>203556</xdr:colOff>
      <xdr:row>63</xdr:row>
      <xdr:rowOff>108857</xdr:rowOff>
    </xdr:from>
    <xdr:to>
      <xdr:col>16</xdr:col>
      <xdr:colOff>319132</xdr:colOff>
      <xdr:row>64</xdr:row>
      <xdr:rowOff>63081</xdr:rowOff>
    </xdr:to>
    <xdr:sp macro="" textlink="">
      <xdr:nvSpPr>
        <xdr:cNvPr id="1281" name="Oval 77">
          <a:extLst>
            <a:ext uri="{FF2B5EF4-FFF2-40B4-BE49-F238E27FC236}">
              <a16:creationId xmlns:a16="http://schemas.microsoft.com/office/drawing/2014/main" id="{011757B7-FE44-4548-BDC5-2BC5B5A9DFFF}"/>
            </a:ext>
          </a:extLst>
        </xdr:cNvPr>
        <xdr:cNvSpPr>
          <a:spLocks noChangeArrowheads="1"/>
        </xdr:cNvSpPr>
      </xdr:nvSpPr>
      <xdr:spPr bwMode="auto">
        <a:xfrm>
          <a:off x="10429596" y="10632077"/>
          <a:ext cx="115576" cy="121864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oneCellAnchor>
    <xdr:from>
      <xdr:col>15</xdr:col>
      <xdr:colOff>280325</xdr:colOff>
      <xdr:row>63</xdr:row>
      <xdr:rowOff>19752</xdr:rowOff>
    </xdr:from>
    <xdr:ext cx="580161" cy="166649"/>
    <xdr:sp macro="" textlink="">
      <xdr:nvSpPr>
        <xdr:cNvPr id="1282" name="Text Box 1620">
          <a:extLst>
            <a:ext uri="{FF2B5EF4-FFF2-40B4-BE49-F238E27FC236}">
              <a16:creationId xmlns:a16="http://schemas.microsoft.com/office/drawing/2014/main" id="{4DCF1F51-D8A3-4FBA-B6D2-37BEE139A055}"/>
            </a:ext>
          </a:extLst>
        </xdr:cNvPr>
        <xdr:cNvSpPr txBox="1">
          <a:spLocks noChangeArrowheads="1"/>
        </xdr:cNvSpPr>
      </xdr:nvSpPr>
      <xdr:spPr bwMode="auto">
        <a:xfrm>
          <a:off x="9828185" y="10542972"/>
          <a:ext cx="580161" cy="16664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芝生広場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15</xdr:col>
      <xdr:colOff>129591</xdr:colOff>
      <xdr:row>62</xdr:row>
      <xdr:rowOff>62204</xdr:rowOff>
    </xdr:from>
    <xdr:to>
      <xdr:col>16</xdr:col>
      <xdr:colOff>266957</xdr:colOff>
      <xdr:row>64</xdr:row>
      <xdr:rowOff>155509</xdr:rowOff>
    </xdr:to>
    <xdr:sp macro="" textlink="">
      <xdr:nvSpPr>
        <xdr:cNvPr id="1283" name="Freeform 601">
          <a:extLst>
            <a:ext uri="{FF2B5EF4-FFF2-40B4-BE49-F238E27FC236}">
              <a16:creationId xmlns:a16="http://schemas.microsoft.com/office/drawing/2014/main" id="{0577A2D0-4FA6-4B8B-BDF3-F26D5FF6F7A6}"/>
            </a:ext>
          </a:extLst>
        </xdr:cNvPr>
        <xdr:cNvSpPr>
          <a:spLocks/>
        </xdr:cNvSpPr>
      </xdr:nvSpPr>
      <xdr:spPr bwMode="auto">
        <a:xfrm flipH="1">
          <a:off x="9677451" y="10417784"/>
          <a:ext cx="815546" cy="428585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  <a:gd name="connsiteX0" fmla="*/ 10122 w 10129"/>
            <a:gd name="connsiteY0" fmla="*/ 10265 h 10265"/>
            <a:gd name="connsiteX1" fmla="*/ 10000 w 10129"/>
            <a:gd name="connsiteY1" fmla="*/ 0 h 10265"/>
            <a:gd name="connsiteX2" fmla="*/ 0 w 10129"/>
            <a:gd name="connsiteY2" fmla="*/ 285 h 10265"/>
            <a:gd name="connsiteX0" fmla="*/ 10122 w 10137"/>
            <a:gd name="connsiteY0" fmla="*/ 10283 h 10283"/>
            <a:gd name="connsiteX1" fmla="*/ 10000 w 10137"/>
            <a:gd name="connsiteY1" fmla="*/ 18 h 10283"/>
            <a:gd name="connsiteX2" fmla="*/ 0 w 10137"/>
            <a:gd name="connsiteY2" fmla="*/ 303 h 10283"/>
            <a:gd name="connsiteX0" fmla="*/ 9904 w 10000"/>
            <a:gd name="connsiteY0" fmla="*/ 8431 h 8431"/>
            <a:gd name="connsiteX1" fmla="*/ 10000 w 10000"/>
            <a:gd name="connsiteY1" fmla="*/ 23 h 8431"/>
            <a:gd name="connsiteX2" fmla="*/ 0 w 10000"/>
            <a:gd name="connsiteY2" fmla="*/ 308 h 8431"/>
            <a:gd name="connsiteX0" fmla="*/ 9904 w 10000"/>
            <a:gd name="connsiteY0" fmla="*/ 9530 h 9530"/>
            <a:gd name="connsiteX1" fmla="*/ 10000 w 10000"/>
            <a:gd name="connsiteY1" fmla="*/ 29 h 9530"/>
            <a:gd name="connsiteX2" fmla="*/ 0 w 10000"/>
            <a:gd name="connsiteY2" fmla="*/ 367 h 9530"/>
            <a:gd name="connsiteX0" fmla="*/ 9997 w 10022"/>
            <a:gd name="connsiteY0" fmla="*/ 10000 h 10000"/>
            <a:gd name="connsiteX1" fmla="*/ 10000 w 10022"/>
            <a:gd name="connsiteY1" fmla="*/ 30 h 10000"/>
            <a:gd name="connsiteX2" fmla="*/ 0 w 10022"/>
            <a:gd name="connsiteY2" fmla="*/ 385 h 10000"/>
            <a:gd name="connsiteX0" fmla="*/ 10246 w 10271"/>
            <a:gd name="connsiteY0" fmla="*/ 31903 h 31903"/>
            <a:gd name="connsiteX1" fmla="*/ 10249 w 10271"/>
            <a:gd name="connsiteY1" fmla="*/ 21933 h 31903"/>
            <a:gd name="connsiteX2" fmla="*/ 0 w 10271"/>
            <a:gd name="connsiteY2" fmla="*/ 0 h 31903"/>
            <a:gd name="connsiteX0" fmla="*/ 10436 w 10461"/>
            <a:gd name="connsiteY0" fmla="*/ 31903 h 31903"/>
            <a:gd name="connsiteX1" fmla="*/ 10439 w 10461"/>
            <a:gd name="connsiteY1" fmla="*/ 21933 h 31903"/>
            <a:gd name="connsiteX2" fmla="*/ 190 w 10461"/>
            <a:gd name="connsiteY2" fmla="*/ 0 h 31903"/>
            <a:gd name="connsiteX0" fmla="*/ 10538 w 10563"/>
            <a:gd name="connsiteY0" fmla="*/ 31903 h 31903"/>
            <a:gd name="connsiteX1" fmla="*/ 10541 w 10563"/>
            <a:gd name="connsiteY1" fmla="*/ 21933 h 31903"/>
            <a:gd name="connsiteX2" fmla="*/ 976 w 10563"/>
            <a:gd name="connsiteY2" fmla="*/ 20613 h 31903"/>
            <a:gd name="connsiteX3" fmla="*/ 292 w 10563"/>
            <a:gd name="connsiteY3" fmla="*/ 0 h 31903"/>
            <a:gd name="connsiteX0" fmla="*/ 10347 w 10372"/>
            <a:gd name="connsiteY0" fmla="*/ 26785 h 26785"/>
            <a:gd name="connsiteX1" fmla="*/ 10350 w 10372"/>
            <a:gd name="connsiteY1" fmla="*/ 16815 h 26785"/>
            <a:gd name="connsiteX2" fmla="*/ 785 w 10372"/>
            <a:gd name="connsiteY2" fmla="*/ 15495 h 26785"/>
            <a:gd name="connsiteX3" fmla="*/ 661 w 10372"/>
            <a:gd name="connsiteY3" fmla="*/ 0 h 26785"/>
            <a:gd name="connsiteX0" fmla="*/ 10619 w 10644"/>
            <a:gd name="connsiteY0" fmla="*/ 26785 h 26785"/>
            <a:gd name="connsiteX1" fmla="*/ 10622 w 10644"/>
            <a:gd name="connsiteY1" fmla="*/ 16815 h 26785"/>
            <a:gd name="connsiteX2" fmla="*/ 1057 w 10644"/>
            <a:gd name="connsiteY2" fmla="*/ 15495 h 26785"/>
            <a:gd name="connsiteX3" fmla="*/ 187 w 10644"/>
            <a:gd name="connsiteY3" fmla="*/ 2122 h 26785"/>
            <a:gd name="connsiteX4" fmla="*/ 933 w 10644"/>
            <a:gd name="connsiteY4" fmla="*/ 0 h 26785"/>
            <a:gd name="connsiteX0" fmla="*/ 10704 w 10729"/>
            <a:gd name="connsiteY0" fmla="*/ 27683 h 27683"/>
            <a:gd name="connsiteX1" fmla="*/ 10707 w 10729"/>
            <a:gd name="connsiteY1" fmla="*/ 17713 h 27683"/>
            <a:gd name="connsiteX2" fmla="*/ 1142 w 10729"/>
            <a:gd name="connsiteY2" fmla="*/ 16393 h 27683"/>
            <a:gd name="connsiteX3" fmla="*/ 117 w 10729"/>
            <a:gd name="connsiteY3" fmla="*/ 1039 h 27683"/>
            <a:gd name="connsiteX4" fmla="*/ 1018 w 10729"/>
            <a:gd name="connsiteY4" fmla="*/ 898 h 27683"/>
            <a:gd name="connsiteX0" fmla="*/ 10704 w 10729"/>
            <a:gd name="connsiteY0" fmla="*/ 27531 h 27531"/>
            <a:gd name="connsiteX1" fmla="*/ 10707 w 10729"/>
            <a:gd name="connsiteY1" fmla="*/ 17561 h 27531"/>
            <a:gd name="connsiteX2" fmla="*/ 1142 w 10729"/>
            <a:gd name="connsiteY2" fmla="*/ 16241 h 27531"/>
            <a:gd name="connsiteX3" fmla="*/ 117 w 10729"/>
            <a:gd name="connsiteY3" fmla="*/ 887 h 27531"/>
            <a:gd name="connsiteX4" fmla="*/ 1702 w 10729"/>
            <a:gd name="connsiteY4" fmla="*/ 1571 h 27531"/>
            <a:gd name="connsiteX0" fmla="*/ 10704 w 10729"/>
            <a:gd name="connsiteY0" fmla="*/ 26731 h 26731"/>
            <a:gd name="connsiteX1" fmla="*/ 10707 w 10729"/>
            <a:gd name="connsiteY1" fmla="*/ 16761 h 26731"/>
            <a:gd name="connsiteX2" fmla="*/ 1142 w 10729"/>
            <a:gd name="connsiteY2" fmla="*/ 15441 h 26731"/>
            <a:gd name="connsiteX3" fmla="*/ 117 w 10729"/>
            <a:gd name="connsiteY3" fmla="*/ 1078 h 26731"/>
            <a:gd name="connsiteX4" fmla="*/ 1702 w 10729"/>
            <a:gd name="connsiteY4" fmla="*/ 771 h 26731"/>
            <a:gd name="connsiteX0" fmla="*/ 11026 w 11051"/>
            <a:gd name="connsiteY0" fmla="*/ 26731 h 26731"/>
            <a:gd name="connsiteX1" fmla="*/ 11029 w 11051"/>
            <a:gd name="connsiteY1" fmla="*/ 16761 h 26731"/>
            <a:gd name="connsiteX2" fmla="*/ 873 w 11051"/>
            <a:gd name="connsiteY2" fmla="*/ 16927 h 26731"/>
            <a:gd name="connsiteX3" fmla="*/ 439 w 11051"/>
            <a:gd name="connsiteY3" fmla="*/ 1078 h 26731"/>
            <a:gd name="connsiteX4" fmla="*/ 2024 w 11051"/>
            <a:gd name="connsiteY4" fmla="*/ 771 h 26731"/>
            <a:gd name="connsiteX0" fmla="*/ 11026 w 11051"/>
            <a:gd name="connsiteY0" fmla="*/ 26731 h 26731"/>
            <a:gd name="connsiteX1" fmla="*/ 11029 w 11051"/>
            <a:gd name="connsiteY1" fmla="*/ 16761 h 26731"/>
            <a:gd name="connsiteX2" fmla="*/ 873 w 11051"/>
            <a:gd name="connsiteY2" fmla="*/ 16927 h 26731"/>
            <a:gd name="connsiteX3" fmla="*/ 439 w 11051"/>
            <a:gd name="connsiteY3" fmla="*/ 1078 h 26731"/>
            <a:gd name="connsiteX4" fmla="*/ 2024 w 11051"/>
            <a:gd name="connsiteY4" fmla="*/ 771 h 26731"/>
            <a:gd name="connsiteX0" fmla="*/ 10588 w 10613"/>
            <a:gd name="connsiteY0" fmla="*/ 26731 h 26731"/>
            <a:gd name="connsiteX1" fmla="*/ 10591 w 10613"/>
            <a:gd name="connsiteY1" fmla="*/ 16761 h 26731"/>
            <a:gd name="connsiteX2" fmla="*/ 435 w 10613"/>
            <a:gd name="connsiteY2" fmla="*/ 16927 h 26731"/>
            <a:gd name="connsiteX3" fmla="*/ 1 w 10613"/>
            <a:gd name="connsiteY3" fmla="*/ 1078 h 26731"/>
            <a:gd name="connsiteX4" fmla="*/ 1586 w 10613"/>
            <a:gd name="connsiteY4" fmla="*/ 771 h 26731"/>
            <a:gd name="connsiteX0" fmla="*/ 10246 w 10271"/>
            <a:gd name="connsiteY0" fmla="*/ 26988 h 26988"/>
            <a:gd name="connsiteX1" fmla="*/ 10249 w 10271"/>
            <a:gd name="connsiteY1" fmla="*/ 17018 h 26988"/>
            <a:gd name="connsiteX2" fmla="*/ 93 w 10271"/>
            <a:gd name="connsiteY2" fmla="*/ 17184 h 26988"/>
            <a:gd name="connsiteX3" fmla="*/ 1 w 10271"/>
            <a:gd name="connsiteY3" fmla="*/ 1005 h 26988"/>
            <a:gd name="connsiteX4" fmla="*/ 1244 w 10271"/>
            <a:gd name="connsiteY4" fmla="*/ 1028 h 26988"/>
            <a:gd name="connsiteX0" fmla="*/ 10215 w 10240"/>
            <a:gd name="connsiteY0" fmla="*/ 26145 h 26145"/>
            <a:gd name="connsiteX1" fmla="*/ 10218 w 10240"/>
            <a:gd name="connsiteY1" fmla="*/ 16175 h 26145"/>
            <a:gd name="connsiteX2" fmla="*/ 62 w 10240"/>
            <a:gd name="connsiteY2" fmla="*/ 16341 h 26145"/>
            <a:gd name="connsiteX3" fmla="*/ 1 w 10240"/>
            <a:gd name="connsiteY3" fmla="*/ 1318 h 26145"/>
            <a:gd name="connsiteX4" fmla="*/ 1213 w 10240"/>
            <a:gd name="connsiteY4" fmla="*/ 185 h 26145"/>
            <a:gd name="connsiteX0" fmla="*/ 10215 w 10240"/>
            <a:gd name="connsiteY0" fmla="*/ 26145 h 26145"/>
            <a:gd name="connsiteX1" fmla="*/ 10218 w 10240"/>
            <a:gd name="connsiteY1" fmla="*/ 16175 h 26145"/>
            <a:gd name="connsiteX2" fmla="*/ 62 w 10240"/>
            <a:gd name="connsiteY2" fmla="*/ 16341 h 26145"/>
            <a:gd name="connsiteX3" fmla="*/ 1 w 10240"/>
            <a:gd name="connsiteY3" fmla="*/ 1318 h 26145"/>
            <a:gd name="connsiteX4" fmla="*/ 1213 w 10240"/>
            <a:gd name="connsiteY4" fmla="*/ 185 h 26145"/>
            <a:gd name="connsiteX0" fmla="*/ 10215 w 10231"/>
            <a:gd name="connsiteY0" fmla="*/ 26145 h 26145"/>
            <a:gd name="connsiteX1" fmla="*/ 10113 w 10231"/>
            <a:gd name="connsiteY1" fmla="*/ 16875 h 26145"/>
            <a:gd name="connsiteX2" fmla="*/ 62 w 10231"/>
            <a:gd name="connsiteY2" fmla="*/ 16341 h 26145"/>
            <a:gd name="connsiteX3" fmla="*/ 1 w 10231"/>
            <a:gd name="connsiteY3" fmla="*/ 1318 h 26145"/>
            <a:gd name="connsiteX4" fmla="*/ 1213 w 10231"/>
            <a:gd name="connsiteY4" fmla="*/ 185 h 26145"/>
            <a:gd name="connsiteX0" fmla="*/ 10215 w 10238"/>
            <a:gd name="connsiteY0" fmla="*/ 26145 h 26145"/>
            <a:gd name="connsiteX1" fmla="*/ 10201 w 10238"/>
            <a:gd name="connsiteY1" fmla="*/ 16962 h 26145"/>
            <a:gd name="connsiteX2" fmla="*/ 62 w 10238"/>
            <a:gd name="connsiteY2" fmla="*/ 16341 h 26145"/>
            <a:gd name="connsiteX3" fmla="*/ 1 w 10238"/>
            <a:gd name="connsiteY3" fmla="*/ 1318 h 26145"/>
            <a:gd name="connsiteX4" fmla="*/ 1213 w 10238"/>
            <a:gd name="connsiteY4" fmla="*/ 185 h 26145"/>
            <a:gd name="connsiteX0" fmla="*/ 10215 w 10238"/>
            <a:gd name="connsiteY0" fmla="*/ 26145 h 26145"/>
            <a:gd name="connsiteX1" fmla="*/ 10201 w 10238"/>
            <a:gd name="connsiteY1" fmla="*/ 16962 h 26145"/>
            <a:gd name="connsiteX2" fmla="*/ 62 w 10238"/>
            <a:gd name="connsiteY2" fmla="*/ 16341 h 26145"/>
            <a:gd name="connsiteX3" fmla="*/ 1 w 10238"/>
            <a:gd name="connsiteY3" fmla="*/ 1318 h 26145"/>
            <a:gd name="connsiteX4" fmla="*/ 1213 w 10238"/>
            <a:gd name="connsiteY4" fmla="*/ 185 h 26145"/>
            <a:gd name="connsiteX0" fmla="*/ 10215 w 10238"/>
            <a:gd name="connsiteY0" fmla="*/ 26145 h 26145"/>
            <a:gd name="connsiteX1" fmla="*/ 10201 w 10238"/>
            <a:gd name="connsiteY1" fmla="*/ 16962 h 26145"/>
            <a:gd name="connsiteX2" fmla="*/ 44 w 10238"/>
            <a:gd name="connsiteY2" fmla="*/ 16953 h 26145"/>
            <a:gd name="connsiteX3" fmla="*/ 1 w 10238"/>
            <a:gd name="connsiteY3" fmla="*/ 1318 h 26145"/>
            <a:gd name="connsiteX4" fmla="*/ 1213 w 10238"/>
            <a:gd name="connsiteY4" fmla="*/ 185 h 26145"/>
            <a:gd name="connsiteX0" fmla="*/ 10215 w 10238"/>
            <a:gd name="connsiteY0" fmla="*/ 26145 h 26145"/>
            <a:gd name="connsiteX1" fmla="*/ 10201 w 10238"/>
            <a:gd name="connsiteY1" fmla="*/ 16962 h 26145"/>
            <a:gd name="connsiteX2" fmla="*/ 44 w 10238"/>
            <a:gd name="connsiteY2" fmla="*/ 16953 h 26145"/>
            <a:gd name="connsiteX3" fmla="*/ 1 w 10238"/>
            <a:gd name="connsiteY3" fmla="*/ 1318 h 26145"/>
            <a:gd name="connsiteX4" fmla="*/ 1213 w 10238"/>
            <a:gd name="connsiteY4" fmla="*/ 185 h 26145"/>
            <a:gd name="connsiteX0" fmla="*/ 10215 w 10238"/>
            <a:gd name="connsiteY0" fmla="*/ 26103 h 26103"/>
            <a:gd name="connsiteX1" fmla="*/ 10201 w 10238"/>
            <a:gd name="connsiteY1" fmla="*/ 16920 h 26103"/>
            <a:gd name="connsiteX2" fmla="*/ 44 w 10238"/>
            <a:gd name="connsiteY2" fmla="*/ 16911 h 26103"/>
            <a:gd name="connsiteX3" fmla="*/ 1 w 10238"/>
            <a:gd name="connsiteY3" fmla="*/ 1276 h 26103"/>
            <a:gd name="connsiteX4" fmla="*/ 1503 w 10238"/>
            <a:gd name="connsiteY4" fmla="*/ 265 h 261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238" h="26103">
              <a:moveTo>
                <a:pt x="10215" y="26103"/>
              </a:moveTo>
              <a:cubicBezTo>
                <a:pt x="10301" y="22991"/>
                <a:pt x="10116" y="16351"/>
                <a:pt x="10201" y="16920"/>
              </a:cubicBezTo>
              <a:cubicBezTo>
                <a:pt x="8393" y="17265"/>
                <a:pt x="28" y="17244"/>
                <a:pt x="44" y="16911"/>
              </a:cubicBezTo>
              <a:cubicBezTo>
                <a:pt x="9" y="17103"/>
                <a:pt x="22" y="3858"/>
                <a:pt x="1" y="1276"/>
              </a:cubicBezTo>
              <a:cubicBezTo>
                <a:pt x="-20" y="-1306"/>
                <a:pt x="1436" y="949"/>
                <a:pt x="1503" y="265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16</xdr:col>
      <xdr:colOff>197832</xdr:colOff>
      <xdr:row>62</xdr:row>
      <xdr:rowOff>106203</xdr:rowOff>
    </xdr:from>
    <xdr:to>
      <xdr:col>16</xdr:col>
      <xdr:colOff>331891</xdr:colOff>
      <xdr:row>63</xdr:row>
      <xdr:rowOff>62713</xdr:rowOff>
    </xdr:to>
    <xdr:sp macro="" textlink="">
      <xdr:nvSpPr>
        <xdr:cNvPr id="1284" name="AutoShape 605">
          <a:extLst>
            <a:ext uri="{FF2B5EF4-FFF2-40B4-BE49-F238E27FC236}">
              <a16:creationId xmlns:a16="http://schemas.microsoft.com/office/drawing/2014/main" id="{7879826B-C87C-4AB0-8F98-B0C52C7E1C56}"/>
            </a:ext>
          </a:extLst>
        </xdr:cNvPr>
        <xdr:cNvSpPr>
          <a:spLocks noChangeArrowheads="1"/>
        </xdr:cNvSpPr>
      </xdr:nvSpPr>
      <xdr:spPr bwMode="auto">
        <a:xfrm>
          <a:off x="10423872" y="10461783"/>
          <a:ext cx="134059" cy="1241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15</xdr:col>
      <xdr:colOff>496413</xdr:colOff>
      <xdr:row>62</xdr:row>
      <xdr:rowOff>108729</xdr:rowOff>
    </xdr:from>
    <xdr:ext cx="296683" cy="45719"/>
    <xdr:sp macro="" textlink="">
      <xdr:nvSpPr>
        <xdr:cNvPr id="1285" name="Text Box 1620">
          <a:extLst>
            <a:ext uri="{FF2B5EF4-FFF2-40B4-BE49-F238E27FC236}">
              <a16:creationId xmlns:a16="http://schemas.microsoft.com/office/drawing/2014/main" id="{22533DA4-5917-495C-9600-638D0EE0794E}"/>
            </a:ext>
          </a:extLst>
        </xdr:cNvPr>
        <xdr:cNvSpPr txBox="1">
          <a:spLocks noChangeArrowheads="1"/>
        </xdr:cNvSpPr>
      </xdr:nvSpPr>
      <xdr:spPr bwMode="auto">
        <a:xfrm>
          <a:off x="10044273" y="10464309"/>
          <a:ext cx="296683" cy="45719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none" lIns="27432" tIns="18288" rIns="27432" bIns="18288" anchor="ctr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7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駐輪場</a:t>
          </a:r>
          <a:r>
            <a:rPr lang="en-US" altLang="ja-JP" sz="7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1F</a:t>
          </a:r>
        </a:p>
        <a:p>
          <a:pPr algn="ctr" rtl="0">
            <a:lnSpc>
              <a:spcPts val="1000"/>
            </a:lnSpc>
            <a:defRPr sz="1000"/>
          </a:pPr>
          <a:endParaRPr lang="en-US" altLang="ja-JP" sz="7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16</xdr:col>
      <xdr:colOff>281731</xdr:colOff>
      <xdr:row>61</xdr:row>
      <xdr:rowOff>38876</xdr:rowOff>
    </xdr:from>
    <xdr:ext cx="274736" cy="474306"/>
    <xdr:sp macro="" textlink="">
      <xdr:nvSpPr>
        <xdr:cNvPr id="1286" name="Text Box 1620">
          <a:extLst>
            <a:ext uri="{FF2B5EF4-FFF2-40B4-BE49-F238E27FC236}">
              <a16:creationId xmlns:a16="http://schemas.microsoft.com/office/drawing/2014/main" id="{CF8DC2B1-E72E-4C0F-BE46-A4824DA1D330}"/>
            </a:ext>
          </a:extLst>
        </xdr:cNvPr>
        <xdr:cNvSpPr txBox="1">
          <a:spLocks noChangeArrowheads="1"/>
        </xdr:cNvSpPr>
      </xdr:nvSpPr>
      <xdr:spPr bwMode="auto">
        <a:xfrm>
          <a:off x="10507771" y="10226816"/>
          <a:ext cx="274736" cy="47430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市役所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15</xdr:col>
      <xdr:colOff>116626</xdr:colOff>
      <xdr:row>60</xdr:row>
      <xdr:rowOff>139953</xdr:rowOff>
    </xdr:from>
    <xdr:to>
      <xdr:col>15</xdr:col>
      <xdr:colOff>119404</xdr:colOff>
      <xdr:row>64</xdr:row>
      <xdr:rowOff>54230</xdr:rowOff>
    </xdr:to>
    <xdr:sp macro="" textlink="">
      <xdr:nvSpPr>
        <xdr:cNvPr id="1287" name="Line 88">
          <a:extLst>
            <a:ext uri="{FF2B5EF4-FFF2-40B4-BE49-F238E27FC236}">
              <a16:creationId xmlns:a16="http://schemas.microsoft.com/office/drawing/2014/main" id="{45B4243E-D343-405F-9551-B177B0EF57D0}"/>
            </a:ext>
          </a:extLst>
        </xdr:cNvPr>
        <xdr:cNvSpPr>
          <a:spLocks noChangeShapeType="1"/>
        </xdr:cNvSpPr>
      </xdr:nvSpPr>
      <xdr:spPr bwMode="auto">
        <a:xfrm rot="5400000" flipV="1">
          <a:off x="9373456" y="10451283"/>
          <a:ext cx="584837" cy="277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15</xdr:col>
      <xdr:colOff>10368</xdr:colOff>
      <xdr:row>64</xdr:row>
      <xdr:rowOff>2</xdr:rowOff>
    </xdr:from>
    <xdr:to>
      <xdr:col>16</xdr:col>
      <xdr:colOff>622044</xdr:colOff>
      <xdr:row>64</xdr:row>
      <xdr:rowOff>4</xdr:rowOff>
    </xdr:to>
    <xdr:sp macro="" textlink="">
      <xdr:nvSpPr>
        <xdr:cNvPr id="1288" name="Line 88">
          <a:extLst>
            <a:ext uri="{FF2B5EF4-FFF2-40B4-BE49-F238E27FC236}">
              <a16:creationId xmlns:a16="http://schemas.microsoft.com/office/drawing/2014/main" id="{DC8BE94D-0A23-4D63-A35A-4719D921C925}"/>
            </a:ext>
          </a:extLst>
        </xdr:cNvPr>
        <xdr:cNvSpPr>
          <a:spLocks noChangeShapeType="1"/>
        </xdr:cNvSpPr>
      </xdr:nvSpPr>
      <xdr:spPr bwMode="auto">
        <a:xfrm rot="5400000" flipV="1">
          <a:off x="10203155" y="10045935"/>
          <a:ext cx="2" cy="128985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15</xdr:col>
      <xdr:colOff>137848</xdr:colOff>
      <xdr:row>64</xdr:row>
      <xdr:rowOff>31451</xdr:rowOff>
    </xdr:from>
    <xdr:ext cx="207603" cy="99082"/>
    <xdr:sp macro="" textlink="">
      <xdr:nvSpPr>
        <xdr:cNvPr id="1289" name="Text Box 2937">
          <a:extLst>
            <a:ext uri="{FF2B5EF4-FFF2-40B4-BE49-F238E27FC236}">
              <a16:creationId xmlns:a16="http://schemas.microsoft.com/office/drawing/2014/main" id="{0252CF17-F6E1-47C6-A5C4-D2CC0D90B67D}"/>
            </a:ext>
          </a:extLst>
        </xdr:cNvPr>
        <xdr:cNvSpPr txBox="1">
          <a:spLocks noChangeArrowheads="1"/>
        </xdr:cNvSpPr>
      </xdr:nvSpPr>
      <xdr:spPr bwMode="auto">
        <a:xfrm>
          <a:off x="9685708" y="10722311"/>
          <a:ext cx="207603" cy="99082"/>
        </a:xfrm>
        <a:prstGeom prst="rect">
          <a:avLst/>
        </a:prstGeom>
        <a:solidFill>
          <a:schemeClr val="bg1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vertOverflow="overflow" horzOverflow="overflow" wrap="none" lIns="0" tIns="36000" rIns="0" bIns="0" anchor="ctr" anchorCtr="0" upright="1">
          <a:noAutofit/>
        </a:bodyPr>
        <a:lstStyle/>
        <a:p>
          <a:pPr algn="ctr" rtl="0">
            <a:lnSpc>
              <a:spcPts val="7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高橋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15</xdr:col>
      <xdr:colOff>129590</xdr:colOff>
      <xdr:row>60</xdr:row>
      <xdr:rowOff>41470</xdr:rowOff>
    </xdr:from>
    <xdr:to>
      <xdr:col>15</xdr:col>
      <xdr:colOff>262679</xdr:colOff>
      <xdr:row>62</xdr:row>
      <xdr:rowOff>50597</xdr:rowOff>
    </xdr:to>
    <xdr:grpSp>
      <xdr:nvGrpSpPr>
        <xdr:cNvPr id="1290" name="グループ化 1289">
          <a:extLst>
            <a:ext uri="{FF2B5EF4-FFF2-40B4-BE49-F238E27FC236}">
              <a16:creationId xmlns:a16="http://schemas.microsoft.com/office/drawing/2014/main" id="{F8961BB6-BEAA-4E88-AC36-3DF5CA8F296B}"/>
            </a:ext>
          </a:extLst>
        </xdr:cNvPr>
        <xdr:cNvGrpSpPr/>
      </xdr:nvGrpSpPr>
      <xdr:grpSpPr>
        <a:xfrm rot="10800000">
          <a:off x="9649828" y="10004620"/>
          <a:ext cx="133089" cy="342502"/>
          <a:chOff x="2905960" y="777265"/>
          <a:chExt cx="151113" cy="394309"/>
        </a:xfrm>
      </xdr:grpSpPr>
      <xdr:sp macro="" textlink="">
        <xdr:nvSpPr>
          <xdr:cNvPr id="1291" name="Line 1421">
            <a:extLst>
              <a:ext uri="{FF2B5EF4-FFF2-40B4-BE49-F238E27FC236}">
                <a16:creationId xmlns:a16="http://schemas.microsoft.com/office/drawing/2014/main" id="{80D73936-B52A-BEFE-A596-9B1E19FA683E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2905960" y="911123"/>
            <a:ext cx="114362" cy="260451"/>
          </a:xfrm>
          <a:custGeom>
            <a:avLst/>
            <a:gdLst>
              <a:gd name="connsiteX0" fmla="*/ 0 w 10000"/>
              <a:gd name="connsiteY0" fmla="*/ 0 h 10000"/>
              <a:gd name="connsiteX1" fmla="*/ 10000 w 10000"/>
              <a:gd name="connsiteY1" fmla="*/ 10000 h 10000"/>
              <a:gd name="connsiteX0" fmla="*/ 0 w 401070000"/>
              <a:gd name="connsiteY0" fmla="*/ 0 h 7286"/>
              <a:gd name="connsiteX1" fmla="*/ 401070000 w 401070000"/>
              <a:gd name="connsiteY1" fmla="*/ 7286 h 7286"/>
              <a:gd name="connsiteX0" fmla="*/ 0 w 12666"/>
              <a:gd name="connsiteY0" fmla="*/ 1904 h 11904"/>
              <a:gd name="connsiteX1" fmla="*/ 12666 w 12666"/>
              <a:gd name="connsiteY1" fmla="*/ 297 h 11904"/>
              <a:gd name="connsiteX2" fmla="*/ 10000 w 12666"/>
              <a:gd name="connsiteY2" fmla="*/ 11904 h 11904"/>
              <a:gd name="connsiteX0" fmla="*/ 0 w 15166"/>
              <a:gd name="connsiteY0" fmla="*/ 0 h 10000"/>
              <a:gd name="connsiteX1" fmla="*/ 15166 w 15166"/>
              <a:gd name="connsiteY1" fmla="*/ 3491 h 10000"/>
              <a:gd name="connsiteX2" fmla="*/ 10000 w 15166"/>
              <a:gd name="connsiteY2" fmla="*/ 10000 h 10000"/>
              <a:gd name="connsiteX0" fmla="*/ 0 w 63913"/>
              <a:gd name="connsiteY0" fmla="*/ 0 h 10784"/>
              <a:gd name="connsiteX1" fmla="*/ 63913 w 63913"/>
              <a:gd name="connsiteY1" fmla="*/ 4275 h 10784"/>
              <a:gd name="connsiteX2" fmla="*/ 58747 w 63913"/>
              <a:gd name="connsiteY2" fmla="*/ 10784 h 10784"/>
              <a:gd name="connsiteX0" fmla="*/ 0 w 58913"/>
              <a:gd name="connsiteY0" fmla="*/ 1528 h 12312"/>
              <a:gd name="connsiteX1" fmla="*/ 58913 w 58913"/>
              <a:gd name="connsiteY1" fmla="*/ 313 h 12312"/>
              <a:gd name="connsiteX2" fmla="*/ 58747 w 58913"/>
              <a:gd name="connsiteY2" fmla="*/ 12312 h 12312"/>
              <a:gd name="connsiteX0" fmla="*/ 0 w 58747"/>
              <a:gd name="connsiteY0" fmla="*/ 4383 h 15167"/>
              <a:gd name="connsiteX1" fmla="*/ 57663 w 58747"/>
              <a:gd name="connsiteY1" fmla="*/ 227 h 15167"/>
              <a:gd name="connsiteX2" fmla="*/ 58747 w 58747"/>
              <a:gd name="connsiteY2" fmla="*/ 15167 h 15167"/>
              <a:gd name="connsiteX0" fmla="*/ 0 w 62662"/>
              <a:gd name="connsiteY0" fmla="*/ 5155 h 15939"/>
              <a:gd name="connsiteX1" fmla="*/ 62662 w 62662"/>
              <a:gd name="connsiteY1" fmla="*/ 215 h 15939"/>
              <a:gd name="connsiteX2" fmla="*/ 58747 w 62662"/>
              <a:gd name="connsiteY2" fmla="*/ 15939 h 15939"/>
              <a:gd name="connsiteX0" fmla="*/ 0 w 58747"/>
              <a:gd name="connsiteY0" fmla="*/ 12339 h 23123"/>
              <a:gd name="connsiteX1" fmla="*/ 26414 w 58747"/>
              <a:gd name="connsiteY1" fmla="*/ 144 h 23123"/>
              <a:gd name="connsiteX2" fmla="*/ 58747 w 58747"/>
              <a:gd name="connsiteY2" fmla="*/ 23123 h 23123"/>
              <a:gd name="connsiteX0" fmla="*/ 0 w 149992"/>
              <a:gd name="connsiteY0" fmla="*/ 6849 h 23123"/>
              <a:gd name="connsiteX1" fmla="*/ 117659 w 149992"/>
              <a:gd name="connsiteY1" fmla="*/ 144 h 23123"/>
              <a:gd name="connsiteX2" fmla="*/ 149992 w 149992"/>
              <a:gd name="connsiteY2" fmla="*/ 23123 h 23123"/>
              <a:gd name="connsiteX0" fmla="*/ 0 w 117659"/>
              <a:gd name="connsiteY0" fmla="*/ 6866 h 20787"/>
              <a:gd name="connsiteX1" fmla="*/ 117659 w 117659"/>
              <a:gd name="connsiteY1" fmla="*/ 161 h 20787"/>
              <a:gd name="connsiteX2" fmla="*/ 114994 w 117659"/>
              <a:gd name="connsiteY2" fmla="*/ 20787 h 20787"/>
              <a:gd name="connsiteX0" fmla="*/ 0 w 117659"/>
              <a:gd name="connsiteY0" fmla="*/ 6866 h 20787"/>
              <a:gd name="connsiteX1" fmla="*/ 117659 w 117659"/>
              <a:gd name="connsiteY1" fmla="*/ 161 h 20787"/>
              <a:gd name="connsiteX2" fmla="*/ 114994 w 117659"/>
              <a:gd name="connsiteY2" fmla="*/ 20787 h 20787"/>
              <a:gd name="connsiteX0" fmla="*/ 0 w 117659"/>
              <a:gd name="connsiteY0" fmla="*/ 6866 h 20787"/>
              <a:gd name="connsiteX1" fmla="*/ 117659 w 117659"/>
              <a:gd name="connsiteY1" fmla="*/ 161 h 20787"/>
              <a:gd name="connsiteX2" fmla="*/ 114994 w 117659"/>
              <a:gd name="connsiteY2" fmla="*/ 20787 h 20787"/>
              <a:gd name="connsiteX0" fmla="*/ 0 w 117659"/>
              <a:gd name="connsiteY0" fmla="*/ 7160 h 21081"/>
              <a:gd name="connsiteX1" fmla="*/ 70163 w 117659"/>
              <a:gd name="connsiteY1" fmla="*/ 6533 h 21081"/>
              <a:gd name="connsiteX2" fmla="*/ 117659 w 117659"/>
              <a:gd name="connsiteY2" fmla="*/ 455 h 21081"/>
              <a:gd name="connsiteX3" fmla="*/ 114994 w 117659"/>
              <a:gd name="connsiteY3" fmla="*/ 21081 h 21081"/>
              <a:gd name="connsiteX0" fmla="*/ 47331 w 47496"/>
              <a:gd name="connsiteY0" fmla="*/ 6180 h 21081"/>
              <a:gd name="connsiteX1" fmla="*/ 0 w 47496"/>
              <a:gd name="connsiteY1" fmla="*/ 6533 h 21081"/>
              <a:gd name="connsiteX2" fmla="*/ 47496 w 47496"/>
              <a:gd name="connsiteY2" fmla="*/ 455 h 21081"/>
              <a:gd name="connsiteX3" fmla="*/ 44831 w 47496"/>
              <a:gd name="connsiteY3" fmla="*/ 21081 h 21081"/>
              <a:gd name="connsiteX0" fmla="*/ 24832 w 24997"/>
              <a:gd name="connsiteY0" fmla="*/ 6248 h 21149"/>
              <a:gd name="connsiteX1" fmla="*/ 0 w 24997"/>
              <a:gd name="connsiteY1" fmla="*/ 5425 h 21149"/>
              <a:gd name="connsiteX2" fmla="*/ 24997 w 24997"/>
              <a:gd name="connsiteY2" fmla="*/ 523 h 21149"/>
              <a:gd name="connsiteX3" fmla="*/ 22332 w 24997"/>
              <a:gd name="connsiteY3" fmla="*/ 21149 h 21149"/>
              <a:gd name="connsiteX0" fmla="*/ 24832 w 24997"/>
              <a:gd name="connsiteY0" fmla="*/ 5887 h 20788"/>
              <a:gd name="connsiteX1" fmla="*/ 0 w 24997"/>
              <a:gd name="connsiteY1" fmla="*/ 5064 h 20788"/>
              <a:gd name="connsiteX2" fmla="*/ 24997 w 24997"/>
              <a:gd name="connsiteY2" fmla="*/ 162 h 20788"/>
              <a:gd name="connsiteX3" fmla="*/ 22332 w 24997"/>
              <a:gd name="connsiteY3" fmla="*/ 20788 h 20788"/>
              <a:gd name="connsiteX0" fmla="*/ 24832 w 24997"/>
              <a:gd name="connsiteY0" fmla="*/ 4907 h 20788"/>
              <a:gd name="connsiteX1" fmla="*/ 0 w 24997"/>
              <a:gd name="connsiteY1" fmla="*/ 5064 h 20788"/>
              <a:gd name="connsiteX2" fmla="*/ 24997 w 24997"/>
              <a:gd name="connsiteY2" fmla="*/ 162 h 20788"/>
              <a:gd name="connsiteX3" fmla="*/ 22332 w 24997"/>
              <a:gd name="connsiteY3" fmla="*/ 20788 h 20788"/>
              <a:gd name="connsiteX0" fmla="*/ 24832 w 24997"/>
              <a:gd name="connsiteY0" fmla="*/ 4907 h 20788"/>
              <a:gd name="connsiteX1" fmla="*/ 0 w 24997"/>
              <a:gd name="connsiteY1" fmla="*/ 5064 h 20788"/>
              <a:gd name="connsiteX2" fmla="*/ 24997 w 24997"/>
              <a:gd name="connsiteY2" fmla="*/ 162 h 20788"/>
              <a:gd name="connsiteX3" fmla="*/ 22332 w 24997"/>
              <a:gd name="connsiteY3" fmla="*/ 20788 h 20788"/>
              <a:gd name="connsiteX0" fmla="*/ 24832 w 24997"/>
              <a:gd name="connsiteY0" fmla="*/ 5059 h 11333"/>
              <a:gd name="connsiteX1" fmla="*/ 0 w 24997"/>
              <a:gd name="connsiteY1" fmla="*/ 5216 h 11333"/>
              <a:gd name="connsiteX2" fmla="*/ 24997 w 24997"/>
              <a:gd name="connsiteY2" fmla="*/ 314 h 11333"/>
              <a:gd name="connsiteX3" fmla="*/ 19832 w 24997"/>
              <a:gd name="connsiteY3" fmla="*/ 11333 h 11333"/>
              <a:gd name="connsiteX0" fmla="*/ 24832 w 24997"/>
              <a:gd name="connsiteY0" fmla="*/ 5059 h 11333"/>
              <a:gd name="connsiteX1" fmla="*/ 0 w 24997"/>
              <a:gd name="connsiteY1" fmla="*/ 5216 h 11333"/>
              <a:gd name="connsiteX2" fmla="*/ 24997 w 24997"/>
              <a:gd name="connsiteY2" fmla="*/ 314 h 11333"/>
              <a:gd name="connsiteX3" fmla="*/ 19832 w 24997"/>
              <a:gd name="connsiteY3" fmla="*/ 11333 h 11333"/>
              <a:gd name="connsiteX0" fmla="*/ 24832 w 24997"/>
              <a:gd name="connsiteY0" fmla="*/ 4745 h 11019"/>
              <a:gd name="connsiteX1" fmla="*/ 0 w 24997"/>
              <a:gd name="connsiteY1" fmla="*/ 4902 h 11019"/>
              <a:gd name="connsiteX2" fmla="*/ 24997 w 24997"/>
              <a:gd name="connsiteY2" fmla="*/ 0 h 11019"/>
              <a:gd name="connsiteX3" fmla="*/ 19832 w 24997"/>
              <a:gd name="connsiteY3" fmla="*/ 11019 h 11019"/>
              <a:gd name="connsiteX0" fmla="*/ 17332 w 17497"/>
              <a:gd name="connsiteY0" fmla="*/ 4745 h 11019"/>
              <a:gd name="connsiteX1" fmla="*/ 0 w 17497"/>
              <a:gd name="connsiteY1" fmla="*/ 4510 h 11019"/>
              <a:gd name="connsiteX2" fmla="*/ 17497 w 17497"/>
              <a:gd name="connsiteY2" fmla="*/ 0 h 11019"/>
              <a:gd name="connsiteX3" fmla="*/ 12332 w 17497"/>
              <a:gd name="connsiteY3" fmla="*/ 11019 h 11019"/>
              <a:gd name="connsiteX0" fmla="*/ 17332 w 17497"/>
              <a:gd name="connsiteY0" fmla="*/ 4745 h 11019"/>
              <a:gd name="connsiteX1" fmla="*/ 0 w 17497"/>
              <a:gd name="connsiteY1" fmla="*/ 4510 h 11019"/>
              <a:gd name="connsiteX2" fmla="*/ 17497 w 17497"/>
              <a:gd name="connsiteY2" fmla="*/ 0 h 11019"/>
              <a:gd name="connsiteX3" fmla="*/ 12332 w 17497"/>
              <a:gd name="connsiteY3" fmla="*/ 11019 h 11019"/>
              <a:gd name="connsiteX0" fmla="*/ 87328 w 87493"/>
              <a:gd name="connsiteY0" fmla="*/ 4745 h 11019"/>
              <a:gd name="connsiteX1" fmla="*/ 0 w 87493"/>
              <a:gd name="connsiteY1" fmla="*/ 4118 h 11019"/>
              <a:gd name="connsiteX2" fmla="*/ 87493 w 87493"/>
              <a:gd name="connsiteY2" fmla="*/ 0 h 11019"/>
              <a:gd name="connsiteX3" fmla="*/ 82328 w 87493"/>
              <a:gd name="connsiteY3" fmla="*/ 11019 h 11019"/>
              <a:gd name="connsiteX0" fmla="*/ 87328 w 87493"/>
              <a:gd name="connsiteY0" fmla="*/ 4745 h 11019"/>
              <a:gd name="connsiteX1" fmla="*/ 0 w 87493"/>
              <a:gd name="connsiteY1" fmla="*/ 4118 h 11019"/>
              <a:gd name="connsiteX2" fmla="*/ 87493 w 87493"/>
              <a:gd name="connsiteY2" fmla="*/ 0 h 11019"/>
              <a:gd name="connsiteX3" fmla="*/ 82328 w 87493"/>
              <a:gd name="connsiteY3" fmla="*/ 11019 h 11019"/>
              <a:gd name="connsiteX0" fmla="*/ 89112 w 89277"/>
              <a:gd name="connsiteY0" fmla="*/ 4908 h 11182"/>
              <a:gd name="connsiteX1" fmla="*/ 1784 w 89277"/>
              <a:gd name="connsiteY1" fmla="*/ 4281 h 11182"/>
              <a:gd name="connsiteX2" fmla="*/ 68029 w 89277"/>
              <a:gd name="connsiteY2" fmla="*/ 4672 h 11182"/>
              <a:gd name="connsiteX3" fmla="*/ 89277 w 89277"/>
              <a:gd name="connsiteY3" fmla="*/ 163 h 11182"/>
              <a:gd name="connsiteX4" fmla="*/ 84112 w 89277"/>
              <a:gd name="connsiteY4" fmla="*/ 11182 h 11182"/>
              <a:gd name="connsiteX0" fmla="*/ 89112 w 89277"/>
              <a:gd name="connsiteY0" fmla="*/ 5072 h 11346"/>
              <a:gd name="connsiteX1" fmla="*/ 1784 w 89277"/>
              <a:gd name="connsiteY1" fmla="*/ 4445 h 11346"/>
              <a:gd name="connsiteX2" fmla="*/ 68029 w 89277"/>
              <a:gd name="connsiteY2" fmla="*/ 4836 h 11346"/>
              <a:gd name="connsiteX3" fmla="*/ 89277 w 89277"/>
              <a:gd name="connsiteY3" fmla="*/ 327 h 11346"/>
              <a:gd name="connsiteX4" fmla="*/ 84112 w 89277"/>
              <a:gd name="connsiteY4" fmla="*/ 11346 h 11346"/>
              <a:gd name="connsiteX0" fmla="*/ 89112 w 89277"/>
              <a:gd name="connsiteY0" fmla="*/ 4745 h 11019"/>
              <a:gd name="connsiteX1" fmla="*/ 1784 w 89277"/>
              <a:gd name="connsiteY1" fmla="*/ 4118 h 11019"/>
              <a:gd name="connsiteX2" fmla="*/ 68029 w 89277"/>
              <a:gd name="connsiteY2" fmla="*/ 4509 h 11019"/>
              <a:gd name="connsiteX3" fmla="*/ 89277 w 89277"/>
              <a:gd name="connsiteY3" fmla="*/ 0 h 11019"/>
              <a:gd name="connsiteX4" fmla="*/ 84112 w 89277"/>
              <a:gd name="connsiteY4" fmla="*/ 11019 h 11019"/>
              <a:gd name="connsiteX0" fmla="*/ 93428 w 93593"/>
              <a:gd name="connsiteY0" fmla="*/ 4745 h 11019"/>
              <a:gd name="connsiteX1" fmla="*/ 6100 w 93593"/>
              <a:gd name="connsiteY1" fmla="*/ 4118 h 11019"/>
              <a:gd name="connsiteX2" fmla="*/ 14848 w 93593"/>
              <a:gd name="connsiteY2" fmla="*/ 10195 h 11019"/>
              <a:gd name="connsiteX3" fmla="*/ 72345 w 93593"/>
              <a:gd name="connsiteY3" fmla="*/ 4509 h 11019"/>
              <a:gd name="connsiteX4" fmla="*/ 93593 w 93593"/>
              <a:gd name="connsiteY4" fmla="*/ 0 h 11019"/>
              <a:gd name="connsiteX5" fmla="*/ 88428 w 93593"/>
              <a:gd name="connsiteY5" fmla="*/ 11019 h 11019"/>
              <a:gd name="connsiteX0" fmla="*/ 93428 w 93593"/>
              <a:gd name="connsiteY0" fmla="*/ 4745 h 11019"/>
              <a:gd name="connsiteX1" fmla="*/ 6100 w 93593"/>
              <a:gd name="connsiteY1" fmla="*/ 4118 h 11019"/>
              <a:gd name="connsiteX2" fmla="*/ 14848 w 93593"/>
              <a:gd name="connsiteY2" fmla="*/ 10195 h 11019"/>
              <a:gd name="connsiteX3" fmla="*/ 72345 w 93593"/>
              <a:gd name="connsiteY3" fmla="*/ 4509 h 11019"/>
              <a:gd name="connsiteX4" fmla="*/ 93593 w 93593"/>
              <a:gd name="connsiteY4" fmla="*/ 0 h 11019"/>
              <a:gd name="connsiteX5" fmla="*/ 88428 w 93593"/>
              <a:gd name="connsiteY5" fmla="*/ 11019 h 11019"/>
              <a:gd name="connsiteX0" fmla="*/ 87489 w 87654"/>
              <a:gd name="connsiteY0" fmla="*/ 4745 h 11019"/>
              <a:gd name="connsiteX1" fmla="*/ 161 w 87654"/>
              <a:gd name="connsiteY1" fmla="*/ 4118 h 11019"/>
              <a:gd name="connsiteX2" fmla="*/ 66406 w 87654"/>
              <a:gd name="connsiteY2" fmla="*/ 4509 h 11019"/>
              <a:gd name="connsiteX3" fmla="*/ 87654 w 87654"/>
              <a:gd name="connsiteY3" fmla="*/ 0 h 11019"/>
              <a:gd name="connsiteX4" fmla="*/ 82489 w 87654"/>
              <a:gd name="connsiteY4" fmla="*/ 11019 h 11019"/>
              <a:gd name="connsiteX0" fmla="*/ 21083 w 21248"/>
              <a:gd name="connsiteY0" fmla="*/ 4745 h 11019"/>
              <a:gd name="connsiteX1" fmla="*/ 0 w 21248"/>
              <a:gd name="connsiteY1" fmla="*/ 4509 h 11019"/>
              <a:gd name="connsiteX2" fmla="*/ 21248 w 21248"/>
              <a:gd name="connsiteY2" fmla="*/ 0 h 11019"/>
              <a:gd name="connsiteX3" fmla="*/ 16083 w 21248"/>
              <a:gd name="connsiteY3" fmla="*/ 11019 h 11019"/>
              <a:gd name="connsiteX0" fmla="*/ 21083 w 21248"/>
              <a:gd name="connsiteY0" fmla="*/ 4745 h 10627"/>
              <a:gd name="connsiteX1" fmla="*/ 0 w 21248"/>
              <a:gd name="connsiteY1" fmla="*/ 4509 h 10627"/>
              <a:gd name="connsiteX2" fmla="*/ 21248 w 21248"/>
              <a:gd name="connsiteY2" fmla="*/ 0 h 10627"/>
              <a:gd name="connsiteX3" fmla="*/ 21083 w 21248"/>
              <a:gd name="connsiteY3" fmla="*/ 10627 h 10627"/>
              <a:gd name="connsiteX0" fmla="*/ 29832 w 29832"/>
              <a:gd name="connsiteY0" fmla="*/ 4549 h 10627"/>
              <a:gd name="connsiteX1" fmla="*/ 0 w 29832"/>
              <a:gd name="connsiteY1" fmla="*/ 4509 h 10627"/>
              <a:gd name="connsiteX2" fmla="*/ 21248 w 29832"/>
              <a:gd name="connsiteY2" fmla="*/ 0 h 10627"/>
              <a:gd name="connsiteX3" fmla="*/ 21083 w 29832"/>
              <a:gd name="connsiteY3" fmla="*/ 10627 h 1062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29832" h="10627">
                <a:moveTo>
                  <a:pt x="29832" y="4549"/>
                </a:moveTo>
                <a:lnTo>
                  <a:pt x="0" y="4509"/>
                </a:lnTo>
                <a:cubicBezTo>
                  <a:pt x="19582" y="686"/>
                  <a:pt x="26" y="4176"/>
                  <a:pt x="21248" y="0"/>
                </a:cubicBezTo>
                <a:cubicBezTo>
                  <a:pt x="21081" y="10103"/>
                  <a:pt x="21083" y="6052"/>
                  <a:pt x="21083" y="10627"/>
                </a:cubicBezTo>
              </a:path>
            </a:pathLst>
          </a:custGeom>
          <a:noFill/>
          <a:ln w="15875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/>
            <a:tailEnd type="none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292" name="Text Box 1416">
            <a:extLst>
              <a:ext uri="{FF2B5EF4-FFF2-40B4-BE49-F238E27FC236}">
                <a16:creationId xmlns:a16="http://schemas.microsoft.com/office/drawing/2014/main" id="{CDC493ED-52FC-5378-9399-E8D31C50888C}"/>
              </a:ext>
            </a:extLst>
          </xdr:cNvPr>
          <xdr:cNvSpPr txBox="1">
            <a:spLocks noChangeArrowheads="1"/>
          </xdr:cNvSpPr>
        </xdr:nvSpPr>
        <xdr:spPr bwMode="auto">
          <a:xfrm rot="5400000">
            <a:off x="2905547" y="777976"/>
            <a:ext cx="152237" cy="15081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27432" bIns="18288" anchor="ctr" upright="1"/>
          <a:lstStyle/>
          <a:p>
            <a:pPr algn="ctr" rtl="0">
              <a:lnSpc>
                <a:spcPts val="800"/>
              </a:lnSpc>
              <a:defRPr sz="1000"/>
            </a:pPr>
            <a:r>
              <a:rPr lang="ja-JP" altLang="en-US" sz="9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北</a:t>
            </a:r>
            <a:endPara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15</xdr:col>
      <xdr:colOff>59615</xdr:colOff>
      <xdr:row>63</xdr:row>
      <xdr:rowOff>111448</xdr:rowOff>
    </xdr:from>
    <xdr:to>
      <xdr:col>15</xdr:col>
      <xdr:colOff>176245</xdr:colOff>
      <xdr:row>64</xdr:row>
      <xdr:rowOff>50117</xdr:rowOff>
    </xdr:to>
    <xdr:sp macro="" textlink="">
      <xdr:nvSpPr>
        <xdr:cNvPr id="1293" name="Oval 77">
          <a:extLst>
            <a:ext uri="{FF2B5EF4-FFF2-40B4-BE49-F238E27FC236}">
              <a16:creationId xmlns:a16="http://schemas.microsoft.com/office/drawing/2014/main" id="{14FAACCD-DDDE-44A1-8562-1611002E8260}"/>
            </a:ext>
          </a:extLst>
        </xdr:cNvPr>
        <xdr:cNvSpPr>
          <a:spLocks noChangeArrowheads="1"/>
        </xdr:cNvSpPr>
      </xdr:nvSpPr>
      <xdr:spPr bwMode="auto">
        <a:xfrm>
          <a:off x="9607475" y="10634668"/>
          <a:ext cx="116630" cy="10630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15</xdr:col>
      <xdr:colOff>401740</xdr:colOff>
      <xdr:row>63</xdr:row>
      <xdr:rowOff>163286</xdr:rowOff>
    </xdr:from>
    <xdr:to>
      <xdr:col>15</xdr:col>
      <xdr:colOff>595242</xdr:colOff>
      <xdr:row>64</xdr:row>
      <xdr:rowOff>144938</xdr:rowOff>
    </xdr:to>
    <xdr:sp macro="" textlink="">
      <xdr:nvSpPr>
        <xdr:cNvPr id="1294" name="六角形 1293">
          <a:extLst>
            <a:ext uri="{FF2B5EF4-FFF2-40B4-BE49-F238E27FC236}">
              <a16:creationId xmlns:a16="http://schemas.microsoft.com/office/drawing/2014/main" id="{F34BCD4A-A67A-4739-9841-2449D8C351A7}"/>
            </a:ext>
          </a:extLst>
        </xdr:cNvPr>
        <xdr:cNvSpPr/>
      </xdr:nvSpPr>
      <xdr:spPr bwMode="auto">
        <a:xfrm>
          <a:off x="9949600" y="10686506"/>
          <a:ext cx="193502" cy="149292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bg1"/>
              </a:solidFill>
              <a:latin typeface="+mj-ea"/>
              <a:ea typeface="+mj-ea"/>
            </a:rPr>
            <a:t>139</a:t>
          </a:r>
          <a:endParaRPr kumimoji="1" lang="ja-JP" altLang="en-US" sz="8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7</xdr:col>
      <xdr:colOff>32659</xdr:colOff>
      <xdr:row>7</xdr:row>
      <xdr:rowOff>130630</xdr:rowOff>
    </xdr:from>
    <xdr:ext cx="364672" cy="196492"/>
    <xdr:sp macro="" textlink="">
      <xdr:nvSpPr>
        <xdr:cNvPr id="1295" name="Text Box 1620">
          <a:extLst>
            <a:ext uri="{FF2B5EF4-FFF2-40B4-BE49-F238E27FC236}">
              <a16:creationId xmlns:a16="http://schemas.microsoft.com/office/drawing/2014/main" id="{5E18BF7A-874B-4B0F-9B24-CB006A193BF0}"/>
            </a:ext>
          </a:extLst>
        </xdr:cNvPr>
        <xdr:cNvSpPr txBox="1">
          <a:spLocks noChangeArrowheads="1"/>
        </xdr:cNvSpPr>
      </xdr:nvSpPr>
      <xdr:spPr bwMode="auto">
        <a:xfrm>
          <a:off x="4155079" y="1266010"/>
          <a:ext cx="364672" cy="196492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7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←</a:t>
          </a:r>
          <a:endParaRPr lang="en-US" altLang="ja-JP" sz="900" b="1" i="0" u="none" strike="noStrike" baseline="0">
            <a:solidFill>
              <a:srgbClr val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吹田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千里丘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3</xdr:col>
      <xdr:colOff>604157</xdr:colOff>
      <xdr:row>60</xdr:row>
      <xdr:rowOff>157843</xdr:rowOff>
    </xdr:from>
    <xdr:to>
      <xdr:col>4</xdr:col>
      <xdr:colOff>470811</xdr:colOff>
      <xdr:row>62</xdr:row>
      <xdr:rowOff>124511</xdr:rowOff>
    </xdr:to>
    <xdr:pic>
      <xdr:nvPicPr>
        <xdr:cNvPr id="1296" name="図 1295">
          <a:extLst>
            <a:ext uri="{FF2B5EF4-FFF2-40B4-BE49-F238E27FC236}">
              <a16:creationId xmlns:a16="http://schemas.microsoft.com/office/drawing/2014/main" id="{AF2826D8-F959-4869-98D5-984FA8F6E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013857" y="10178143"/>
          <a:ext cx="544834" cy="301948"/>
        </a:xfrm>
        <a:prstGeom prst="rect">
          <a:avLst/>
        </a:prstGeom>
      </xdr:spPr>
    </xdr:pic>
    <xdr:clientData/>
  </xdr:twoCellAnchor>
  <xdr:twoCellAnchor>
    <xdr:from>
      <xdr:col>12</xdr:col>
      <xdr:colOff>693964</xdr:colOff>
      <xdr:row>1</xdr:row>
      <xdr:rowOff>9072</xdr:rowOff>
    </xdr:from>
    <xdr:to>
      <xdr:col>13</xdr:col>
      <xdr:colOff>172358</xdr:colOff>
      <xdr:row>1</xdr:row>
      <xdr:rowOff>154215</xdr:rowOff>
    </xdr:to>
    <xdr:sp macro="" textlink="">
      <xdr:nvSpPr>
        <xdr:cNvPr id="1297" name="六角形 1296">
          <a:extLst>
            <a:ext uri="{FF2B5EF4-FFF2-40B4-BE49-F238E27FC236}">
              <a16:creationId xmlns:a16="http://schemas.microsoft.com/office/drawing/2014/main" id="{F1A65C79-E570-4615-AD74-2048802D76D4}"/>
            </a:ext>
          </a:extLst>
        </xdr:cNvPr>
        <xdr:cNvSpPr/>
      </xdr:nvSpPr>
      <xdr:spPr bwMode="auto">
        <a:xfrm>
          <a:off x="8192044" y="138612"/>
          <a:ext cx="171814" cy="145143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7</xdr:col>
      <xdr:colOff>59875</xdr:colOff>
      <xdr:row>52</xdr:row>
      <xdr:rowOff>48989</xdr:rowOff>
    </xdr:from>
    <xdr:ext cx="800098" cy="217716"/>
    <xdr:sp macro="" textlink="">
      <xdr:nvSpPr>
        <xdr:cNvPr id="1298" name="Text Box 303">
          <a:extLst>
            <a:ext uri="{FF2B5EF4-FFF2-40B4-BE49-F238E27FC236}">
              <a16:creationId xmlns:a16="http://schemas.microsoft.com/office/drawing/2014/main" id="{70F87273-1519-4EDF-8224-D13D3E2EB940}"/>
            </a:ext>
          </a:extLst>
        </xdr:cNvPr>
        <xdr:cNvSpPr txBox="1">
          <a:spLocks noChangeArrowheads="1"/>
        </xdr:cNvSpPr>
      </xdr:nvSpPr>
      <xdr:spPr bwMode="auto">
        <a:xfrm>
          <a:off x="4182295" y="8728169"/>
          <a:ext cx="800098" cy="21771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t" anchorCtr="0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  <a:cs typeface="Ebrima" pitchFamily="2" charset="0"/>
            </a:rPr>
            <a:t>おばあちゃんの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里</a:t>
          </a:r>
          <a:endParaRPr lang="en-US" altLang="ja-JP" sz="9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のﾚｼｰﾄ可</a:t>
          </a:r>
          <a:endParaRPr lang="en-US" altLang="ja-JP" sz="9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</xdr:txBody>
    </xdr:sp>
    <xdr:clientData/>
  </xdr:oneCellAnchor>
  <xdr:oneCellAnchor>
    <xdr:from>
      <xdr:col>6</xdr:col>
      <xdr:colOff>480025</xdr:colOff>
      <xdr:row>36</xdr:row>
      <xdr:rowOff>134657</xdr:rowOff>
    </xdr:from>
    <xdr:ext cx="1239915" cy="534815"/>
    <xdr:sp macro="" textlink="">
      <xdr:nvSpPr>
        <xdr:cNvPr id="1299" name="Text Box 616">
          <a:extLst>
            <a:ext uri="{FF2B5EF4-FFF2-40B4-BE49-F238E27FC236}">
              <a16:creationId xmlns:a16="http://schemas.microsoft.com/office/drawing/2014/main" id="{2D629B36-86EA-47CA-9446-6DAD2157B47B}"/>
            </a:ext>
          </a:extLst>
        </xdr:cNvPr>
        <xdr:cNvSpPr txBox="1">
          <a:spLocks noChangeArrowheads="1"/>
        </xdr:cNvSpPr>
      </xdr:nvSpPr>
      <xdr:spPr bwMode="auto">
        <a:xfrm>
          <a:off x="3924265" y="6131597"/>
          <a:ext cx="1239915" cy="534815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36000" tIns="36000" rIns="0" bIns="36000" anchor="ctr" upright="1">
          <a:noAutofit/>
        </a:bodyPr>
        <a:lstStyle/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るり渓温泉の看板</a:t>
          </a:r>
          <a:r>
            <a:rPr lang="en-US" altLang="ja-JP" sz="10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､</a:t>
          </a:r>
        </a:p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自転車を一緒に撮影</a:t>
          </a:r>
          <a:r>
            <a:rPr lang="en-US" altLang="ja-JP" sz="10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｡</a:t>
          </a:r>
          <a:r>
            <a:rPr lang="ja-JP" altLang="en-US" sz="10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左右どちらでも</a:t>
          </a:r>
          <a:endParaRPr lang="en-US" altLang="ja-JP" sz="1000" b="1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7</xdr:col>
      <xdr:colOff>220174</xdr:colOff>
      <xdr:row>35</xdr:row>
      <xdr:rowOff>97443</xdr:rowOff>
    </xdr:from>
    <xdr:to>
      <xdr:col>7</xdr:col>
      <xdr:colOff>389959</xdr:colOff>
      <xdr:row>36</xdr:row>
      <xdr:rowOff>75529</xdr:rowOff>
    </xdr:to>
    <xdr:sp macro="" textlink="">
      <xdr:nvSpPr>
        <xdr:cNvPr id="1300" name="六角形 1299">
          <a:extLst>
            <a:ext uri="{FF2B5EF4-FFF2-40B4-BE49-F238E27FC236}">
              <a16:creationId xmlns:a16="http://schemas.microsoft.com/office/drawing/2014/main" id="{73102276-AB6D-4939-BD31-6167AADB81C2}"/>
            </a:ext>
          </a:extLst>
        </xdr:cNvPr>
        <xdr:cNvSpPr/>
      </xdr:nvSpPr>
      <xdr:spPr bwMode="auto">
        <a:xfrm>
          <a:off x="4342594" y="5926743"/>
          <a:ext cx="169785" cy="14572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54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518740</xdr:colOff>
      <xdr:row>31</xdr:row>
      <xdr:rowOff>10885</xdr:rowOff>
    </xdr:from>
    <xdr:to>
      <xdr:col>18</xdr:col>
      <xdr:colOff>27215</xdr:colOff>
      <xdr:row>32</xdr:row>
      <xdr:rowOff>147317</xdr:rowOff>
    </xdr:to>
    <xdr:sp macro="" textlink="">
      <xdr:nvSpPr>
        <xdr:cNvPr id="1301" name="Freeform 601">
          <a:extLst>
            <a:ext uri="{FF2B5EF4-FFF2-40B4-BE49-F238E27FC236}">
              <a16:creationId xmlns:a16="http://schemas.microsoft.com/office/drawing/2014/main" id="{B073DC15-5934-4354-A190-3147B9BABD51}"/>
            </a:ext>
          </a:extLst>
        </xdr:cNvPr>
        <xdr:cNvSpPr>
          <a:spLocks/>
        </xdr:cNvSpPr>
      </xdr:nvSpPr>
      <xdr:spPr bwMode="auto">
        <a:xfrm rot="-5400000" flipH="1" flipV="1">
          <a:off x="11364252" y="5228333"/>
          <a:ext cx="304072" cy="186655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9792 w 10000"/>
            <a:gd name="connsiteY0" fmla="*/ 6639 h 6639"/>
            <a:gd name="connsiteX1" fmla="*/ 10000 w 10000"/>
            <a:gd name="connsiteY1" fmla="*/ 0 h 6639"/>
            <a:gd name="connsiteX2" fmla="*/ 0 w 10000"/>
            <a:gd name="connsiteY2" fmla="*/ 110 h 6639"/>
            <a:gd name="connsiteX0" fmla="*/ 10005 w 10024"/>
            <a:gd name="connsiteY0" fmla="*/ 14017 h 14017"/>
            <a:gd name="connsiteX1" fmla="*/ 10000 w 10024"/>
            <a:gd name="connsiteY1" fmla="*/ 0 h 14017"/>
            <a:gd name="connsiteX2" fmla="*/ 0 w 10024"/>
            <a:gd name="connsiteY2" fmla="*/ 166 h 14017"/>
            <a:gd name="connsiteX0" fmla="*/ 8849 w 8868"/>
            <a:gd name="connsiteY0" fmla="*/ 19083 h 19083"/>
            <a:gd name="connsiteX1" fmla="*/ 8844 w 8868"/>
            <a:gd name="connsiteY1" fmla="*/ 5066 h 19083"/>
            <a:gd name="connsiteX2" fmla="*/ 0 w 8868"/>
            <a:gd name="connsiteY2" fmla="*/ 0 h 19083"/>
            <a:gd name="connsiteX0" fmla="*/ 9979 w 10000"/>
            <a:gd name="connsiteY0" fmla="*/ 10000 h 10000"/>
            <a:gd name="connsiteX1" fmla="*/ 9973 w 10000"/>
            <a:gd name="connsiteY1" fmla="*/ 2655 h 10000"/>
            <a:gd name="connsiteX2" fmla="*/ 0 w 10000"/>
            <a:gd name="connsiteY2" fmla="*/ 0 h 10000"/>
            <a:gd name="connsiteX0" fmla="*/ 4664 w 4685"/>
            <a:gd name="connsiteY0" fmla="*/ 17677 h 17677"/>
            <a:gd name="connsiteX1" fmla="*/ 4658 w 4685"/>
            <a:gd name="connsiteY1" fmla="*/ 10332 h 17677"/>
            <a:gd name="connsiteX2" fmla="*/ 0 w 4685"/>
            <a:gd name="connsiteY2" fmla="*/ 0 h 17677"/>
            <a:gd name="connsiteX0" fmla="*/ 17117 w 17163"/>
            <a:gd name="connsiteY0" fmla="*/ 10000 h 10000"/>
            <a:gd name="connsiteX1" fmla="*/ 17104 w 17163"/>
            <a:gd name="connsiteY1" fmla="*/ 5845 h 10000"/>
            <a:gd name="connsiteX2" fmla="*/ 7162 w 17163"/>
            <a:gd name="connsiteY2" fmla="*/ 0 h 10000"/>
            <a:gd name="connsiteX0" fmla="*/ 17117 w 17163"/>
            <a:gd name="connsiteY0" fmla="*/ 8242 h 8242"/>
            <a:gd name="connsiteX1" fmla="*/ 17104 w 17163"/>
            <a:gd name="connsiteY1" fmla="*/ 4087 h 8242"/>
            <a:gd name="connsiteX2" fmla="*/ 7162 w 17163"/>
            <a:gd name="connsiteY2" fmla="*/ 0 h 8242"/>
            <a:gd name="connsiteX0" fmla="*/ 9966 w 9966"/>
            <a:gd name="connsiteY0" fmla="*/ 4959 h 5018"/>
            <a:gd name="connsiteX1" fmla="*/ 4173 w 9966"/>
            <a:gd name="connsiteY1" fmla="*/ 0 h 5018"/>
            <a:gd name="connsiteX0" fmla="*/ 8701 w 8701"/>
            <a:gd name="connsiteY0" fmla="*/ 10310 h 10376"/>
            <a:gd name="connsiteX1" fmla="*/ 4565 w 8701"/>
            <a:gd name="connsiteY1" fmla="*/ 0 h 10376"/>
            <a:gd name="connsiteX0" fmla="*/ 6786 w 6786"/>
            <a:gd name="connsiteY0" fmla="*/ 10142 h 10187"/>
            <a:gd name="connsiteX1" fmla="*/ 6630 w 6786"/>
            <a:gd name="connsiteY1" fmla="*/ 0 h 10187"/>
            <a:gd name="connsiteX0" fmla="*/ 9403 w 9403"/>
            <a:gd name="connsiteY0" fmla="*/ 9956 h 10000"/>
            <a:gd name="connsiteX1" fmla="*/ 9173 w 9403"/>
            <a:gd name="connsiteY1" fmla="*/ 0 h 10000"/>
            <a:gd name="connsiteX0" fmla="*/ 9440 w 9440"/>
            <a:gd name="connsiteY0" fmla="*/ 9956 h 10235"/>
            <a:gd name="connsiteX1" fmla="*/ 9195 w 9440"/>
            <a:gd name="connsiteY1" fmla="*/ 0 h 1023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9440" h="10235">
              <a:moveTo>
                <a:pt x="9440" y="9956"/>
              </a:moveTo>
              <a:cubicBezTo>
                <a:pt x="5291" y="10599"/>
                <a:pt x="-9410" y="11079"/>
                <a:pt x="9195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472244</xdr:colOff>
      <xdr:row>31</xdr:row>
      <xdr:rowOff>102187</xdr:rowOff>
    </xdr:from>
    <xdr:to>
      <xdr:col>17</xdr:col>
      <xdr:colOff>560616</xdr:colOff>
      <xdr:row>32</xdr:row>
      <xdr:rowOff>21773</xdr:rowOff>
    </xdr:to>
    <xdr:sp macro="" textlink="">
      <xdr:nvSpPr>
        <xdr:cNvPr id="1302" name="AutoShape 605">
          <a:extLst>
            <a:ext uri="{FF2B5EF4-FFF2-40B4-BE49-F238E27FC236}">
              <a16:creationId xmlns:a16="http://schemas.microsoft.com/office/drawing/2014/main" id="{A8D42DD8-8F78-40D6-873E-189786457BA6}"/>
            </a:ext>
          </a:extLst>
        </xdr:cNvPr>
        <xdr:cNvSpPr>
          <a:spLocks noChangeArrowheads="1"/>
        </xdr:cNvSpPr>
      </xdr:nvSpPr>
      <xdr:spPr bwMode="auto">
        <a:xfrm>
          <a:off x="11376464" y="5260927"/>
          <a:ext cx="88372" cy="87226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18</xdr:col>
      <xdr:colOff>22436</xdr:colOff>
      <xdr:row>33</xdr:row>
      <xdr:rowOff>142160</xdr:rowOff>
    </xdr:from>
    <xdr:to>
      <xdr:col>18</xdr:col>
      <xdr:colOff>68155</xdr:colOff>
      <xdr:row>35</xdr:row>
      <xdr:rowOff>168030</xdr:rowOff>
    </xdr:to>
    <xdr:sp macro="" textlink="">
      <xdr:nvSpPr>
        <xdr:cNvPr id="1303" name="Line 120">
          <a:extLst>
            <a:ext uri="{FF2B5EF4-FFF2-40B4-BE49-F238E27FC236}">
              <a16:creationId xmlns:a16="http://schemas.microsoft.com/office/drawing/2014/main" id="{E0262396-3E0F-45E4-94FA-6FF67DF0AFD9}"/>
            </a:ext>
          </a:extLst>
        </xdr:cNvPr>
        <xdr:cNvSpPr>
          <a:spLocks noChangeShapeType="1"/>
        </xdr:cNvSpPr>
      </xdr:nvSpPr>
      <xdr:spPr bwMode="auto">
        <a:xfrm rot="21081645" flipH="1">
          <a:off x="11604836" y="5636180"/>
          <a:ext cx="45719" cy="361150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174927 w 174973"/>
            <a:gd name="connsiteY0" fmla="*/ 0 h 11300"/>
            <a:gd name="connsiteX1" fmla="*/ 47 w 174973"/>
            <a:gd name="connsiteY1" fmla="*/ 11300 h 11300"/>
            <a:gd name="connsiteX0" fmla="*/ 183106 w 183106"/>
            <a:gd name="connsiteY0" fmla="*/ 0 h 11300"/>
            <a:gd name="connsiteX1" fmla="*/ 8226 w 183106"/>
            <a:gd name="connsiteY1" fmla="*/ 11300 h 113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83106" h="11300">
              <a:moveTo>
                <a:pt x="183106" y="0"/>
              </a:moveTo>
              <a:cubicBezTo>
                <a:pt x="-51262" y="2380"/>
                <a:pt x="4893" y="7967"/>
                <a:pt x="8226" y="1130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ash"/>
          <a:round/>
          <a:headEnd type="triangle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999</xdr:colOff>
      <xdr:row>45</xdr:row>
      <xdr:rowOff>144240</xdr:rowOff>
    </xdr:from>
    <xdr:to>
      <xdr:col>13</xdr:col>
      <xdr:colOff>555172</xdr:colOff>
      <xdr:row>46</xdr:row>
      <xdr:rowOff>97975</xdr:rowOff>
    </xdr:to>
    <xdr:sp macro="" textlink="">
      <xdr:nvSpPr>
        <xdr:cNvPr id="1304" name="Line 120">
          <a:extLst>
            <a:ext uri="{FF2B5EF4-FFF2-40B4-BE49-F238E27FC236}">
              <a16:creationId xmlns:a16="http://schemas.microsoft.com/office/drawing/2014/main" id="{D24F6CCD-FC4F-461E-9CC2-DA1866644690}"/>
            </a:ext>
          </a:extLst>
        </xdr:cNvPr>
        <xdr:cNvSpPr>
          <a:spLocks noChangeShapeType="1"/>
        </xdr:cNvSpPr>
      </xdr:nvSpPr>
      <xdr:spPr bwMode="auto">
        <a:xfrm>
          <a:off x="8192499" y="7649940"/>
          <a:ext cx="554173" cy="121375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174927 w 174973"/>
            <a:gd name="connsiteY0" fmla="*/ 0 h 11300"/>
            <a:gd name="connsiteX1" fmla="*/ 47 w 174973"/>
            <a:gd name="connsiteY1" fmla="*/ 11300 h 11300"/>
            <a:gd name="connsiteX0" fmla="*/ 183106 w 183106"/>
            <a:gd name="connsiteY0" fmla="*/ 0 h 11300"/>
            <a:gd name="connsiteX1" fmla="*/ 8226 w 183106"/>
            <a:gd name="connsiteY1" fmla="*/ 11300 h 11300"/>
            <a:gd name="connsiteX0" fmla="*/ 174939 w 174939"/>
            <a:gd name="connsiteY0" fmla="*/ 1 h 11301"/>
            <a:gd name="connsiteX1" fmla="*/ 59 w 174939"/>
            <a:gd name="connsiteY1" fmla="*/ 11301 h 11301"/>
            <a:gd name="connsiteX0" fmla="*/ 24021 w 24021"/>
            <a:gd name="connsiteY0" fmla="*/ 1 h 9951"/>
            <a:gd name="connsiteX1" fmla="*/ 6524 w 24021"/>
            <a:gd name="connsiteY1" fmla="*/ 9951 h 9951"/>
            <a:gd name="connsiteX0" fmla="*/ 7594 w 7594"/>
            <a:gd name="connsiteY0" fmla="*/ 2 h 6406"/>
            <a:gd name="connsiteX1" fmla="*/ 6373 w 7594"/>
            <a:gd name="connsiteY1" fmla="*/ 6406 h 6406"/>
            <a:gd name="connsiteX0" fmla="*/ 2889 w 2889"/>
            <a:gd name="connsiteY0" fmla="*/ 0 h 9997"/>
            <a:gd name="connsiteX1" fmla="*/ 1281 w 2889"/>
            <a:gd name="connsiteY1" fmla="*/ 9997 h 9997"/>
            <a:gd name="connsiteX0" fmla="*/ 2782 w 30406"/>
            <a:gd name="connsiteY0" fmla="*/ 0 h 9406"/>
            <a:gd name="connsiteX1" fmla="*/ 30406 w 30406"/>
            <a:gd name="connsiteY1" fmla="*/ 9406 h 9406"/>
            <a:gd name="connsiteX0" fmla="*/ 118326 w 118326"/>
            <a:gd name="connsiteY0" fmla="*/ 734 h 2468"/>
            <a:gd name="connsiteX1" fmla="*/ 27 w 118326"/>
            <a:gd name="connsiteY1" fmla="*/ 2468 h 2468"/>
            <a:gd name="connsiteX0" fmla="*/ 9998 w 9998"/>
            <a:gd name="connsiteY0" fmla="*/ 0 h 8993"/>
            <a:gd name="connsiteX1" fmla="*/ 0 w 9998"/>
            <a:gd name="connsiteY1" fmla="*/ 7026 h 8993"/>
            <a:gd name="connsiteX0" fmla="*/ 10302 w 10302"/>
            <a:gd name="connsiteY0" fmla="*/ 0 h 7516"/>
            <a:gd name="connsiteX1" fmla="*/ 0 w 10302"/>
            <a:gd name="connsiteY1" fmla="*/ 4266 h 7516"/>
            <a:gd name="connsiteX0" fmla="*/ 10000 w 10000"/>
            <a:gd name="connsiteY0" fmla="*/ 0 h 11557"/>
            <a:gd name="connsiteX1" fmla="*/ 0 w 10000"/>
            <a:gd name="connsiteY1" fmla="*/ 8036 h 11557"/>
            <a:gd name="connsiteX0" fmla="*/ 10000 w 10000"/>
            <a:gd name="connsiteY0" fmla="*/ 0 h 10883"/>
            <a:gd name="connsiteX1" fmla="*/ 0 w 10000"/>
            <a:gd name="connsiteY1" fmla="*/ 8036 h 108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0000" h="10883">
              <a:moveTo>
                <a:pt x="10000" y="0"/>
              </a:moveTo>
              <a:cubicBezTo>
                <a:pt x="7999" y="9196"/>
                <a:pt x="5397" y="14485"/>
                <a:pt x="0" y="8036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ash"/>
          <a:round/>
          <a:headEnd type="triangle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13</xdr:col>
      <xdr:colOff>53682</xdr:colOff>
      <xdr:row>46</xdr:row>
      <xdr:rowOff>103408</xdr:rowOff>
    </xdr:from>
    <xdr:ext cx="377825" cy="157146"/>
    <xdr:sp macro="" textlink="">
      <xdr:nvSpPr>
        <xdr:cNvPr id="1305" name="Text Box 1620">
          <a:extLst>
            <a:ext uri="{FF2B5EF4-FFF2-40B4-BE49-F238E27FC236}">
              <a16:creationId xmlns:a16="http://schemas.microsoft.com/office/drawing/2014/main" id="{03EE5284-5D96-40A4-A759-EF9CF8F46F7E}"/>
            </a:ext>
          </a:extLst>
        </xdr:cNvPr>
        <xdr:cNvSpPr txBox="1">
          <a:spLocks noChangeArrowheads="1"/>
        </xdr:cNvSpPr>
      </xdr:nvSpPr>
      <xdr:spPr bwMode="auto">
        <a:xfrm>
          <a:off x="8245182" y="7776748"/>
          <a:ext cx="377825" cy="15714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サブルート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17</xdr:col>
      <xdr:colOff>187098</xdr:colOff>
      <xdr:row>33</xdr:row>
      <xdr:rowOff>34690</xdr:rowOff>
    </xdr:from>
    <xdr:ext cx="468081" cy="217722"/>
    <xdr:sp macro="" textlink="">
      <xdr:nvSpPr>
        <xdr:cNvPr id="1306" name="Text Box 1620">
          <a:extLst>
            <a:ext uri="{FF2B5EF4-FFF2-40B4-BE49-F238E27FC236}">
              <a16:creationId xmlns:a16="http://schemas.microsoft.com/office/drawing/2014/main" id="{CAF6D295-EBE6-47B2-8521-DE4630C01D5D}"/>
            </a:ext>
          </a:extLst>
        </xdr:cNvPr>
        <xdr:cNvSpPr txBox="1">
          <a:spLocks noChangeArrowheads="1"/>
        </xdr:cNvSpPr>
      </xdr:nvSpPr>
      <xdr:spPr bwMode="auto">
        <a:xfrm>
          <a:off x="11059886" y="5497278"/>
          <a:ext cx="468081" cy="217722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サブルート</a:t>
          </a:r>
          <a:endParaRPr lang="en-US" altLang="ja-JP" sz="800" b="1" i="0" u="none" strike="noStrike" baseline="0">
            <a:solidFill>
              <a:srgbClr val="000000"/>
            </a:solidFill>
            <a:latin typeface="UD デジタル 教科書体 N-B" panose="02020700000000000000" pitchFamily="17" charset="-128"/>
            <a:ea typeface="UD デジタル 教科書体 N-B" panose="02020700000000000000" pitchFamily="17" charset="-128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ﾞ三俣直行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13</xdr:col>
      <xdr:colOff>489206</xdr:colOff>
      <xdr:row>44</xdr:row>
      <xdr:rowOff>165710</xdr:rowOff>
    </xdr:from>
    <xdr:ext cx="354436" cy="171750"/>
    <xdr:grpSp>
      <xdr:nvGrpSpPr>
        <xdr:cNvPr id="1307" name="Group 6672">
          <a:extLst>
            <a:ext uri="{FF2B5EF4-FFF2-40B4-BE49-F238E27FC236}">
              <a16:creationId xmlns:a16="http://schemas.microsoft.com/office/drawing/2014/main" id="{5ACED4E5-1F63-476F-9F7F-FF63F6B13CF1}"/>
            </a:ext>
          </a:extLst>
        </xdr:cNvPr>
        <xdr:cNvGrpSpPr>
          <a:grpSpLocks/>
        </xdr:cNvGrpSpPr>
      </xdr:nvGrpSpPr>
      <xdr:grpSpPr bwMode="auto">
        <a:xfrm>
          <a:off x="8656894" y="7461860"/>
          <a:ext cx="354436" cy="171750"/>
          <a:chOff x="536" y="109"/>
          <a:chExt cx="46" cy="44"/>
        </a:xfrm>
      </xdr:grpSpPr>
      <xdr:pic>
        <xdr:nvPicPr>
          <xdr:cNvPr id="1308" name="Picture 6673" descr="route2">
            <a:extLst>
              <a:ext uri="{FF2B5EF4-FFF2-40B4-BE49-F238E27FC236}">
                <a16:creationId xmlns:a16="http://schemas.microsoft.com/office/drawing/2014/main" id="{50002B7E-67D2-5A82-E03A-7FE3F69F258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309" name="Text Box 6674">
            <a:extLst>
              <a:ext uri="{FF2B5EF4-FFF2-40B4-BE49-F238E27FC236}">
                <a16:creationId xmlns:a16="http://schemas.microsoft.com/office/drawing/2014/main" id="{E8028E72-CE26-7E8D-204F-C8D63EE585BF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477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13</xdr:col>
      <xdr:colOff>571497</xdr:colOff>
      <xdr:row>16</xdr:row>
      <xdr:rowOff>157844</xdr:rowOff>
    </xdr:from>
    <xdr:ext cx="114304" cy="576246"/>
    <xdr:sp macro="" textlink="">
      <xdr:nvSpPr>
        <xdr:cNvPr id="1310" name="Text Box 1620">
          <a:extLst>
            <a:ext uri="{FF2B5EF4-FFF2-40B4-BE49-F238E27FC236}">
              <a16:creationId xmlns:a16="http://schemas.microsoft.com/office/drawing/2014/main" id="{DB1E5B17-2DAD-4447-A07F-EB8D76FD281F}"/>
            </a:ext>
          </a:extLst>
        </xdr:cNvPr>
        <xdr:cNvSpPr txBox="1">
          <a:spLocks noChangeArrowheads="1"/>
        </xdr:cNvSpPr>
      </xdr:nvSpPr>
      <xdr:spPr bwMode="auto">
        <a:xfrm>
          <a:off x="8762997" y="2801984"/>
          <a:ext cx="114304" cy="576246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vert270" wrap="none" lIns="27432" tIns="18288" rIns="27432" bIns="18288" anchor="b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サブルート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13</xdr:col>
      <xdr:colOff>638179</xdr:colOff>
      <xdr:row>17</xdr:row>
      <xdr:rowOff>16330</xdr:rowOff>
    </xdr:from>
    <xdr:ext cx="620488" cy="195941"/>
    <xdr:sp macro="" textlink="">
      <xdr:nvSpPr>
        <xdr:cNvPr id="1311" name="Text Box 1620">
          <a:extLst>
            <a:ext uri="{FF2B5EF4-FFF2-40B4-BE49-F238E27FC236}">
              <a16:creationId xmlns:a16="http://schemas.microsoft.com/office/drawing/2014/main" id="{B77F3DE1-E346-45CF-953B-6924E3A567A6}"/>
            </a:ext>
          </a:extLst>
        </xdr:cNvPr>
        <xdr:cNvSpPr txBox="1">
          <a:spLocks noChangeArrowheads="1"/>
        </xdr:cNvSpPr>
      </xdr:nvSpPr>
      <xdr:spPr bwMode="auto">
        <a:xfrm>
          <a:off x="8805867" y="2811918"/>
          <a:ext cx="620488" cy="19594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  <xdr:txBody>
        <a:bodyPr vertOverflow="overflow" horzOverflow="overflow" wrap="square" lIns="27432" tIns="18288" rIns="27432" bIns="0" anchor="t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en-US" altLang="ja-JP" sz="800" b="1" i="0" u="none" strike="noStrike" baseline="0">
              <a:solidFill>
                <a:srgbClr val="000000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161.2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稲次で</a:t>
          </a:r>
          <a:r>
            <a:rPr lang="en-US" altLang="ja-JP" sz="800" b="1" i="0" u="none" strike="noStrike" baseline="0">
              <a:solidFill>
                <a:srgbClr val="000000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R27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UD デジタル 教科書体 N-B" panose="02020700000000000000" pitchFamily="17" charset="-128"/>
              <a:ea typeface="UD デジタル 教科書体 N-B" panose="02020700000000000000" pitchFamily="17" charset="-128"/>
            </a:rPr>
            <a:t>に復帰</a:t>
          </a:r>
          <a:endParaRPr lang="en-US" altLang="ja-JP" sz="800" b="1" i="0" u="none" strike="noStrike" baseline="0">
            <a:solidFill>
              <a:srgbClr val="000000"/>
            </a:solidFill>
            <a:latin typeface="UD デジタル 教科書体 N-B" panose="02020700000000000000" pitchFamily="17" charset="-128"/>
            <a:ea typeface="UD デジタル 教科書体 N-B" panose="02020700000000000000" pitchFamily="17" charset="-128"/>
          </a:endParaRPr>
        </a:p>
      </xdr:txBody>
    </xdr:sp>
    <xdr:clientData/>
  </xdr:oneCellAnchor>
  <xdr:oneCellAnchor>
    <xdr:from>
      <xdr:col>13</xdr:col>
      <xdr:colOff>7</xdr:colOff>
      <xdr:row>38</xdr:row>
      <xdr:rowOff>38097</xdr:rowOff>
    </xdr:from>
    <xdr:ext cx="266141" cy="214780"/>
    <xdr:grpSp>
      <xdr:nvGrpSpPr>
        <xdr:cNvPr id="1312" name="Group 6672">
          <a:extLst>
            <a:ext uri="{FF2B5EF4-FFF2-40B4-BE49-F238E27FC236}">
              <a16:creationId xmlns:a16="http://schemas.microsoft.com/office/drawing/2014/main" id="{004BB607-90BE-40C3-8AAC-89DA5C9AE7CF}"/>
            </a:ext>
          </a:extLst>
        </xdr:cNvPr>
        <xdr:cNvGrpSpPr>
          <a:grpSpLocks/>
        </xdr:cNvGrpSpPr>
      </xdr:nvGrpSpPr>
      <xdr:grpSpPr bwMode="auto">
        <a:xfrm>
          <a:off x="8167695" y="6334122"/>
          <a:ext cx="266141" cy="214780"/>
          <a:chOff x="536" y="109"/>
          <a:chExt cx="46" cy="44"/>
        </a:xfrm>
      </xdr:grpSpPr>
      <xdr:pic>
        <xdr:nvPicPr>
          <xdr:cNvPr id="1313" name="Picture 6673" descr="route2">
            <a:extLst>
              <a:ext uri="{FF2B5EF4-FFF2-40B4-BE49-F238E27FC236}">
                <a16:creationId xmlns:a16="http://schemas.microsoft.com/office/drawing/2014/main" id="{7B6E0729-B99F-E44A-574F-7789820A5BE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314" name="Text Box 6674">
            <a:extLst>
              <a:ext uri="{FF2B5EF4-FFF2-40B4-BE49-F238E27FC236}">
                <a16:creationId xmlns:a16="http://schemas.microsoft.com/office/drawing/2014/main" id="{2A7D79C2-0119-D94B-0201-597B03F1473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0" tIns="0" rIns="0" bIns="0" anchor="ctr" upright="1"/>
          <a:lstStyle/>
          <a:p>
            <a:pPr algn="ctr" rtl="0">
              <a:defRPr sz="1000"/>
            </a:pPr>
            <a:r>
              <a:rPr lang="en-US" altLang="ja-JP" sz="11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162</a:t>
            </a:r>
            <a:endParaRPr lang="ja-JP" altLang="en-US" sz="11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13</xdr:col>
      <xdr:colOff>370120</xdr:colOff>
      <xdr:row>2</xdr:row>
      <xdr:rowOff>65311</xdr:rowOff>
    </xdr:from>
    <xdr:to>
      <xdr:col>13</xdr:col>
      <xdr:colOff>542435</xdr:colOff>
      <xdr:row>3</xdr:row>
      <xdr:rowOff>51099</xdr:rowOff>
    </xdr:to>
    <xdr:sp macro="" textlink="">
      <xdr:nvSpPr>
        <xdr:cNvPr id="1315" name="六角形 1314">
          <a:extLst>
            <a:ext uri="{FF2B5EF4-FFF2-40B4-BE49-F238E27FC236}">
              <a16:creationId xmlns:a16="http://schemas.microsoft.com/office/drawing/2014/main" id="{010B42B0-A25C-486E-A5AC-5D02292DFEDC}"/>
            </a:ext>
          </a:extLst>
        </xdr:cNvPr>
        <xdr:cNvSpPr/>
      </xdr:nvSpPr>
      <xdr:spPr bwMode="auto">
        <a:xfrm>
          <a:off x="8588834" y="364668"/>
          <a:ext cx="172315" cy="154517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555174</xdr:colOff>
      <xdr:row>2</xdr:row>
      <xdr:rowOff>70754</xdr:rowOff>
    </xdr:from>
    <xdr:to>
      <xdr:col>14</xdr:col>
      <xdr:colOff>48808</xdr:colOff>
      <xdr:row>3</xdr:row>
      <xdr:rowOff>47168</xdr:rowOff>
    </xdr:to>
    <xdr:sp macro="" textlink="">
      <xdr:nvSpPr>
        <xdr:cNvPr id="1316" name="六角形 1315">
          <a:extLst>
            <a:ext uri="{FF2B5EF4-FFF2-40B4-BE49-F238E27FC236}">
              <a16:creationId xmlns:a16="http://schemas.microsoft.com/office/drawing/2014/main" id="{0689AF08-D26B-4E2D-882F-0414979800D5}"/>
            </a:ext>
          </a:extLst>
        </xdr:cNvPr>
        <xdr:cNvSpPr/>
      </xdr:nvSpPr>
      <xdr:spPr bwMode="auto">
        <a:xfrm>
          <a:off x="8773888" y="370111"/>
          <a:ext cx="173991" cy="145143"/>
        </a:xfrm>
        <a:prstGeom prst="hexagon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13</xdr:col>
      <xdr:colOff>391882</xdr:colOff>
      <xdr:row>1</xdr:row>
      <xdr:rowOff>157840</xdr:rowOff>
    </xdr:from>
    <xdr:ext cx="299923" cy="81811"/>
    <xdr:sp macro="" textlink="">
      <xdr:nvSpPr>
        <xdr:cNvPr id="1318" name="Text Box 1664">
          <a:extLst>
            <a:ext uri="{FF2B5EF4-FFF2-40B4-BE49-F238E27FC236}">
              <a16:creationId xmlns:a16="http://schemas.microsoft.com/office/drawing/2014/main" id="{481BD79B-8C19-457E-A4B8-25D285A231FE}"/>
            </a:ext>
          </a:extLst>
        </xdr:cNvPr>
        <xdr:cNvSpPr txBox="1">
          <a:spLocks noChangeArrowheads="1"/>
        </xdr:cNvSpPr>
      </xdr:nvSpPr>
      <xdr:spPr bwMode="auto">
        <a:xfrm>
          <a:off x="8610596" y="288469"/>
          <a:ext cx="299923" cy="8181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0.5+1.4</a:t>
          </a:r>
        </a:p>
      </xdr:txBody>
    </xdr:sp>
    <xdr:clientData/>
  </xdr:oneCellAnchor>
  <xdr:oneCellAnchor>
    <xdr:from>
      <xdr:col>13</xdr:col>
      <xdr:colOff>272146</xdr:colOff>
      <xdr:row>7</xdr:row>
      <xdr:rowOff>161867</xdr:rowOff>
    </xdr:from>
    <xdr:ext cx="625925" cy="167418"/>
    <xdr:sp macro="" textlink="">
      <xdr:nvSpPr>
        <xdr:cNvPr id="1336" name="Text Box 616">
          <a:extLst>
            <a:ext uri="{FF2B5EF4-FFF2-40B4-BE49-F238E27FC236}">
              <a16:creationId xmlns:a16="http://schemas.microsoft.com/office/drawing/2014/main" id="{D462982A-BE2A-4A35-B498-F30A425B7D06}"/>
            </a:ext>
          </a:extLst>
        </xdr:cNvPr>
        <xdr:cNvSpPr txBox="1">
          <a:spLocks noChangeArrowheads="1"/>
        </xdr:cNvSpPr>
      </xdr:nvSpPr>
      <xdr:spPr bwMode="auto">
        <a:xfrm>
          <a:off x="8490860" y="1304867"/>
          <a:ext cx="625925" cy="167418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square" lIns="27432" tIns="18288" rIns="0" bIns="0" anchor="ctr" upright="1">
          <a:spAutoFit/>
        </a:bodyPr>
        <a:lstStyle/>
        <a:p>
          <a:pPr marL="0" marR="0" lvl="0" indent="0" algn="ctr" defTabSz="914400" rtl="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900" b="1" i="0" baseline="0">
              <a:effectLst/>
              <a:latin typeface="+mn-lt"/>
              <a:ea typeface="+mn-ea"/>
              <a:cs typeface="+mn-cs"/>
            </a:rPr>
            <a:t>来た道戻る</a:t>
          </a:r>
          <a:endParaRPr lang="en-US" altLang="ja-JP" sz="1100" b="1" i="0" baseline="0"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17</xdr:col>
      <xdr:colOff>294217</xdr:colOff>
      <xdr:row>5</xdr:row>
      <xdr:rowOff>125438</xdr:rowOff>
    </xdr:from>
    <xdr:to>
      <xdr:col>17</xdr:col>
      <xdr:colOff>445120</xdr:colOff>
      <xdr:row>6</xdr:row>
      <xdr:rowOff>106319</xdr:rowOff>
    </xdr:to>
    <xdr:sp macro="" textlink="">
      <xdr:nvSpPr>
        <xdr:cNvPr id="1339" name="六角形 1338">
          <a:extLst>
            <a:ext uri="{FF2B5EF4-FFF2-40B4-BE49-F238E27FC236}">
              <a16:creationId xmlns:a16="http://schemas.microsoft.com/office/drawing/2014/main" id="{1A6187EE-740C-49C4-9078-B2B9663AD01E}"/>
            </a:ext>
          </a:extLst>
        </xdr:cNvPr>
        <xdr:cNvSpPr/>
      </xdr:nvSpPr>
      <xdr:spPr bwMode="auto">
        <a:xfrm>
          <a:off x="11213229" y="927779"/>
          <a:ext cx="150903" cy="14896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55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96386</xdr:colOff>
      <xdr:row>3</xdr:row>
      <xdr:rowOff>75201</xdr:rowOff>
    </xdr:from>
    <xdr:to>
      <xdr:col>18</xdr:col>
      <xdr:colOff>212982</xdr:colOff>
      <xdr:row>6</xdr:row>
      <xdr:rowOff>99207</xdr:rowOff>
    </xdr:to>
    <xdr:sp macro="" textlink="">
      <xdr:nvSpPr>
        <xdr:cNvPr id="1343" name="Freeform 570">
          <a:extLst>
            <a:ext uri="{FF2B5EF4-FFF2-40B4-BE49-F238E27FC236}">
              <a16:creationId xmlns:a16="http://schemas.microsoft.com/office/drawing/2014/main" id="{CFCD3881-EF3A-8B7A-27BC-41A34A9BCF41}"/>
            </a:ext>
          </a:extLst>
        </xdr:cNvPr>
        <xdr:cNvSpPr>
          <a:spLocks/>
        </xdr:cNvSpPr>
      </xdr:nvSpPr>
      <xdr:spPr bwMode="auto">
        <a:xfrm rot="10398365">
          <a:off x="11015398" y="541366"/>
          <a:ext cx="795672" cy="528270"/>
        </a:xfrm>
        <a:custGeom>
          <a:avLst/>
          <a:gdLst>
            <a:gd name="T0" fmla="*/ 0 w 10000"/>
            <a:gd name="T1" fmla="*/ 2147483647 h 10000"/>
            <a:gd name="T2" fmla="*/ 0 w 10000"/>
            <a:gd name="T3" fmla="*/ 0 h 10000"/>
            <a:gd name="T4" fmla="*/ 2147483647 w 10000"/>
            <a:gd name="T5" fmla="*/ 2147483647 h 10000"/>
            <a:gd name="T6" fmla="*/ 0 60000 65536"/>
            <a:gd name="T7" fmla="*/ 0 60000 65536"/>
            <a:gd name="T8" fmla="*/ 0 60000 65536"/>
            <a:gd name="connsiteX0" fmla="*/ 0 w 10000"/>
            <a:gd name="connsiteY0" fmla="*/ 10000 h 10000"/>
            <a:gd name="connsiteX1" fmla="*/ 0 w 10000"/>
            <a:gd name="connsiteY1" fmla="*/ 0 h 10000"/>
            <a:gd name="connsiteX2" fmla="*/ 10000 w 10000"/>
            <a:gd name="connsiteY2" fmla="*/ 554 h 10000"/>
            <a:gd name="connsiteX0" fmla="*/ 0 w 10000"/>
            <a:gd name="connsiteY0" fmla="*/ 10036 h 10036"/>
            <a:gd name="connsiteX1" fmla="*/ 0 w 10000"/>
            <a:gd name="connsiteY1" fmla="*/ 36 h 10036"/>
            <a:gd name="connsiteX2" fmla="*/ 10000 w 10000"/>
            <a:gd name="connsiteY2" fmla="*/ 590 h 10036"/>
            <a:gd name="connsiteX0" fmla="*/ 0 w 9857"/>
            <a:gd name="connsiteY0" fmla="*/ 10957 h 10957"/>
            <a:gd name="connsiteX1" fmla="*/ 0 w 9857"/>
            <a:gd name="connsiteY1" fmla="*/ 957 h 10957"/>
            <a:gd name="connsiteX2" fmla="*/ 9857 w 9857"/>
            <a:gd name="connsiteY2" fmla="*/ 71 h 10957"/>
            <a:gd name="connsiteX0" fmla="*/ 0 w 10000"/>
            <a:gd name="connsiteY0" fmla="*/ 9935 h 9935"/>
            <a:gd name="connsiteX1" fmla="*/ 0 w 10000"/>
            <a:gd name="connsiteY1" fmla="*/ 808 h 9935"/>
            <a:gd name="connsiteX2" fmla="*/ 10000 w 10000"/>
            <a:gd name="connsiteY2" fmla="*/ 0 h 9935"/>
            <a:gd name="connsiteX0" fmla="*/ 0 w 9419"/>
            <a:gd name="connsiteY0" fmla="*/ 9197 h 9197"/>
            <a:gd name="connsiteX1" fmla="*/ 0 w 9419"/>
            <a:gd name="connsiteY1" fmla="*/ 10 h 9197"/>
            <a:gd name="connsiteX2" fmla="*/ 9419 w 9419"/>
            <a:gd name="connsiteY2" fmla="*/ 142 h 9197"/>
            <a:gd name="connsiteX0" fmla="*/ 0 w 10000"/>
            <a:gd name="connsiteY0" fmla="*/ 10027 h 10027"/>
            <a:gd name="connsiteX1" fmla="*/ 0 w 10000"/>
            <a:gd name="connsiteY1" fmla="*/ 38 h 10027"/>
            <a:gd name="connsiteX2" fmla="*/ 10000 w 10000"/>
            <a:gd name="connsiteY2" fmla="*/ 181 h 10027"/>
            <a:gd name="connsiteX0" fmla="*/ 0 w 10154"/>
            <a:gd name="connsiteY0" fmla="*/ 10257 h 10257"/>
            <a:gd name="connsiteX1" fmla="*/ 0 w 10154"/>
            <a:gd name="connsiteY1" fmla="*/ 268 h 10257"/>
            <a:gd name="connsiteX2" fmla="*/ 10154 w 10154"/>
            <a:gd name="connsiteY2" fmla="*/ 0 h 10257"/>
            <a:gd name="connsiteX0" fmla="*/ 0 w 10154"/>
            <a:gd name="connsiteY0" fmla="*/ 10029 h 10029"/>
            <a:gd name="connsiteX1" fmla="*/ 0 w 10154"/>
            <a:gd name="connsiteY1" fmla="*/ 40 h 10029"/>
            <a:gd name="connsiteX2" fmla="*/ 10154 w 10154"/>
            <a:gd name="connsiteY2" fmla="*/ 170 h 10029"/>
            <a:gd name="connsiteX0" fmla="*/ 0 w 9997"/>
            <a:gd name="connsiteY0" fmla="*/ 10062 h 10062"/>
            <a:gd name="connsiteX1" fmla="*/ 0 w 9997"/>
            <a:gd name="connsiteY1" fmla="*/ 73 h 10062"/>
            <a:gd name="connsiteX2" fmla="*/ 9997 w 9997"/>
            <a:gd name="connsiteY2" fmla="*/ 4 h 10062"/>
            <a:gd name="connsiteX0" fmla="*/ 136 w 10000"/>
            <a:gd name="connsiteY0" fmla="*/ 15912 h 15912"/>
            <a:gd name="connsiteX1" fmla="*/ 0 w 10000"/>
            <a:gd name="connsiteY1" fmla="*/ 73 h 15912"/>
            <a:gd name="connsiteX2" fmla="*/ 10000 w 10000"/>
            <a:gd name="connsiteY2" fmla="*/ 4 h 15912"/>
            <a:gd name="connsiteX0" fmla="*/ 136 w 6909"/>
            <a:gd name="connsiteY0" fmla="*/ 16003 h 16003"/>
            <a:gd name="connsiteX1" fmla="*/ 0 w 6909"/>
            <a:gd name="connsiteY1" fmla="*/ 164 h 16003"/>
            <a:gd name="connsiteX2" fmla="*/ 6909 w 6909"/>
            <a:gd name="connsiteY2" fmla="*/ 0 h 16003"/>
            <a:gd name="connsiteX0" fmla="*/ 197 w 10000"/>
            <a:gd name="connsiteY0" fmla="*/ 10000 h 10000"/>
            <a:gd name="connsiteX1" fmla="*/ 0 w 10000"/>
            <a:gd name="connsiteY1" fmla="*/ 102 h 10000"/>
            <a:gd name="connsiteX2" fmla="*/ 10000 w 10000"/>
            <a:gd name="connsiteY2" fmla="*/ 0 h 10000"/>
            <a:gd name="connsiteX0" fmla="*/ 197 w 10000"/>
            <a:gd name="connsiteY0" fmla="*/ 10000 h 10000"/>
            <a:gd name="connsiteX1" fmla="*/ 0 w 10000"/>
            <a:gd name="connsiteY1" fmla="*/ 102 h 10000"/>
            <a:gd name="connsiteX2" fmla="*/ 10000 w 10000"/>
            <a:gd name="connsiteY2" fmla="*/ 0 h 10000"/>
            <a:gd name="connsiteX0" fmla="*/ 0 w 24506"/>
            <a:gd name="connsiteY0" fmla="*/ 5055 h 5055"/>
            <a:gd name="connsiteX1" fmla="*/ 14506 w 24506"/>
            <a:gd name="connsiteY1" fmla="*/ 102 h 5055"/>
            <a:gd name="connsiteX2" fmla="*/ 24506 w 24506"/>
            <a:gd name="connsiteY2" fmla="*/ 0 h 5055"/>
            <a:gd name="connsiteX0" fmla="*/ 0 w 10000"/>
            <a:gd name="connsiteY0" fmla="*/ 10000 h 10483"/>
            <a:gd name="connsiteX1" fmla="*/ 5966 w 10000"/>
            <a:gd name="connsiteY1" fmla="*/ 9915 h 10483"/>
            <a:gd name="connsiteX2" fmla="*/ 5919 w 10000"/>
            <a:gd name="connsiteY2" fmla="*/ 202 h 10483"/>
            <a:gd name="connsiteX3" fmla="*/ 10000 w 10000"/>
            <a:gd name="connsiteY3" fmla="*/ 0 h 10483"/>
            <a:gd name="connsiteX0" fmla="*/ 0 w 10000"/>
            <a:gd name="connsiteY0" fmla="*/ 10000 h 10483"/>
            <a:gd name="connsiteX1" fmla="*/ 5966 w 10000"/>
            <a:gd name="connsiteY1" fmla="*/ 9915 h 10483"/>
            <a:gd name="connsiteX2" fmla="*/ 5919 w 10000"/>
            <a:gd name="connsiteY2" fmla="*/ 202 h 10483"/>
            <a:gd name="connsiteX3" fmla="*/ 10000 w 10000"/>
            <a:gd name="connsiteY3" fmla="*/ 0 h 10483"/>
            <a:gd name="connsiteX0" fmla="*/ 0 w 10000"/>
            <a:gd name="connsiteY0" fmla="*/ 10000 h 10483"/>
            <a:gd name="connsiteX1" fmla="*/ 5966 w 10000"/>
            <a:gd name="connsiteY1" fmla="*/ 9915 h 10483"/>
            <a:gd name="connsiteX2" fmla="*/ 5919 w 10000"/>
            <a:gd name="connsiteY2" fmla="*/ 202 h 10483"/>
            <a:gd name="connsiteX3" fmla="*/ 10000 w 10000"/>
            <a:gd name="connsiteY3" fmla="*/ 0 h 10483"/>
            <a:gd name="connsiteX0" fmla="*/ 0 w 10000"/>
            <a:gd name="connsiteY0" fmla="*/ 10000 h 10000"/>
            <a:gd name="connsiteX1" fmla="*/ 5966 w 10000"/>
            <a:gd name="connsiteY1" fmla="*/ 9915 h 10000"/>
            <a:gd name="connsiteX2" fmla="*/ 5919 w 10000"/>
            <a:gd name="connsiteY2" fmla="*/ 202 h 10000"/>
            <a:gd name="connsiteX3" fmla="*/ 10000 w 10000"/>
            <a:gd name="connsiteY3" fmla="*/ 0 h 10000"/>
            <a:gd name="connsiteX0" fmla="*/ 0 w 10303"/>
            <a:gd name="connsiteY0" fmla="*/ 9799 h 9915"/>
            <a:gd name="connsiteX1" fmla="*/ 6269 w 10303"/>
            <a:gd name="connsiteY1" fmla="*/ 9915 h 9915"/>
            <a:gd name="connsiteX2" fmla="*/ 6222 w 10303"/>
            <a:gd name="connsiteY2" fmla="*/ 202 h 9915"/>
            <a:gd name="connsiteX3" fmla="*/ 10303 w 10303"/>
            <a:gd name="connsiteY3" fmla="*/ 0 h 9915"/>
            <a:gd name="connsiteX0" fmla="*/ 0 w 10000"/>
            <a:gd name="connsiteY0" fmla="*/ 9883 h 10024"/>
            <a:gd name="connsiteX1" fmla="*/ 6085 w 10000"/>
            <a:gd name="connsiteY1" fmla="*/ 10000 h 10024"/>
            <a:gd name="connsiteX2" fmla="*/ 6039 w 10000"/>
            <a:gd name="connsiteY2" fmla="*/ 204 h 10024"/>
            <a:gd name="connsiteX3" fmla="*/ 10000 w 10000"/>
            <a:gd name="connsiteY3" fmla="*/ 0 h 10024"/>
            <a:gd name="connsiteX0" fmla="*/ 0 w 19733"/>
            <a:gd name="connsiteY0" fmla="*/ 24116 h 24117"/>
            <a:gd name="connsiteX1" fmla="*/ 15818 w 19733"/>
            <a:gd name="connsiteY1" fmla="*/ 10000 h 24117"/>
            <a:gd name="connsiteX2" fmla="*/ 15772 w 19733"/>
            <a:gd name="connsiteY2" fmla="*/ 204 h 24117"/>
            <a:gd name="connsiteX3" fmla="*/ 19733 w 19733"/>
            <a:gd name="connsiteY3" fmla="*/ 0 h 24117"/>
            <a:gd name="connsiteX0" fmla="*/ 0 w 19733"/>
            <a:gd name="connsiteY0" fmla="*/ 24116 h 24117"/>
            <a:gd name="connsiteX1" fmla="*/ 15618 w 19733"/>
            <a:gd name="connsiteY1" fmla="*/ 11002 h 24117"/>
            <a:gd name="connsiteX2" fmla="*/ 15772 w 19733"/>
            <a:gd name="connsiteY2" fmla="*/ 204 h 24117"/>
            <a:gd name="connsiteX3" fmla="*/ 19733 w 19733"/>
            <a:gd name="connsiteY3" fmla="*/ 0 h 24117"/>
            <a:gd name="connsiteX0" fmla="*/ 0 w 19733"/>
            <a:gd name="connsiteY0" fmla="*/ 24116 h 24117"/>
            <a:gd name="connsiteX1" fmla="*/ 15618 w 19733"/>
            <a:gd name="connsiteY1" fmla="*/ 11002 h 24117"/>
            <a:gd name="connsiteX2" fmla="*/ 15772 w 19733"/>
            <a:gd name="connsiteY2" fmla="*/ 204 h 24117"/>
            <a:gd name="connsiteX3" fmla="*/ 19733 w 19733"/>
            <a:gd name="connsiteY3" fmla="*/ 0 h 24117"/>
            <a:gd name="connsiteX0" fmla="*/ 5 w 19738"/>
            <a:gd name="connsiteY0" fmla="*/ 24116 h 24116"/>
            <a:gd name="connsiteX1" fmla="*/ 15623 w 19738"/>
            <a:gd name="connsiteY1" fmla="*/ 11002 h 24116"/>
            <a:gd name="connsiteX2" fmla="*/ 15777 w 19738"/>
            <a:gd name="connsiteY2" fmla="*/ 204 h 24116"/>
            <a:gd name="connsiteX3" fmla="*/ 19738 w 19738"/>
            <a:gd name="connsiteY3" fmla="*/ 0 h 24116"/>
            <a:gd name="connsiteX0" fmla="*/ 0 w 19733"/>
            <a:gd name="connsiteY0" fmla="*/ 24116 h 24116"/>
            <a:gd name="connsiteX1" fmla="*/ 7000 w 19733"/>
            <a:gd name="connsiteY1" fmla="*/ 13833 h 24116"/>
            <a:gd name="connsiteX2" fmla="*/ 15618 w 19733"/>
            <a:gd name="connsiteY2" fmla="*/ 11002 h 24116"/>
            <a:gd name="connsiteX3" fmla="*/ 15772 w 19733"/>
            <a:gd name="connsiteY3" fmla="*/ 204 h 24116"/>
            <a:gd name="connsiteX4" fmla="*/ 19733 w 19733"/>
            <a:gd name="connsiteY4" fmla="*/ 0 h 24116"/>
            <a:gd name="connsiteX0" fmla="*/ 0 w 19733"/>
            <a:gd name="connsiteY0" fmla="*/ 24116 h 24116"/>
            <a:gd name="connsiteX1" fmla="*/ 7000 w 19733"/>
            <a:gd name="connsiteY1" fmla="*/ 13833 h 24116"/>
            <a:gd name="connsiteX2" fmla="*/ 15618 w 19733"/>
            <a:gd name="connsiteY2" fmla="*/ 11002 h 24116"/>
            <a:gd name="connsiteX3" fmla="*/ 15772 w 19733"/>
            <a:gd name="connsiteY3" fmla="*/ 204 h 24116"/>
            <a:gd name="connsiteX4" fmla="*/ 19733 w 19733"/>
            <a:gd name="connsiteY4" fmla="*/ 0 h 24116"/>
            <a:gd name="connsiteX0" fmla="*/ 0 w 19733"/>
            <a:gd name="connsiteY0" fmla="*/ 24116 h 24116"/>
            <a:gd name="connsiteX1" fmla="*/ 7000 w 19733"/>
            <a:gd name="connsiteY1" fmla="*/ 13833 h 24116"/>
            <a:gd name="connsiteX2" fmla="*/ 15618 w 19733"/>
            <a:gd name="connsiteY2" fmla="*/ 11002 h 24116"/>
            <a:gd name="connsiteX3" fmla="*/ 15772 w 19733"/>
            <a:gd name="connsiteY3" fmla="*/ 204 h 24116"/>
            <a:gd name="connsiteX4" fmla="*/ 19733 w 19733"/>
            <a:gd name="connsiteY4" fmla="*/ 0 h 24116"/>
            <a:gd name="connsiteX0" fmla="*/ 0 w 19733"/>
            <a:gd name="connsiteY0" fmla="*/ 24116 h 24116"/>
            <a:gd name="connsiteX1" fmla="*/ 7000 w 19733"/>
            <a:gd name="connsiteY1" fmla="*/ 13833 h 24116"/>
            <a:gd name="connsiteX2" fmla="*/ 15618 w 19733"/>
            <a:gd name="connsiteY2" fmla="*/ 11002 h 24116"/>
            <a:gd name="connsiteX3" fmla="*/ 15772 w 19733"/>
            <a:gd name="connsiteY3" fmla="*/ 204 h 24116"/>
            <a:gd name="connsiteX4" fmla="*/ 19733 w 19733"/>
            <a:gd name="connsiteY4" fmla="*/ 0 h 24116"/>
            <a:gd name="connsiteX0" fmla="*/ 0 w 19733"/>
            <a:gd name="connsiteY0" fmla="*/ 24116 h 24116"/>
            <a:gd name="connsiteX1" fmla="*/ 7000 w 19733"/>
            <a:gd name="connsiteY1" fmla="*/ 13833 h 24116"/>
            <a:gd name="connsiteX2" fmla="*/ 15618 w 19733"/>
            <a:gd name="connsiteY2" fmla="*/ 11002 h 24116"/>
            <a:gd name="connsiteX3" fmla="*/ 15772 w 19733"/>
            <a:gd name="connsiteY3" fmla="*/ 204 h 24116"/>
            <a:gd name="connsiteX4" fmla="*/ 19733 w 19733"/>
            <a:gd name="connsiteY4" fmla="*/ 0 h 24116"/>
            <a:gd name="connsiteX0" fmla="*/ 0 w 19733"/>
            <a:gd name="connsiteY0" fmla="*/ 24116 h 24116"/>
            <a:gd name="connsiteX1" fmla="*/ 7000 w 19733"/>
            <a:gd name="connsiteY1" fmla="*/ 13833 h 24116"/>
            <a:gd name="connsiteX2" fmla="*/ 15618 w 19733"/>
            <a:gd name="connsiteY2" fmla="*/ 11002 h 24116"/>
            <a:gd name="connsiteX3" fmla="*/ 15772 w 19733"/>
            <a:gd name="connsiteY3" fmla="*/ 204 h 24116"/>
            <a:gd name="connsiteX4" fmla="*/ 19733 w 19733"/>
            <a:gd name="connsiteY4" fmla="*/ 0 h 24116"/>
            <a:gd name="connsiteX0" fmla="*/ 0 w 19733"/>
            <a:gd name="connsiteY0" fmla="*/ 24116 h 24116"/>
            <a:gd name="connsiteX1" fmla="*/ 7000 w 19733"/>
            <a:gd name="connsiteY1" fmla="*/ 15838 h 24116"/>
            <a:gd name="connsiteX2" fmla="*/ 15618 w 19733"/>
            <a:gd name="connsiteY2" fmla="*/ 11002 h 24116"/>
            <a:gd name="connsiteX3" fmla="*/ 15772 w 19733"/>
            <a:gd name="connsiteY3" fmla="*/ 204 h 24116"/>
            <a:gd name="connsiteX4" fmla="*/ 19733 w 19733"/>
            <a:gd name="connsiteY4" fmla="*/ 0 h 24116"/>
            <a:gd name="connsiteX0" fmla="*/ 0 w 19733"/>
            <a:gd name="connsiteY0" fmla="*/ 24116 h 24116"/>
            <a:gd name="connsiteX1" fmla="*/ 7000 w 19733"/>
            <a:gd name="connsiteY1" fmla="*/ 15838 h 24116"/>
            <a:gd name="connsiteX2" fmla="*/ 15618 w 19733"/>
            <a:gd name="connsiteY2" fmla="*/ 11002 h 24116"/>
            <a:gd name="connsiteX3" fmla="*/ 15772 w 19733"/>
            <a:gd name="connsiteY3" fmla="*/ 204 h 24116"/>
            <a:gd name="connsiteX4" fmla="*/ 19733 w 19733"/>
            <a:gd name="connsiteY4" fmla="*/ 0 h 24116"/>
            <a:gd name="connsiteX0" fmla="*/ 3 w 19736"/>
            <a:gd name="connsiteY0" fmla="*/ 24116 h 24116"/>
            <a:gd name="connsiteX1" fmla="*/ 7003 w 19736"/>
            <a:gd name="connsiteY1" fmla="*/ 15838 h 24116"/>
            <a:gd name="connsiteX2" fmla="*/ 15621 w 19736"/>
            <a:gd name="connsiteY2" fmla="*/ 11002 h 24116"/>
            <a:gd name="connsiteX3" fmla="*/ 15775 w 19736"/>
            <a:gd name="connsiteY3" fmla="*/ 204 h 24116"/>
            <a:gd name="connsiteX4" fmla="*/ 19736 w 19736"/>
            <a:gd name="connsiteY4" fmla="*/ 0 h 24116"/>
            <a:gd name="connsiteX0" fmla="*/ 3 w 19736"/>
            <a:gd name="connsiteY0" fmla="*/ 24116 h 24116"/>
            <a:gd name="connsiteX1" fmla="*/ 7003 w 19736"/>
            <a:gd name="connsiteY1" fmla="*/ 15838 h 24116"/>
            <a:gd name="connsiteX2" fmla="*/ 15621 w 19736"/>
            <a:gd name="connsiteY2" fmla="*/ 11002 h 24116"/>
            <a:gd name="connsiteX3" fmla="*/ 15775 w 19736"/>
            <a:gd name="connsiteY3" fmla="*/ 204 h 24116"/>
            <a:gd name="connsiteX4" fmla="*/ 19736 w 19736"/>
            <a:gd name="connsiteY4" fmla="*/ 0 h 24116"/>
            <a:gd name="connsiteX0" fmla="*/ 7 w 19740"/>
            <a:gd name="connsiteY0" fmla="*/ 24116 h 24116"/>
            <a:gd name="connsiteX1" fmla="*/ 6807 w 19740"/>
            <a:gd name="connsiteY1" fmla="*/ 18444 h 24116"/>
            <a:gd name="connsiteX2" fmla="*/ 15625 w 19740"/>
            <a:gd name="connsiteY2" fmla="*/ 11002 h 24116"/>
            <a:gd name="connsiteX3" fmla="*/ 15779 w 19740"/>
            <a:gd name="connsiteY3" fmla="*/ 204 h 24116"/>
            <a:gd name="connsiteX4" fmla="*/ 19740 w 19740"/>
            <a:gd name="connsiteY4" fmla="*/ 0 h 24116"/>
            <a:gd name="connsiteX0" fmla="*/ 2 w 20135"/>
            <a:gd name="connsiteY0" fmla="*/ 27323 h 27323"/>
            <a:gd name="connsiteX1" fmla="*/ 7202 w 20135"/>
            <a:gd name="connsiteY1" fmla="*/ 18444 h 27323"/>
            <a:gd name="connsiteX2" fmla="*/ 16020 w 20135"/>
            <a:gd name="connsiteY2" fmla="*/ 11002 h 27323"/>
            <a:gd name="connsiteX3" fmla="*/ 16174 w 20135"/>
            <a:gd name="connsiteY3" fmla="*/ 204 h 27323"/>
            <a:gd name="connsiteX4" fmla="*/ 20135 w 20135"/>
            <a:gd name="connsiteY4" fmla="*/ 0 h 27323"/>
            <a:gd name="connsiteX0" fmla="*/ 17 w 19483"/>
            <a:gd name="connsiteY0" fmla="*/ 27323 h 27323"/>
            <a:gd name="connsiteX1" fmla="*/ 6550 w 19483"/>
            <a:gd name="connsiteY1" fmla="*/ 18444 h 27323"/>
            <a:gd name="connsiteX2" fmla="*/ 15368 w 19483"/>
            <a:gd name="connsiteY2" fmla="*/ 11002 h 27323"/>
            <a:gd name="connsiteX3" fmla="*/ 15522 w 19483"/>
            <a:gd name="connsiteY3" fmla="*/ 204 h 27323"/>
            <a:gd name="connsiteX4" fmla="*/ 19483 w 19483"/>
            <a:gd name="connsiteY4" fmla="*/ 0 h 27323"/>
            <a:gd name="connsiteX0" fmla="*/ 1 w 19467"/>
            <a:gd name="connsiteY0" fmla="*/ 27323 h 27323"/>
            <a:gd name="connsiteX1" fmla="*/ 7801 w 19467"/>
            <a:gd name="connsiteY1" fmla="*/ 18544 h 27323"/>
            <a:gd name="connsiteX2" fmla="*/ 15352 w 19467"/>
            <a:gd name="connsiteY2" fmla="*/ 11002 h 27323"/>
            <a:gd name="connsiteX3" fmla="*/ 15506 w 19467"/>
            <a:gd name="connsiteY3" fmla="*/ 204 h 27323"/>
            <a:gd name="connsiteX4" fmla="*/ 19467 w 19467"/>
            <a:gd name="connsiteY4" fmla="*/ 0 h 27323"/>
            <a:gd name="connsiteX0" fmla="*/ 1 w 19467"/>
            <a:gd name="connsiteY0" fmla="*/ 27323 h 27323"/>
            <a:gd name="connsiteX1" fmla="*/ 7801 w 19467"/>
            <a:gd name="connsiteY1" fmla="*/ 18544 h 27323"/>
            <a:gd name="connsiteX2" fmla="*/ 15352 w 19467"/>
            <a:gd name="connsiteY2" fmla="*/ 11002 h 27323"/>
            <a:gd name="connsiteX3" fmla="*/ 15506 w 19467"/>
            <a:gd name="connsiteY3" fmla="*/ 204 h 27323"/>
            <a:gd name="connsiteX4" fmla="*/ 19467 w 19467"/>
            <a:gd name="connsiteY4" fmla="*/ 0 h 27323"/>
            <a:gd name="connsiteX0" fmla="*/ 1 w 21400"/>
            <a:gd name="connsiteY0" fmla="*/ 27229 h 27229"/>
            <a:gd name="connsiteX1" fmla="*/ 7801 w 21400"/>
            <a:gd name="connsiteY1" fmla="*/ 18450 h 27229"/>
            <a:gd name="connsiteX2" fmla="*/ 15352 w 21400"/>
            <a:gd name="connsiteY2" fmla="*/ 10908 h 27229"/>
            <a:gd name="connsiteX3" fmla="*/ 15506 w 21400"/>
            <a:gd name="connsiteY3" fmla="*/ 110 h 27229"/>
            <a:gd name="connsiteX4" fmla="*/ 21400 w 21400"/>
            <a:gd name="connsiteY4" fmla="*/ 106 h 27229"/>
            <a:gd name="connsiteX0" fmla="*/ 1 w 21400"/>
            <a:gd name="connsiteY0" fmla="*/ 27229 h 27229"/>
            <a:gd name="connsiteX1" fmla="*/ 7801 w 21400"/>
            <a:gd name="connsiteY1" fmla="*/ 18450 h 27229"/>
            <a:gd name="connsiteX2" fmla="*/ 12685 w 21400"/>
            <a:gd name="connsiteY2" fmla="*/ 11108 h 27229"/>
            <a:gd name="connsiteX3" fmla="*/ 15506 w 21400"/>
            <a:gd name="connsiteY3" fmla="*/ 110 h 27229"/>
            <a:gd name="connsiteX4" fmla="*/ 21400 w 21400"/>
            <a:gd name="connsiteY4" fmla="*/ 106 h 27229"/>
            <a:gd name="connsiteX0" fmla="*/ 1 w 21400"/>
            <a:gd name="connsiteY0" fmla="*/ 27229 h 27229"/>
            <a:gd name="connsiteX1" fmla="*/ 7801 w 21400"/>
            <a:gd name="connsiteY1" fmla="*/ 18450 h 27229"/>
            <a:gd name="connsiteX2" fmla="*/ 10485 w 21400"/>
            <a:gd name="connsiteY2" fmla="*/ 14315 h 27229"/>
            <a:gd name="connsiteX3" fmla="*/ 15506 w 21400"/>
            <a:gd name="connsiteY3" fmla="*/ 110 h 27229"/>
            <a:gd name="connsiteX4" fmla="*/ 21400 w 21400"/>
            <a:gd name="connsiteY4" fmla="*/ 106 h 27229"/>
            <a:gd name="connsiteX0" fmla="*/ 1 w 21400"/>
            <a:gd name="connsiteY0" fmla="*/ 27229 h 27229"/>
            <a:gd name="connsiteX1" fmla="*/ 7801 w 21400"/>
            <a:gd name="connsiteY1" fmla="*/ 18450 h 27229"/>
            <a:gd name="connsiteX2" fmla="*/ 10485 w 21400"/>
            <a:gd name="connsiteY2" fmla="*/ 14315 h 27229"/>
            <a:gd name="connsiteX3" fmla="*/ 15506 w 21400"/>
            <a:gd name="connsiteY3" fmla="*/ 110 h 27229"/>
            <a:gd name="connsiteX4" fmla="*/ 21400 w 21400"/>
            <a:gd name="connsiteY4" fmla="*/ 106 h 27229"/>
            <a:gd name="connsiteX0" fmla="*/ 1 w 21400"/>
            <a:gd name="connsiteY0" fmla="*/ 27229 h 27229"/>
            <a:gd name="connsiteX1" fmla="*/ 7801 w 21400"/>
            <a:gd name="connsiteY1" fmla="*/ 18450 h 27229"/>
            <a:gd name="connsiteX2" fmla="*/ 10485 w 21400"/>
            <a:gd name="connsiteY2" fmla="*/ 14315 h 27229"/>
            <a:gd name="connsiteX3" fmla="*/ 15506 w 21400"/>
            <a:gd name="connsiteY3" fmla="*/ 110 h 27229"/>
            <a:gd name="connsiteX4" fmla="*/ 21400 w 21400"/>
            <a:gd name="connsiteY4" fmla="*/ 106 h 27229"/>
            <a:gd name="connsiteX0" fmla="*/ 0 w 21399"/>
            <a:gd name="connsiteY0" fmla="*/ 27229 h 27229"/>
            <a:gd name="connsiteX1" fmla="*/ 10484 w 21399"/>
            <a:gd name="connsiteY1" fmla="*/ 14315 h 27229"/>
            <a:gd name="connsiteX2" fmla="*/ 15505 w 21399"/>
            <a:gd name="connsiteY2" fmla="*/ 110 h 27229"/>
            <a:gd name="connsiteX3" fmla="*/ 21399 w 21399"/>
            <a:gd name="connsiteY3" fmla="*/ 106 h 27229"/>
            <a:gd name="connsiteX0" fmla="*/ 0 w 21399"/>
            <a:gd name="connsiteY0" fmla="*/ 27229 h 27229"/>
            <a:gd name="connsiteX1" fmla="*/ 10484 w 21399"/>
            <a:gd name="connsiteY1" fmla="*/ 14315 h 27229"/>
            <a:gd name="connsiteX2" fmla="*/ 15505 w 21399"/>
            <a:gd name="connsiteY2" fmla="*/ 110 h 27229"/>
            <a:gd name="connsiteX3" fmla="*/ 21399 w 21399"/>
            <a:gd name="connsiteY3" fmla="*/ 106 h 27229"/>
            <a:gd name="connsiteX0" fmla="*/ 381 w 21780"/>
            <a:gd name="connsiteY0" fmla="*/ 27229 h 27229"/>
            <a:gd name="connsiteX1" fmla="*/ 10865 w 21780"/>
            <a:gd name="connsiteY1" fmla="*/ 14315 h 27229"/>
            <a:gd name="connsiteX2" fmla="*/ 15886 w 21780"/>
            <a:gd name="connsiteY2" fmla="*/ 110 h 27229"/>
            <a:gd name="connsiteX3" fmla="*/ 21780 w 21780"/>
            <a:gd name="connsiteY3" fmla="*/ 106 h 27229"/>
            <a:gd name="connsiteX0" fmla="*/ 80 w 21479"/>
            <a:gd name="connsiteY0" fmla="*/ 27229 h 27229"/>
            <a:gd name="connsiteX1" fmla="*/ 10564 w 21479"/>
            <a:gd name="connsiteY1" fmla="*/ 14315 h 27229"/>
            <a:gd name="connsiteX2" fmla="*/ 15585 w 21479"/>
            <a:gd name="connsiteY2" fmla="*/ 110 h 27229"/>
            <a:gd name="connsiteX3" fmla="*/ 21479 w 21479"/>
            <a:gd name="connsiteY3" fmla="*/ 106 h 27229"/>
            <a:gd name="connsiteX0" fmla="*/ 0 w 21399"/>
            <a:gd name="connsiteY0" fmla="*/ 27229 h 27229"/>
            <a:gd name="connsiteX1" fmla="*/ 10484 w 21399"/>
            <a:gd name="connsiteY1" fmla="*/ 14315 h 27229"/>
            <a:gd name="connsiteX2" fmla="*/ 15505 w 21399"/>
            <a:gd name="connsiteY2" fmla="*/ 110 h 27229"/>
            <a:gd name="connsiteX3" fmla="*/ 21399 w 21399"/>
            <a:gd name="connsiteY3" fmla="*/ 106 h 27229"/>
            <a:gd name="connsiteX0" fmla="*/ 0 w 21399"/>
            <a:gd name="connsiteY0" fmla="*/ 27229 h 27229"/>
            <a:gd name="connsiteX1" fmla="*/ 10484 w 21399"/>
            <a:gd name="connsiteY1" fmla="*/ 14315 h 27229"/>
            <a:gd name="connsiteX2" fmla="*/ 15505 w 21399"/>
            <a:gd name="connsiteY2" fmla="*/ 110 h 27229"/>
            <a:gd name="connsiteX3" fmla="*/ 21399 w 21399"/>
            <a:gd name="connsiteY3" fmla="*/ 106 h 27229"/>
            <a:gd name="connsiteX0" fmla="*/ 0 w 21399"/>
            <a:gd name="connsiteY0" fmla="*/ 27229 h 27229"/>
            <a:gd name="connsiteX1" fmla="*/ 10484 w 21399"/>
            <a:gd name="connsiteY1" fmla="*/ 14315 h 27229"/>
            <a:gd name="connsiteX2" fmla="*/ 15505 w 21399"/>
            <a:gd name="connsiteY2" fmla="*/ 110 h 27229"/>
            <a:gd name="connsiteX3" fmla="*/ 21399 w 21399"/>
            <a:gd name="connsiteY3" fmla="*/ 106 h 27229"/>
            <a:gd name="connsiteX0" fmla="*/ 0 w 21399"/>
            <a:gd name="connsiteY0" fmla="*/ 27229 h 27229"/>
            <a:gd name="connsiteX1" fmla="*/ 10484 w 21399"/>
            <a:gd name="connsiteY1" fmla="*/ 14315 h 27229"/>
            <a:gd name="connsiteX2" fmla="*/ 15505 w 21399"/>
            <a:gd name="connsiteY2" fmla="*/ 110 h 27229"/>
            <a:gd name="connsiteX3" fmla="*/ 21399 w 21399"/>
            <a:gd name="connsiteY3" fmla="*/ 106 h 27229"/>
            <a:gd name="connsiteX0" fmla="*/ 0 w 21399"/>
            <a:gd name="connsiteY0" fmla="*/ 27229 h 27229"/>
            <a:gd name="connsiteX1" fmla="*/ 10484 w 21399"/>
            <a:gd name="connsiteY1" fmla="*/ 14315 h 27229"/>
            <a:gd name="connsiteX2" fmla="*/ 15505 w 21399"/>
            <a:gd name="connsiteY2" fmla="*/ 110 h 27229"/>
            <a:gd name="connsiteX3" fmla="*/ 21399 w 21399"/>
            <a:gd name="connsiteY3" fmla="*/ 106 h 27229"/>
            <a:gd name="connsiteX0" fmla="*/ 0 w 21399"/>
            <a:gd name="connsiteY0" fmla="*/ 27229 h 27229"/>
            <a:gd name="connsiteX1" fmla="*/ 10484 w 21399"/>
            <a:gd name="connsiteY1" fmla="*/ 14315 h 27229"/>
            <a:gd name="connsiteX2" fmla="*/ 15505 w 21399"/>
            <a:gd name="connsiteY2" fmla="*/ 110 h 27229"/>
            <a:gd name="connsiteX3" fmla="*/ 21399 w 21399"/>
            <a:gd name="connsiteY3" fmla="*/ 106 h 27229"/>
            <a:gd name="connsiteX0" fmla="*/ 0 w 22066"/>
            <a:gd name="connsiteY0" fmla="*/ 27229 h 27229"/>
            <a:gd name="connsiteX1" fmla="*/ 10484 w 22066"/>
            <a:gd name="connsiteY1" fmla="*/ 14315 h 27229"/>
            <a:gd name="connsiteX2" fmla="*/ 15505 w 22066"/>
            <a:gd name="connsiteY2" fmla="*/ 110 h 27229"/>
            <a:gd name="connsiteX3" fmla="*/ 22066 w 22066"/>
            <a:gd name="connsiteY3" fmla="*/ 106 h 27229"/>
            <a:gd name="connsiteX0" fmla="*/ 0 w 23046"/>
            <a:gd name="connsiteY0" fmla="*/ 27229 h 27229"/>
            <a:gd name="connsiteX1" fmla="*/ 10484 w 23046"/>
            <a:gd name="connsiteY1" fmla="*/ 14315 h 27229"/>
            <a:gd name="connsiteX2" fmla="*/ 15505 w 23046"/>
            <a:gd name="connsiteY2" fmla="*/ 110 h 27229"/>
            <a:gd name="connsiteX3" fmla="*/ 23046 w 23046"/>
            <a:gd name="connsiteY3" fmla="*/ 106 h 27229"/>
            <a:gd name="connsiteX0" fmla="*/ 0 w 22679"/>
            <a:gd name="connsiteY0" fmla="*/ 27311 h 27311"/>
            <a:gd name="connsiteX1" fmla="*/ 10484 w 22679"/>
            <a:gd name="connsiteY1" fmla="*/ 14397 h 27311"/>
            <a:gd name="connsiteX2" fmla="*/ 15505 w 22679"/>
            <a:gd name="connsiteY2" fmla="*/ 192 h 27311"/>
            <a:gd name="connsiteX3" fmla="*/ 22679 w 22679"/>
            <a:gd name="connsiteY3" fmla="*/ 2 h 27311"/>
            <a:gd name="connsiteX0" fmla="*/ 0 w 22559"/>
            <a:gd name="connsiteY0" fmla="*/ 23895 h 23895"/>
            <a:gd name="connsiteX1" fmla="*/ 10364 w 22559"/>
            <a:gd name="connsiteY1" fmla="*/ 14397 h 23895"/>
            <a:gd name="connsiteX2" fmla="*/ 15385 w 22559"/>
            <a:gd name="connsiteY2" fmla="*/ 192 h 23895"/>
            <a:gd name="connsiteX3" fmla="*/ 22559 w 22559"/>
            <a:gd name="connsiteY3" fmla="*/ 2 h 23895"/>
            <a:gd name="connsiteX0" fmla="*/ 0 w 22559"/>
            <a:gd name="connsiteY0" fmla="*/ 23895 h 23895"/>
            <a:gd name="connsiteX1" fmla="*/ 10364 w 22559"/>
            <a:gd name="connsiteY1" fmla="*/ 14397 h 23895"/>
            <a:gd name="connsiteX2" fmla="*/ 15385 w 22559"/>
            <a:gd name="connsiteY2" fmla="*/ 192 h 23895"/>
            <a:gd name="connsiteX3" fmla="*/ 22559 w 22559"/>
            <a:gd name="connsiteY3" fmla="*/ 2 h 23895"/>
            <a:gd name="connsiteX0" fmla="*/ 0 w 15498"/>
            <a:gd name="connsiteY0" fmla="*/ 23703 h 23703"/>
            <a:gd name="connsiteX1" fmla="*/ 10364 w 15498"/>
            <a:gd name="connsiteY1" fmla="*/ 14205 h 23703"/>
            <a:gd name="connsiteX2" fmla="*/ 15385 w 15498"/>
            <a:gd name="connsiteY2" fmla="*/ 0 h 23703"/>
            <a:gd name="connsiteX0" fmla="*/ 0 w 10364"/>
            <a:gd name="connsiteY0" fmla="*/ 9680 h 9680"/>
            <a:gd name="connsiteX1" fmla="*/ 10364 w 10364"/>
            <a:gd name="connsiteY1" fmla="*/ 182 h 9680"/>
            <a:gd name="connsiteX0" fmla="*/ 0 w 16809"/>
            <a:gd name="connsiteY0" fmla="*/ 5952 h 5952"/>
            <a:gd name="connsiteX1" fmla="*/ 16809 w 16809"/>
            <a:gd name="connsiteY1" fmla="*/ 2137 h 5952"/>
            <a:gd name="connsiteX0" fmla="*/ 0 w 10000"/>
            <a:gd name="connsiteY0" fmla="*/ 7271 h 7771"/>
            <a:gd name="connsiteX1" fmla="*/ 3826 w 10000"/>
            <a:gd name="connsiteY1" fmla="*/ 7271 h 7771"/>
            <a:gd name="connsiteX2" fmla="*/ 10000 w 10000"/>
            <a:gd name="connsiteY2" fmla="*/ 861 h 7771"/>
            <a:gd name="connsiteX0" fmla="*/ 0 w 10000"/>
            <a:gd name="connsiteY0" fmla="*/ 9590 h 10234"/>
            <a:gd name="connsiteX1" fmla="*/ 3826 w 10000"/>
            <a:gd name="connsiteY1" fmla="*/ 9590 h 10234"/>
            <a:gd name="connsiteX2" fmla="*/ 10000 w 10000"/>
            <a:gd name="connsiteY2" fmla="*/ 1341 h 10234"/>
            <a:gd name="connsiteX0" fmla="*/ 0 w 10000"/>
            <a:gd name="connsiteY0" fmla="*/ 10155 h 10799"/>
            <a:gd name="connsiteX1" fmla="*/ 3826 w 10000"/>
            <a:gd name="connsiteY1" fmla="*/ 10155 h 10799"/>
            <a:gd name="connsiteX2" fmla="*/ 10000 w 10000"/>
            <a:gd name="connsiteY2" fmla="*/ 1906 h 10799"/>
            <a:gd name="connsiteX0" fmla="*/ 0 w 10000"/>
            <a:gd name="connsiteY0" fmla="*/ 9252 h 9896"/>
            <a:gd name="connsiteX1" fmla="*/ 3826 w 10000"/>
            <a:gd name="connsiteY1" fmla="*/ 9252 h 9896"/>
            <a:gd name="connsiteX2" fmla="*/ 10000 w 10000"/>
            <a:gd name="connsiteY2" fmla="*/ 1003 h 9896"/>
            <a:gd name="connsiteX0" fmla="*/ 0 w 10600"/>
            <a:gd name="connsiteY0" fmla="*/ 10659 h 10659"/>
            <a:gd name="connsiteX1" fmla="*/ 4426 w 10600"/>
            <a:gd name="connsiteY1" fmla="*/ 9349 h 10659"/>
            <a:gd name="connsiteX2" fmla="*/ 10600 w 10600"/>
            <a:gd name="connsiteY2" fmla="*/ 1014 h 10659"/>
            <a:gd name="connsiteX0" fmla="*/ 0 w 11164"/>
            <a:gd name="connsiteY0" fmla="*/ 10436 h 10436"/>
            <a:gd name="connsiteX1" fmla="*/ 4990 w 11164"/>
            <a:gd name="connsiteY1" fmla="*/ 9349 h 10436"/>
            <a:gd name="connsiteX2" fmla="*/ 11164 w 11164"/>
            <a:gd name="connsiteY2" fmla="*/ 1014 h 10436"/>
            <a:gd name="connsiteX0" fmla="*/ 0 w 9070"/>
            <a:gd name="connsiteY0" fmla="*/ 11288 h 11288"/>
            <a:gd name="connsiteX1" fmla="*/ 2896 w 9070"/>
            <a:gd name="connsiteY1" fmla="*/ 9349 h 11288"/>
            <a:gd name="connsiteX2" fmla="*/ 9070 w 9070"/>
            <a:gd name="connsiteY2" fmla="*/ 1014 h 11288"/>
            <a:gd name="connsiteX0" fmla="*/ 0 w 10056"/>
            <a:gd name="connsiteY0" fmla="*/ 10428 h 10428"/>
            <a:gd name="connsiteX1" fmla="*/ 3193 w 10056"/>
            <a:gd name="connsiteY1" fmla="*/ 8710 h 10428"/>
            <a:gd name="connsiteX2" fmla="*/ 9344 w 10056"/>
            <a:gd name="connsiteY2" fmla="*/ 397 h 10428"/>
            <a:gd name="connsiteX3" fmla="*/ 10000 w 10056"/>
            <a:gd name="connsiteY3" fmla="*/ 1326 h 10428"/>
            <a:gd name="connsiteX0" fmla="*/ 0 w 10056"/>
            <a:gd name="connsiteY0" fmla="*/ 10428 h 10428"/>
            <a:gd name="connsiteX1" fmla="*/ 3193 w 10056"/>
            <a:gd name="connsiteY1" fmla="*/ 8710 h 10428"/>
            <a:gd name="connsiteX2" fmla="*/ 9344 w 10056"/>
            <a:gd name="connsiteY2" fmla="*/ 397 h 10428"/>
            <a:gd name="connsiteX3" fmla="*/ 10000 w 10056"/>
            <a:gd name="connsiteY3" fmla="*/ 1326 h 10428"/>
            <a:gd name="connsiteX0" fmla="*/ 0 w 9928"/>
            <a:gd name="connsiteY0" fmla="*/ 10347 h 15853"/>
            <a:gd name="connsiteX1" fmla="*/ 3193 w 9928"/>
            <a:gd name="connsiteY1" fmla="*/ 8629 h 15853"/>
            <a:gd name="connsiteX2" fmla="*/ 9344 w 9928"/>
            <a:gd name="connsiteY2" fmla="*/ 316 h 15853"/>
            <a:gd name="connsiteX3" fmla="*/ 9701 w 9928"/>
            <a:gd name="connsiteY3" fmla="*/ 15853 h 15853"/>
            <a:gd name="connsiteX0" fmla="*/ 0 w 10739"/>
            <a:gd name="connsiteY0" fmla="*/ 6815 h 10288"/>
            <a:gd name="connsiteX1" fmla="*/ 3216 w 10739"/>
            <a:gd name="connsiteY1" fmla="*/ 5731 h 10288"/>
            <a:gd name="connsiteX2" fmla="*/ 10365 w 10739"/>
            <a:gd name="connsiteY2" fmla="*/ 190 h 10288"/>
            <a:gd name="connsiteX3" fmla="*/ 9771 w 10739"/>
            <a:gd name="connsiteY3" fmla="*/ 10288 h 10288"/>
            <a:gd name="connsiteX0" fmla="*/ 0 w 11271"/>
            <a:gd name="connsiteY0" fmla="*/ 6527 h 10000"/>
            <a:gd name="connsiteX1" fmla="*/ 3216 w 11271"/>
            <a:gd name="connsiteY1" fmla="*/ 5443 h 10000"/>
            <a:gd name="connsiteX2" fmla="*/ 10967 w 11271"/>
            <a:gd name="connsiteY2" fmla="*/ 199 h 10000"/>
            <a:gd name="connsiteX3" fmla="*/ 9771 w 11271"/>
            <a:gd name="connsiteY3" fmla="*/ 10000 h 10000"/>
            <a:gd name="connsiteX0" fmla="*/ 0 w 11492"/>
            <a:gd name="connsiteY0" fmla="*/ 6527 h 11486"/>
            <a:gd name="connsiteX1" fmla="*/ 3216 w 11492"/>
            <a:gd name="connsiteY1" fmla="*/ 5443 h 11486"/>
            <a:gd name="connsiteX2" fmla="*/ 10967 w 11492"/>
            <a:gd name="connsiteY2" fmla="*/ 199 h 11486"/>
            <a:gd name="connsiteX3" fmla="*/ 11125 w 11492"/>
            <a:gd name="connsiteY3" fmla="*/ 11486 h 11486"/>
            <a:gd name="connsiteX0" fmla="*/ 0 w 11573"/>
            <a:gd name="connsiteY0" fmla="*/ 6527 h 11189"/>
            <a:gd name="connsiteX1" fmla="*/ 3216 w 11573"/>
            <a:gd name="connsiteY1" fmla="*/ 5443 h 11189"/>
            <a:gd name="connsiteX2" fmla="*/ 10967 w 11573"/>
            <a:gd name="connsiteY2" fmla="*/ 199 h 11189"/>
            <a:gd name="connsiteX3" fmla="*/ 11376 w 11573"/>
            <a:gd name="connsiteY3" fmla="*/ 11189 h 11189"/>
            <a:gd name="connsiteX0" fmla="*/ 0 w 11376"/>
            <a:gd name="connsiteY0" fmla="*/ 6527 h 11189"/>
            <a:gd name="connsiteX1" fmla="*/ 3216 w 11376"/>
            <a:gd name="connsiteY1" fmla="*/ 5443 h 11189"/>
            <a:gd name="connsiteX2" fmla="*/ 10967 w 11376"/>
            <a:gd name="connsiteY2" fmla="*/ 199 h 11189"/>
            <a:gd name="connsiteX3" fmla="*/ 11376 w 11376"/>
            <a:gd name="connsiteY3" fmla="*/ 11189 h 11189"/>
            <a:gd name="connsiteX0" fmla="*/ 0 w 11376"/>
            <a:gd name="connsiteY0" fmla="*/ 6815 h 11477"/>
            <a:gd name="connsiteX1" fmla="*/ 3216 w 11376"/>
            <a:gd name="connsiteY1" fmla="*/ 5731 h 11477"/>
            <a:gd name="connsiteX2" fmla="*/ 11017 w 11376"/>
            <a:gd name="connsiteY2" fmla="*/ 190 h 11477"/>
            <a:gd name="connsiteX3" fmla="*/ 11376 w 11376"/>
            <a:gd name="connsiteY3" fmla="*/ 11477 h 11477"/>
            <a:gd name="connsiteX0" fmla="*/ 0 w 11412"/>
            <a:gd name="connsiteY0" fmla="*/ 6383 h 11045"/>
            <a:gd name="connsiteX1" fmla="*/ 3216 w 11412"/>
            <a:gd name="connsiteY1" fmla="*/ 5299 h 11045"/>
            <a:gd name="connsiteX2" fmla="*/ 11368 w 11412"/>
            <a:gd name="connsiteY2" fmla="*/ 204 h 11045"/>
            <a:gd name="connsiteX3" fmla="*/ 11376 w 11412"/>
            <a:gd name="connsiteY3" fmla="*/ 11045 h 11045"/>
            <a:gd name="connsiteX0" fmla="*/ 0 w 11412"/>
            <a:gd name="connsiteY0" fmla="*/ 6383 h 11045"/>
            <a:gd name="connsiteX1" fmla="*/ 3216 w 11412"/>
            <a:gd name="connsiteY1" fmla="*/ 5299 h 11045"/>
            <a:gd name="connsiteX2" fmla="*/ 11368 w 11412"/>
            <a:gd name="connsiteY2" fmla="*/ 204 h 11045"/>
            <a:gd name="connsiteX3" fmla="*/ 11376 w 11412"/>
            <a:gd name="connsiteY3" fmla="*/ 11045 h 11045"/>
            <a:gd name="connsiteX0" fmla="*/ 0 w 11986"/>
            <a:gd name="connsiteY0" fmla="*/ 6383 h 11045"/>
            <a:gd name="connsiteX1" fmla="*/ 3216 w 11986"/>
            <a:gd name="connsiteY1" fmla="*/ 5299 h 11045"/>
            <a:gd name="connsiteX2" fmla="*/ 11368 w 11986"/>
            <a:gd name="connsiteY2" fmla="*/ 204 h 11045"/>
            <a:gd name="connsiteX3" fmla="*/ 11412 w 11986"/>
            <a:gd name="connsiteY3" fmla="*/ 7569 h 11045"/>
            <a:gd name="connsiteX4" fmla="*/ 11376 w 11986"/>
            <a:gd name="connsiteY4" fmla="*/ 11045 h 11045"/>
            <a:gd name="connsiteX0" fmla="*/ 0 w 12840"/>
            <a:gd name="connsiteY0" fmla="*/ 6383 h 18363"/>
            <a:gd name="connsiteX1" fmla="*/ 3216 w 12840"/>
            <a:gd name="connsiteY1" fmla="*/ 5299 h 18363"/>
            <a:gd name="connsiteX2" fmla="*/ 11368 w 12840"/>
            <a:gd name="connsiteY2" fmla="*/ 204 h 18363"/>
            <a:gd name="connsiteX3" fmla="*/ 11412 w 12840"/>
            <a:gd name="connsiteY3" fmla="*/ 7569 h 18363"/>
            <a:gd name="connsiteX4" fmla="*/ 12840 w 12840"/>
            <a:gd name="connsiteY4" fmla="*/ 18363 h 18363"/>
            <a:gd name="connsiteX0" fmla="*/ 0 w 12840"/>
            <a:gd name="connsiteY0" fmla="*/ 6383 h 18363"/>
            <a:gd name="connsiteX1" fmla="*/ 3216 w 12840"/>
            <a:gd name="connsiteY1" fmla="*/ 5299 h 18363"/>
            <a:gd name="connsiteX2" fmla="*/ 11368 w 12840"/>
            <a:gd name="connsiteY2" fmla="*/ 204 h 18363"/>
            <a:gd name="connsiteX3" fmla="*/ 10624 w 12840"/>
            <a:gd name="connsiteY3" fmla="*/ 11594 h 18363"/>
            <a:gd name="connsiteX4" fmla="*/ 12840 w 12840"/>
            <a:gd name="connsiteY4" fmla="*/ 18363 h 18363"/>
            <a:gd name="connsiteX0" fmla="*/ 0 w 12840"/>
            <a:gd name="connsiteY0" fmla="*/ 6383 h 18363"/>
            <a:gd name="connsiteX1" fmla="*/ 3216 w 12840"/>
            <a:gd name="connsiteY1" fmla="*/ 5299 h 18363"/>
            <a:gd name="connsiteX2" fmla="*/ 11368 w 12840"/>
            <a:gd name="connsiteY2" fmla="*/ 204 h 18363"/>
            <a:gd name="connsiteX3" fmla="*/ 11356 w 12840"/>
            <a:gd name="connsiteY3" fmla="*/ 14887 h 18363"/>
            <a:gd name="connsiteX4" fmla="*/ 12840 w 12840"/>
            <a:gd name="connsiteY4" fmla="*/ 18363 h 18363"/>
            <a:gd name="connsiteX0" fmla="*/ 0 w 13122"/>
            <a:gd name="connsiteY0" fmla="*/ 6383 h 18546"/>
            <a:gd name="connsiteX1" fmla="*/ 3216 w 13122"/>
            <a:gd name="connsiteY1" fmla="*/ 5299 h 18546"/>
            <a:gd name="connsiteX2" fmla="*/ 11368 w 13122"/>
            <a:gd name="connsiteY2" fmla="*/ 204 h 18546"/>
            <a:gd name="connsiteX3" fmla="*/ 11356 w 13122"/>
            <a:gd name="connsiteY3" fmla="*/ 14887 h 18546"/>
            <a:gd name="connsiteX4" fmla="*/ 13122 w 13122"/>
            <a:gd name="connsiteY4" fmla="*/ 18546 h 18546"/>
            <a:gd name="connsiteX0" fmla="*/ 0 w 13122"/>
            <a:gd name="connsiteY0" fmla="*/ 6383 h 18546"/>
            <a:gd name="connsiteX1" fmla="*/ 3216 w 13122"/>
            <a:gd name="connsiteY1" fmla="*/ 5299 h 18546"/>
            <a:gd name="connsiteX2" fmla="*/ 11368 w 13122"/>
            <a:gd name="connsiteY2" fmla="*/ 204 h 18546"/>
            <a:gd name="connsiteX3" fmla="*/ 11356 w 13122"/>
            <a:gd name="connsiteY3" fmla="*/ 14887 h 18546"/>
            <a:gd name="connsiteX4" fmla="*/ 13122 w 13122"/>
            <a:gd name="connsiteY4" fmla="*/ 18546 h 18546"/>
            <a:gd name="connsiteX0" fmla="*/ 0 w 13122"/>
            <a:gd name="connsiteY0" fmla="*/ 6349 h 18512"/>
            <a:gd name="connsiteX1" fmla="*/ 2797 w 13122"/>
            <a:gd name="connsiteY1" fmla="*/ 6551 h 18512"/>
            <a:gd name="connsiteX2" fmla="*/ 11368 w 13122"/>
            <a:gd name="connsiteY2" fmla="*/ 170 h 18512"/>
            <a:gd name="connsiteX3" fmla="*/ 11356 w 13122"/>
            <a:gd name="connsiteY3" fmla="*/ 14853 h 18512"/>
            <a:gd name="connsiteX4" fmla="*/ 13122 w 13122"/>
            <a:gd name="connsiteY4" fmla="*/ 18512 h 18512"/>
            <a:gd name="connsiteX0" fmla="*/ 0 w 13122"/>
            <a:gd name="connsiteY0" fmla="*/ 6420 h 18583"/>
            <a:gd name="connsiteX1" fmla="*/ 2797 w 13122"/>
            <a:gd name="connsiteY1" fmla="*/ 6622 h 18583"/>
            <a:gd name="connsiteX2" fmla="*/ 11368 w 13122"/>
            <a:gd name="connsiteY2" fmla="*/ 241 h 18583"/>
            <a:gd name="connsiteX3" fmla="*/ 11356 w 13122"/>
            <a:gd name="connsiteY3" fmla="*/ 14924 h 18583"/>
            <a:gd name="connsiteX4" fmla="*/ 13122 w 13122"/>
            <a:gd name="connsiteY4" fmla="*/ 18583 h 18583"/>
            <a:gd name="connsiteX0" fmla="*/ 0 w 13122"/>
            <a:gd name="connsiteY0" fmla="*/ 6472 h 18635"/>
            <a:gd name="connsiteX1" fmla="*/ 2797 w 13122"/>
            <a:gd name="connsiteY1" fmla="*/ 6674 h 18635"/>
            <a:gd name="connsiteX2" fmla="*/ 11368 w 13122"/>
            <a:gd name="connsiteY2" fmla="*/ 293 h 18635"/>
            <a:gd name="connsiteX3" fmla="*/ 11356 w 13122"/>
            <a:gd name="connsiteY3" fmla="*/ 14976 h 18635"/>
            <a:gd name="connsiteX4" fmla="*/ 13122 w 13122"/>
            <a:gd name="connsiteY4" fmla="*/ 18635 h 18635"/>
            <a:gd name="connsiteX0" fmla="*/ 0 w 13043"/>
            <a:gd name="connsiteY0" fmla="*/ 6644 h 18635"/>
            <a:gd name="connsiteX1" fmla="*/ 2718 w 13043"/>
            <a:gd name="connsiteY1" fmla="*/ 6674 h 18635"/>
            <a:gd name="connsiteX2" fmla="*/ 11289 w 13043"/>
            <a:gd name="connsiteY2" fmla="*/ 293 h 18635"/>
            <a:gd name="connsiteX3" fmla="*/ 11277 w 13043"/>
            <a:gd name="connsiteY3" fmla="*/ 14976 h 18635"/>
            <a:gd name="connsiteX4" fmla="*/ 13043 w 13043"/>
            <a:gd name="connsiteY4" fmla="*/ 18635 h 18635"/>
            <a:gd name="connsiteX0" fmla="*/ 5 w 13048"/>
            <a:gd name="connsiteY0" fmla="*/ 6644 h 18635"/>
            <a:gd name="connsiteX1" fmla="*/ 2723 w 13048"/>
            <a:gd name="connsiteY1" fmla="*/ 6674 h 18635"/>
            <a:gd name="connsiteX2" fmla="*/ 11294 w 13048"/>
            <a:gd name="connsiteY2" fmla="*/ 293 h 18635"/>
            <a:gd name="connsiteX3" fmla="*/ 11282 w 13048"/>
            <a:gd name="connsiteY3" fmla="*/ 14976 h 18635"/>
            <a:gd name="connsiteX4" fmla="*/ 13048 w 13048"/>
            <a:gd name="connsiteY4" fmla="*/ 18635 h 18635"/>
            <a:gd name="connsiteX0" fmla="*/ 5 w 13048"/>
            <a:gd name="connsiteY0" fmla="*/ 6644 h 18635"/>
            <a:gd name="connsiteX1" fmla="*/ 2723 w 13048"/>
            <a:gd name="connsiteY1" fmla="*/ 6674 h 18635"/>
            <a:gd name="connsiteX2" fmla="*/ 11294 w 13048"/>
            <a:gd name="connsiteY2" fmla="*/ 293 h 18635"/>
            <a:gd name="connsiteX3" fmla="*/ 11282 w 13048"/>
            <a:gd name="connsiteY3" fmla="*/ 14976 h 18635"/>
            <a:gd name="connsiteX4" fmla="*/ 13048 w 13048"/>
            <a:gd name="connsiteY4" fmla="*/ 18635 h 18635"/>
            <a:gd name="connsiteX0" fmla="*/ 4 w 13150"/>
            <a:gd name="connsiteY0" fmla="*/ 5359 h 18635"/>
            <a:gd name="connsiteX1" fmla="*/ 2825 w 13150"/>
            <a:gd name="connsiteY1" fmla="*/ 6674 h 18635"/>
            <a:gd name="connsiteX2" fmla="*/ 11396 w 13150"/>
            <a:gd name="connsiteY2" fmla="*/ 293 h 18635"/>
            <a:gd name="connsiteX3" fmla="*/ 11384 w 13150"/>
            <a:gd name="connsiteY3" fmla="*/ 14976 h 18635"/>
            <a:gd name="connsiteX4" fmla="*/ 13150 w 13150"/>
            <a:gd name="connsiteY4" fmla="*/ 18635 h 18635"/>
            <a:gd name="connsiteX0" fmla="*/ 6 w 12843"/>
            <a:gd name="connsiteY0" fmla="*/ 5359 h 18635"/>
            <a:gd name="connsiteX1" fmla="*/ 2518 w 12843"/>
            <a:gd name="connsiteY1" fmla="*/ 6674 h 18635"/>
            <a:gd name="connsiteX2" fmla="*/ 11089 w 12843"/>
            <a:gd name="connsiteY2" fmla="*/ 293 h 18635"/>
            <a:gd name="connsiteX3" fmla="*/ 11077 w 12843"/>
            <a:gd name="connsiteY3" fmla="*/ 14976 h 18635"/>
            <a:gd name="connsiteX4" fmla="*/ 12843 w 12843"/>
            <a:gd name="connsiteY4" fmla="*/ 18635 h 18635"/>
            <a:gd name="connsiteX0" fmla="*/ 4 w 13109"/>
            <a:gd name="connsiteY0" fmla="*/ 6374 h 18635"/>
            <a:gd name="connsiteX1" fmla="*/ 2784 w 13109"/>
            <a:gd name="connsiteY1" fmla="*/ 6674 h 18635"/>
            <a:gd name="connsiteX2" fmla="*/ 11355 w 13109"/>
            <a:gd name="connsiteY2" fmla="*/ 293 h 18635"/>
            <a:gd name="connsiteX3" fmla="*/ 11343 w 13109"/>
            <a:gd name="connsiteY3" fmla="*/ 14976 h 18635"/>
            <a:gd name="connsiteX4" fmla="*/ 13109 w 13109"/>
            <a:gd name="connsiteY4" fmla="*/ 18635 h 18635"/>
            <a:gd name="connsiteX0" fmla="*/ 5 w 13089"/>
            <a:gd name="connsiteY0" fmla="*/ 6712 h 18635"/>
            <a:gd name="connsiteX1" fmla="*/ 2764 w 13089"/>
            <a:gd name="connsiteY1" fmla="*/ 6674 h 18635"/>
            <a:gd name="connsiteX2" fmla="*/ 11335 w 13089"/>
            <a:gd name="connsiteY2" fmla="*/ 293 h 18635"/>
            <a:gd name="connsiteX3" fmla="*/ 11323 w 13089"/>
            <a:gd name="connsiteY3" fmla="*/ 14976 h 18635"/>
            <a:gd name="connsiteX4" fmla="*/ 13089 w 13089"/>
            <a:gd name="connsiteY4" fmla="*/ 18635 h 18635"/>
            <a:gd name="connsiteX0" fmla="*/ 5 w 13089"/>
            <a:gd name="connsiteY0" fmla="*/ 7456 h 18635"/>
            <a:gd name="connsiteX1" fmla="*/ 2764 w 13089"/>
            <a:gd name="connsiteY1" fmla="*/ 6674 h 18635"/>
            <a:gd name="connsiteX2" fmla="*/ 11335 w 13089"/>
            <a:gd name="connsiteY2" fmla="*/ 293 h 18635"/>
            <a:gd name="connsiteX3" fmla="*/ 11323 w 13089"/>
            <a:gd name="connsiteY3" fmla="*/ 14976 h 18635"/>
            <a:gd name="connsiteX4" fmla="*/ 13089 w 13089"/>
            <a:gd name="connsiteY4" fmla="*/ 18635 h 18635"/>
            <a:gd name="connsiteX0" fmla="*/ 4 w 13109"/>
            <a:gd name="connsiteY0" fmla="*/ 6915 h 18635"/>
            <a:gd name="connsiteX1" fmla="*/ 2784 w 13109"/>
            <a:gd name="connsiteY1" fmla="*/ 6674 h 18635"/>
            <a:gd name="connsiteX2" fmla="*/ 11355 w 13109"/>
            <a:gd name="connsiteY2" fmla="*/ 293 h 18635"/>
            <a:gd name="connsiteX3" fmla="*/ 11343 w 13109"/>
            <a:gd name="connsiteY3" fmla="*/ 14976 h 18635"/>
            <a:gd name="connsiteX4" fmla="*/ 13109 w 13109"/>
            <a:gd name="connsiteY4" fmla="*/ 18635 h 18635"/>
            <a:gd name="connsiteX0" fmla="*/ 4 w 12985"/>
            <a:gd name="connsiteY0" fmla="*/ 6915 h 19514"/>
            <a:gd name="connsiteX1" fmla="*/ 2784 w 12985"/>
            <a:gd name="connsiteY1" fmla="*/ 6674 h 19514"/>
            <a:gd name="connsiteX2" fmla="*/ 11355 w 12985"/>
            <a:gd name="connsiteY2" fmla="*/ 293 h 19514"/>
            <a:gd name="connsiteX3" fmla="*/ 11343 w 12985"/>
            <a:gd name="connsiteY3" fmla="*/ 14976 h 19514"/>
            <a:gd name="connsiteX4" fmla="*/ 12985 w 12985"/>
            <a:gd name="connsiteY4" fmla="*/ 19514 h 19514"/>
            <a:gd name="connsiteX0" fmla="*/ 4 w 12923"/>
            <a:gd name="connsiteY0" fmla="*/ 6915 h 21070"/>
            <a:gd name="connsiteX1" fmla="*/ 2784 w 12923"/>
            <a:gd name="connsiteY1" fmla="*/ 6674 h 21070"/>
            <a:gd name="connsiteX2" fmla="*/ 11355 w 12923"/>
            <a:gd name="connsiteY2" fmla="*/ 293 h 21070"/>
            <a:gd name="connsiteX3" fmla="*/ 11343 w 12923"/>
            <a:gd name="connsiteY3" fmla="*/ 14976 h 21070"/>
            <a:gd name="connsiteX4" fmla="*/ 12923 w 12923"/>
            <a:gd name="connsiteY4" fmla="*/ 21070 h 21070"/>
            <a:gd name="connsiteX0" fmla="*/ 31 w 10437"/>
            <a:gd name="connsiteY0" fmla="*/ 7293 h 21070"/>
            <a:gd name="connsiteX1" fmla="*/ 298 w 10437"/>
            <a:gd name="connsiteY1" fmla="*/ 6674 h 21070"/>
            <a:gd name="connsiteX2" fmla="*/ 8869 w 10437"/>
            <a:gd name="connsiteY2" fmla="*/ 293 h 21070"/>
            <a:gd name="connsiteX3" fmla="*/ 8857 w 10437"/>
            <a:gd name="connsiteY3" fmla="*/ 14976 h 21070"/>
            <a:gd name="connsiteX4" fmla="*/ 10437 w 10437"/>
            <a:gd name="connsiteY4" fmla="*/ 21070 h 2107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437" h="21070">
              <a:moveTo>
                <a:pt x="31" y="7293"/>
              </a:moveTo>
              <a:cubicBezTo>
                <a:pt x="-110" y="7471"/>
                <a:pt x="291" y="7158"/>
                <a:pt x="298" y="6674"/>
              </a:cubicBezTo>
              <a:cubicBezTo>
                <a:pt x="1133" y="2190"/>
                <a:pt x="856" y="-1011"/>
                <a:pt x="8869" y="293"/>
              </a:cubicBezTo>
              <a:cubicBezTo>
                <a:pt x="9052" y="-61"/>
                <a:pt x="8856" y="13169"/>
                <a:pt x="8857" y="14976"/>
              </a:cubicBezTo>
              <a:cubicBezTo>
                <a:pt x="8858" y="16783"/>
                <a:pt x="10443" y="20491"/>
                <a:pt x="10437" y="2107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18</xdr:col>
      <xdr:colOff>125394</xdr:colOff>
      <xdr:row>4</xdr:row>
      <xdr:rowOff>142443</xdr:rowOff>
    </xdr:from>
    <xdr:to>
      <xdr:col>18</xdr:col>
      <xdr:colOff>261519</xdr:colOff>
      <xdr:row>5</xdr:row>
      <xdr:rowOff>130124</xdr:rowOff>
    </xdr:to>
    <xdr:sp macro="" textlink="">
      <xdr:nvSpPr>
        <xdr:cNvPr id="1344" name="Oval 565">
          <a:extLst>
            <a:ext uri="{FF2B5EF4-FFF2-40B4-BE49-F238E27FC236}">
              <a16:creationId xmlns:a16="http://schemas.microsoft.com/office/drawing/2014/main" id="{B1C8831C-F9E7-A5C1-01C1-7C40A84B4613}"/>
            </a:ext>
          </a:extLst>
        </xdr:cNvPr>
        <xdr:cNvSpPr>
          <a:spLocks noChangeArrowheads="1"/>
        </xdr:cNvSpPr>
      </xdr:nvSpPr>
      <xdr:spPr bwMode="auto">
        <a:xfrm rot="10398365">
          <a:off x="11723482" y="776696"/>
          <a:ext cx="136125" cy="15576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none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17</xdr:col>
      <xdr:colOff>550082</xdr:colOff>
      <xdr:row>6</xdr:row>
      <xdr:rowOff>17947</xdr:rowOff>
    </xdr:from>
    <xdr:to>
      <xdr:col>17</xdr:col>
      <xdr:colOff>557328</xdr:colOff>
      <xdr:row>8</xdr:row>
      <xdr:rowOff>160014</xdr:rowOff>
    </xdr:to>
    <xdr:sp macro="" textlink="">
      <xdr:nvSpPr>
        <xdr:cNvPr id="1345" name="Line 927">
          <a:extLst>
            <a:ext uri="{FF2B5EF4-FFF2-40B4-BE49-F238E27FC236}">
              <a16:creationId xmlns:a16="http://schemas.microsoft.com/office/drawing/2014/main" id="{AF01F74D-3324-48BB-737A-925C0ADD688E}"/>
            </a:ext>
          </a:extLst>
        </xdr:cNvPr>
        <xdr:cNvSpPr>
          <a:spLocks noChangeShapeType="1"/>
        </xdr:cNvSpPr>
      </xdr:nvSpPr>
      <xdr:spPr bwMode="auto">
        <a:xfrm rot="10398365" flipH="1">
          <a:off x="11490225" y="992218"/>
          <a:ext cx="7246" cy="47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413522</xdr:colOff>
      <xdr:row>6</xdr:row>
      <xdr:rowOff>85045</xdr:rowOff>
    </xdr:from>
    <xdr:to>
      <xdr:col>18</xdr:col>
      <xdr:colOff>49629</xdr:colOff>
      <xdr:row>8</xdr:row>
      <xdr:rowOff>128599</xdr:rowOff>
    </xdr:to>
    <xdr:grpSp>
      <xdr:nvGrpSpPr>
        <xdr:cNvPr id="1346" name="Group 405">
          <a:extLst>
            <a:ext uri="{FF2B5EF4-FFF2-40B4-BE49-F238E27FC236}">
              <a16:creationId xmlns:a16="http://schemas.microsoft.com/office/drawing/2014/main" id="{68AD86FB-CFBC-E6C6-7B31-DFA950F4AA5B}"/>
            </a:ext>
          </a:extLst>
        </xdr:cNvPr>
        <xdr:cNvGrpSpPr>
          <a:grpSpLocks/>
        </xdr:cNvGrpSpPr>
      </xdr:nvGrpSpPr>
      <xdr:grpSpPr bwMode="auto">
        <a:xfrm rot="10398365">
          <a:off x="11286310" y="1047070"/>
          <a:ext cx="312382" cy="376929"/>
          <a:chOff x="704" y="99"/>
          <a:chExt cx="25" cy="14"/>
        </a:xfrm>
      </xdr:grpSpPr>
      <xdr:sp macro="" textlink="">
        <xdr:nvSpPr>
          <xdr:cNvPr id="1347" name="Freeform 406">
            <a:extLst>
              <a:ext uri="{FF2B5EF4-FFF2-40B4-BE49-F238E27FC236}">
                <a16:creationId xmlns:a16="http://schemas.microsoft.com/office/drawing/2014/main" id="{C184A6B7-219A-42C4-2BCD-B9A39BA8E462}"/>
              </a:ext>
            </a:extLst>
          </xdr:cNvPr>
          <xdr:cNvSpPr>
            <a:spLocks/>
          </xdr:cNvSpPr>
        </xdr:nvSpPr>
        <xdr:spPr bwMode="auto">
          <a:xfrm>
            <a:off x="704" y="99"/>
            <a:ext cx="6" cy="14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348" name="Freeform 407">
            <a:extLst>
              <a:ext uri="{FF2B5EF4-FFF2-40B4-BE49-F238E27FC236}">
                <a16:creationId xmlns:a16="http://schemas.microsoft.com/office/drawing/2014/main" id="{405C4B31-59AA-6517-606C-36E292C90D8E}"/>
              </a:ext>
            </a:extLst>
          </xdr:cNvPr>
          <xdr:cNvSpPr>
            <a:spLocks/>
          </xdr:cNvSpPr>
        </xdr:nvSpPr>
        <xdr:spPr bwMode="auto">
          <a:xfrm flipH="1" flipV="1">
            <a:off x="723" y="99"/>
            <a:ext cx="6" cy="13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17</xdr:col>
      <xdr:colOff>499656</xdr:colOff>
      <xdr:row>7</xdr:row>
      <xdr:rowOff>77382</xdr:rowOff>
    </xdr:from>
    <xdr:to>
      <xdr:col>18</xdr:col>
      <xdr:colOff>3258</xdr:colOff>
      <xdr:row>8</xdr:row>
      <xdr:rowOff>46227</xdr:rowOff>
    </xdr:to>
    <xdr:sp macro="" textlink="">
      <xdr:nvSpPr>
        <xdr:cNvPr id="1349" name="六角形 1348">
          <a:extLst>
            <a:ext uri="{FF2B5EF4-FFF2-40B4-BE49-F238E27FC236}">
              <a16:creationId xmlns:a16="http://schemas.microsoft.com/office/drawing/2014/main" id="{36741DE8-6C6A-45CF-AD60-124ADCBF524D}"/>
            </a:ext>
          </a:extLst>
        </xdr:cNvPr>
        <xdr:cNvSpPr/>
      </xdr:nvSpPr>
      <xdr:spPr bwMode="auto">
        <a:xfrm>
          <a:off x="11439799" y="1220382"/>
          <a:ext cx="183959" cy="13757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9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653788</xdr:colOff>
      <xdr:row>3</xdr:row>
      <xdr:rowOff>118013</xdr:rowOff>
    </xdr:from>
    <xdr:to>
      <xdr:col>18</xdr:col>
      <xdr:colOff>156170</xdr:colOff>
      <xdr:row>4</xdr:row>
      <xdr:rowOff>85422</xdr:rowOff>
    </xdr:to>
    <xdr:sp macro="" textlink="">
      <xdr:nvSpPr>
        <xdr:cNvPr id="1350" name="六角形 1349">
          <a:extLst>
            <a:ext uri="{FF2B5EF4-FFF2-40B4-BE49-F238E27FC236}">
              <a16:creationId xmlns:a16="http://schemas.microsoft.com/office/drawing/2014/main" id="{DFC2ABE5-49E9-4380-8CA1-95CAD6462DD2}"/>
            </a:ext>
          </a:extLst>
        </xdr:cNvPr>
        <xdr:cNvSpPr/>
      </xdr:nvSpPr>
      <xdr:spPr bwMode="auto">
        <a:xfrm>
          <a:off x="11593931" y="586099"/>
          <a:ext cx="182739" cy="13613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9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18</xdr:col>
      <xdr:colOff>240903</xdr:colOff>
      <xdr:row>7</xdr:row>
      <xdr:rowOff>55426</xdr:rowOff>
    </xdr:from>
    <xdr:ext cx="293370" cy="144779"/>
    <xdr:sp macro="" textlink="">
      <xdr:nvSpPr>
        <xdr:cNvPr id="1351" name="Text Box 1563">
          <a:extLst>
            <a:ext uri="{FF2B5EF4-FFF2-40B4-BE49-F238E27FC236}">
              <a16:creationId xmlns:a16="http://schemas.microsoft.com/office/drawing/2014/main" id="{823F3644-87E5-4C36-8FEB-A5C4C21040A6}"/>
            </a:ext>
          </a:extLst>
        </xdr:cNvPr>
        <xdr:cNvSpPr txBox="1">
          <a:spLocks noChangeArrowheads="1"/>
        </xdr:cNvSpPr>
      </xdr:nvSpPr>
      <xdr:spPr bwMode="auto">
        <a:xfrm>
          <a:off x="11805374" y="1190169"/>
          <a:ext cx="293370" cy="14477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>
          <a:noAutofit/>
        </a:bodyPr>
        <a:lstStyle/>
        <a:p>
          <a:pPr algn="ctr" rtl="0"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0.5km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17</xdr:col>
      <xdr:colOff>607471</xdr:colOff>
      <xdr:row>5</xdr:row>
      <xdr:rowOff>112484</xdr:rowOff>
    </xdr:from>
    <xdr:to>
      <xdr:col>18</xdr:col>
      <xdr:colOff>327173</xdr:colOff>
      <xdr:row>8</xdr:row>
      <xdr:rowOff>21221</xdr:rowOff>
    </xdr:to>
    <xdr:sp macro="" textlink="">
      <xdr:nvSpPr>
        <xdr:cNvPr id="1352" name="AutoShape 1653">
          <a:extLst>
            <a:ext uri="{FF2B5EF4-FFF2-40B4-BE49-F238E27FC236}">
              <a16:creationId xmlns:a16="http://schemas.microsoft.com/office/drawing/2014/main" id="{71B981C0-05EB-43B0-99BF-2C2358D2FEB7}"/>
            </a:ext>
          </a:extLst>
        </xdr:cNvPr>
        <xdr:cNvSpPr>
          <a:spLocks/>
        </xdr:cNvSpPr>
      </xdr:nvSpPr>
      <xdr:spPr bwMode="auto">
        <a:xfrm rot="14426932" flipH="1">
          <a:off x="11487641" y="919459"/>
          <a:ext cx="411232" cy="396774"/>
        </a:xfrm>
        <a:prstGeom prst="rightBrace">
          <a:avLst>
            <a:gd name="adj1" fmla="val 42094"/>
            <a:gd name="adj2" fmla="val 65896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18</xdr:col>
      <xdr:colOff>188179</xdr:colOff>
      <xdr:row>3</xdr:row>
      <xdr:rowOff>26894</xdr:rowOff>
    </xdr:from>
    <xdr:ext cx="253329" cy="262217"/>
    <xdr:sp macro="" textlink="">
      <xdr:nvSpPr>
        <xdr:cNvPr id="1353" name="Text Box 1620">
          <a:extLst>
            <a:ext uri="{FF2B5EF4-FFF2-40B4-BE49-F238E27FC236}">
              <a16:creationId xmlns:a16="http://schemas.microsoft.com/office/drawing/2014/main" id="{576821DC-CC71-46C7-9FE3-98A28416CE67}"/>
            </a:ext>
          </a:extLst>
        </xdr:cNvPr>
        <xdr:cNvSpPr txBox="1">
          <a:spLocks noChangeArrowheads="1"/>
        </xdr:cNvSpPr>
      </xdr:nvSpPr>
      <xdr:spPr bwMode="auto">
        <a:xfrm>
          <a:off x="11786267" y="493059"/>
          <a:ext cx="253329" cy="262217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none" lIns="27432" tIns="18288" rIns="27432" bIns="18288" anchor="b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1000" b="1" i="0" baseline="0">
              <a:effectLst/>
              <a:latin typeface="HGP創英角ﾎﾟｯﾌﾟ体" panose="040B0A00000000000000" pitchFamily="50" charset="-128"/>
              <a:ea typeface="HGP創英角ﾎﾟｯﾌﾟ体" panose="040B0A00000000000000" pitchFamily="50" charset="-128"/>
              <a:cs typeface="+mn-cs"/>
            </a:rPr>
            <a:t>↑</a:t>
          </a:r>
          <a:endParaRPr lang="en-US" altLang="ja-JP" sz="900" b="1" i="0" u="none" strike="noStrike" baseline="0">
            <a:solidFill>
              <a:srgbClr val="000000"/>
            </a:solidFill>
            <a:effectLst/>
            <a:latin typeface="ＭＳ Ｐゴシック"/>
            <a:ea typeface="ＭＳ Ｐゴシック"/>
            <a:cs typeface="+mn-cs"/>
          </a:endParaRPr>
        </a:p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綾部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17</xdr:col>
      <xdr:colOff>27569</xdr:colOff>
      <xdr:row>6</xdr:row>
      <xdr:rowOff>110527</xdr:rowOff>
    </xdr:from>
    <xdr:to>
      <xdr:col>17</xdr:col>
      <xdr:colOff>348562</xdr:colOff>
      <xdr:row>6</xdr:row>
      <xdr:rowOff>126333</xdr:rowOff>
    </xdr:to>
    <xdr:sp macro="" textlink="">
      <xdr:nvSpPr>
        <xdr:cNvPr id="1354" name="Line 927">
          <a:extLst>
            <a:ext uri="{FF2B5EF4-FFF2-40B4-BE49-F238E27FC236}">
              <a16:creationId xmlns:a16="http://schemas.microsoft.com/office/drawing/2014/main" id="{65C02D49-E2BF-4234-8E06-58C6476242F3}"/>
            </a:ext>
          </a:extLst>
        </xdr:cNvPr>
        <xdr:cNvSpPr>
          <a:spLocks noChangeShapeType="1"/>
        </xdr:cNvSpPr>
      </xdr:nvSpPr>
      <xdr:spPr bwMode="auto">
        <a:xfrm rot="16200000" flipH="1" flipV="1">
          <a:off x="11099175" y="928362"/>
          <a:ext cx="15806" cy="320993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27398</xdr:colOff>
      <xdr:row>8</xdr:row>
      <xdr:rowOff>11611</xdr:rowOff>
    </xdr:from>
    <xdr:to>
      <xdr:col>18</xdr:col>
      <xdr:colOff>332199</xdr:colOff>
      <xdr:row>8</xdr:row>
      <xdr:rowOff>104139</xdr:rowOff>
    </xdr:to>
    <xdr:sp macro="" textlink="">
      <xdr:nvSpPr>
        <xdr:cNvPr id="1355" name="Text Box 1563">
          <a:extLst>
            <a:ext uri="{FF2B5EF4-FFF2-40B4-BE49-F238E27FC236}">
              <a16:creationId xmlns:a16="http://schemas.microsoft.com/office/drawing/2014/main" id="{CCF257DB-2F6A-4996-8960-270D76F580A1}"/>
            </a:ext>
          </a:extLst>
        </xdr:cNvPr>
        <xdr:cNvSpPr txBox="1">
          <a:spLocks noChangeArrowheads="1"/>
        </xdr:cNvSpPr>
      </xdr:nvSpPr>
      <xdr:spPr bwMode="auto">
        <a:xfrm>
          <a:off x="11591869" y="1313852"/>
          <a:ext cx="304801" cy="9252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none" lIns="27432" tIns="18288" rIns="0" bIns="0" anchor="t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大雲橋</a:t>
          </a:r>
        </a:p>
      </xdr:txBody>
    </xdr:sp>
    <xdr:clientData/>
  </xdr:twoCellAnchor>
  <xdr:twoCellAnchor>
    <xdr:from>
      <xdr:col>17</xdr:col>
      <xdr:colOff>70777</xdr:colOff>
      <xdr:row>6</xdr:row>
      <xdr:rowOff>128303</xdr:rowOff>
    </xdr:from>
    <xdr:to>
      <xdr:col>17</xdr:col>
      <xdr:colOff>227704</xdr:colOff>
      <xdr:row>7</xdr:row>
      <xdr:rowOff>105981</xdr:rowOff>
    </xdr:to>
    <xdr:sp macro="" textlink="">
      <xdr:nvSpPr>
        <xdr:cNvPr id="1356" name="六角形 1355">
          <a:extLst>
            <a:ext uri="{FF2B5EF4-FFF2-40B4-BE49-F238E27FC236}">
              <a16:creationId xmlns:a16="http://schemas.microsoft.com/office/drawing/2014/main" id="{1ADA958A-831E-4F94-969A-A104A49D046A}"/>
            </a:ext>
          </a:extLst>
        </xdr:cNvPr>
        <xdr:cNvSpPr/>
      </xdr:nvSpPr>
      <xdr:spPr bwMode="auto">
        <a:xfrm>
          <a:off x="10989789" y="1098732"/>
          <a:ext cx="156927" cy="14576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55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672794</xdr:colOff>
      <xdr:row>5</xdr:row>
      <xdr:rowOff>69295</xdr:rowOff>
    </xdr:from>
    <xdr:to>
      <xdr:col>18</xdr:col>
      <xdr:colOff>120812</xdr:colOff>
      <xdr:row>5</xdr:row>
      <xdr:rowOff>164179</xdr:rowOff>
    </xdr:to>
    <xdr:sp macro="" textlink="">
      <xdr:nvSpPr>
        <xdr:cNvPr id="1357" name="六角形 1356">
          <a:extLst>
            <a:ext uri="{FF2B5EF4-FFF2-40B4-BE49-F238E27FC236}">
              <a16:creationId xmlns:a16="http://schemas.microsoft.com/office/drawing/2014/main" id="{454F9B83-0051-4EB3-93AC-6738CF73B350}"/>
            </a:ext>
          </a:extLst>
        </xdr:cNvPr>
        <xdr:cNvSpPr/>
      </xdr:nvSpPr>
      <xdr:spPr bwMode="auto">
        <a:xfrm>
          <a:off x="11560193" y="869041"/>
          <a:ext cx="125090" cy="9488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9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18</xdr:col>
      <xdr:colOff>100971</xdr:colOff>
      <xdr:row>5</xdr:row>
      <xdr:rowOff>105682</xdr:rowOff>
    </xdr:from>
    <xdr:ext cx="152065" cy="128027"/>
    <xdr:pic>
      <xdr:nvPicPr>
        <xdr:cNvPr id="1358" name="図 1357">
          <a:extLst>
            <a:ext uri="{FF2B5EF4-FFF2-40B4-BE49-F238E27FC236}">
              <a16:creationId xmlns:a16="http://schemas.microsoft.com/office/drawing/2014/main" id="{A0A53B03-A5E0-4CE9-A3E8-9283F287F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665442" y="905428"/>
          <a:ext cx="152065" cy="128027"/>
        </a:xfrm>
        <a:prstGeom prst="rect">
          <a:avLst/>
        </a:prstGeom>
      </xdr:spPr>
    </xdr:pic>
    <xdr:clientData/>
  </xdr:oneCellAnchor>
  <xdr:oneCellAnchor>
    <xdr:from>
      <xdr:col>17</xdr:col>
      <xdr:colOff>175831</xdr:colOff>
      <xdr:row>2</xdr:row>
      <xdr:rowOff>128986</xdr:rowOff>
    </xdr:from>
    <xdr:ext cx="315359" cy="544816"/>
    <xdr:pic>
      <xdr:nvPicPr>
        <xdr:cNvPr id="1360" name="図 1359">
          <a:extLst>
            <a:ext uri="{FF2B5EF4-FFF2-40B4-BE49-F238E27FC236}">
              <a16:creationId xmlns:a16="http://schemas.microsoft.com/office/drawing/2014/main" id="{F33C304F-4710-42FB-ABD2-93421FC49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2831263">
          <a:off x="10980115" y="541790"/>
          <a:ext cx="544816" cy="315359"/>
        </a:xfrm>
        <a:prstGeom prst="rect">
          <a:avLst/>
        </a:prstGeom>
      </xdr:spPr>
    </xdr:pic>
    <xdr:clientData/>
  </xdr:oneCellAnchor>
  <xdr:twoCellAnchor>
    <xdr:from>
      <xdr:col>17</xdr:col>
      <xdr:colOff>63695</xdr:colOff>
      <xdr:row>5</xdr:row>
      <xdr:rowOff>87288</xdr:rowOff>
    </xdr:from>
    <xdr:to>
      <xdr:col>17</xdr:col>
      <xdr:colOff>239185</xdr:colOff>
      <xdr:row>6</xdr:row>
      <xdr:rowOff>77763</xdr:rowOff>
    </xdr:to>
    <xdr:sp macro="" textlink="">
      <xdr:nvSpPr>
        <xdr:cNvPr id="1361" name="六角形 1360">
          <a:extLst>
            <a:ext uri="{FF2B5EF4-FFF2-40B4-BE49-F238E27FC236}">
              <a16:creationId xmlns:a16="http://schemas.microsoft.com/office/drawing/2014/main" id="{98406257-7723-40AC-AE7E-9D9105B8D7F7}"/>
            </a:ext>
          </a:extLst>
        </xdr:cNvPr>
        <xdr:cNvSpPr/>
      </xdr:nvSpPr>
      <xdr:spPr bwMode="auto">
        <a:xfrm>
          <a:off x="10951094" y="887034"/>
          <a:ext cx="175490" cy="15797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40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17</xdr:col>
      <xdr:colOff>407063</xdr:colOff>
      <xdr:row>1</xdr:row>
      <xdr:rowOff>168088</xdr:rowOff>
    </xdr:from>
    <xdr:ext cx="299923" cy="81811"/>
    <xdr:sp macro="" textlink="">
      <xdr:nvSpPr>
        <xdr:cNvPr id="1362" name="Text Box 1664">
          <a:extLst>
            <a:ext uri="{FF2B5EF4-FFF2-40B4-BE49-F238E27FC236}">
              <a16:creationId xmlns:a16="http://schemas.microsoft.com/office/drawing/2014/main" id="{37261688-2A0B-4161-8176-866141B94021}"/>
            </a:ext>
          </a:extLst>
        </xdr:cNvPr>
        <xdr:cNvSpPr txBox="1">
          <a:spLocks noChangeArrowheads="1"/>
        </xdr:cNvSpPr>
      </xdr:nvSpPr>
      <xdr:spPr bwMode="auto">
        <a:xfrm>
          <a:off x="11326075" y="298076"/>
          <a:ext cx="299923" cy="8181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1.4+0.1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∔</a:t>
          </a: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0.5</a:t>
          </a:r>
        </a:p>
      </xdr:txBody>
    </xdr:sp>
    <xdr:clientData/>
  </xdr:oneCellAnchor>
  <xdr:twoCellAnchor>
    <xdr:from>
      <xdr:col>17</xdr:col>
      <xdr:colOff>467112</xdr:colOff>
      <xdr:row>5</xdr:row>
      <xdr:rowOff>68411</xdr:rowOff>
    </xdr:from>
    <xdr:to>
      <xdr:col>17</xdr:col>
      <xdr:colOff>646392</xdr:colOff>
      <xdr:row>6</xdr:row>
      <xdr:rowOff>58396</xdr:rowOff>
    </xdr:to>
    <xdr:sp macro="" textlink="">
      <xdr:nvSpPr>
        <xdr:cNvPr id="1363" name="六角形 1362">
          <a:extLst>
            <a:ext uri="{FF2B5EF4-FFF2-40B4-BE49-F238E27FC236}">
              <a16:creationId xmlns:a16="http://schemas.microsoft.com/office/drawing/2014/main" id="{67922CD9-1E51-47C0-9CA5-C054F8CECAE6}"/>
            </a:ext>
          </a:extLst>
        </xdr:cNvPr>
        <xdr:cNvSpPr/>
      </xdr:nvSpPr>
      <xdr:spPr bwMode="auto">
        <a:xfrm>
          <a:off x="11354511" y="868157"/>
          <a:ext cx="179280" cy="15748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18</xdr:col>
      <xdr:colOff>323201</xdr:colOff>
      <xdr:row>5</xdr:row>
      <xdr:rowOff>0</xdr:rowOff>
    </xdr:from>
    <xdr:to>
      <xdr:col>18</xdr:col>
      <xdr:colOff>480128</xdr:colOff>
      <xdr:row>5</xdr:row>
      <xdr:rowOff>145176</xdr:rowOff>
    </xdr:to>
    <xdr:sp macro="" textlink="">
      <xdr:nvSpPr>
        <xdr:cNvPr id="1365" name="六角形 1364">
          <a:extLst>
            <a:ext uri="{FF2B5EF4-FFF2-40B4-BE49-F238E27FC236}">
              <a16:creationId xmlns:a16="http://schemas.microsoft.com/office/drawing/2014/main" id="{41C2B4A7-9AF6-468D-BE76-306C7A6EB173}"/>
            </a:ext>
          </a:extLst>
        </xdr:cNvPr>
        <xdr:cNvSpPr/>
      </xdr:nvSpPr>
      <xdr:spPr bwMode="auto">
        <a:xfrm>
          <a:off x="11887672" y="799746"/>
          <a:ext cx="156927" cy="14517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55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345140</xdr:colOff>
      <xdr:row>2</xdr:row>
      <xdr:rowOff>71714</xdr:rowOff>
    </xdr:from>
    <xdr:to>
      <xdr:col>17</xdr:col>
      <xdr:colOff>477371</xdr:colOff>
      <xdr:row>3</xdr:row>
      <xdr:rowOff>24651</xdr:rowOff>
    </xdr:to>
    <xdr:sp macro="" textlink="">
      <xdr:nvSpPr>
        <xdr:cNvPr id="1369" name="六角形 1368">
          <a:extLst>
            <a:ext uri="{FF2B5EF4-FFF2-40B4-BE49-F238E27FC236}">
              <a16:creationId xmlns:a16="http://schemas.microsoft.com/office/drawing/2014/main" id="{391B29AE-3AF9-4066-8349-AEE99936848D}"/>
            </a:ext>
          </a:extLst>
        </xdr:cNvPr>
        <xdr:cNvSpPr/>
      </xdr:nvSpPr>
      <xdr:spPr bwMode="auto">
        <a:xfrm>
          <a:off x="11264152" y="369790"/>
          <a:ext cx="132231" cy="12102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497540</xdr:colOff>
      <xdr:row>2</xdr:row>
      <xdr:rowOff>78440</xdr:rowOff>
    </xdr:from>
    <xdr:to>
      <xdr:col>17</xdr:col>
      <xdr:colOff>629771</xdr:colOff>
      <xdr:row>3</xdr:row>
      <xdr:rowOff>31377</xdr:rowOff>
    </xdr:to>
    <xdr:sp macro="" textlink="">
      <xdr:nvSpPr>
        <xdr:cNvPr id="1370" name="六角形 1369">
          <a:extLst>
            <a:ext uri="{FF2B5EF4-FFF2-40B4-BE49-F238E27FC236}">
              <a16:creationId xmlns:a16="http://schemas.microsoft.com/office/drawing/2014/main" id="{CE069A2E-EAD7-4027-B817-6E3381DDE281}"/>
            </a:ext>
          </a:extLst>
        </xdr:cNvPr>
        <xdr:cNvSpPr/>
      </xdr:nvSpPr>
      <xdr:spPr bwMode="auto">
        <a:xfrm>
          <a:off x="11416552" y="376516"/>
          <a:ext cx="132231" cy="12102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647702</xdr:colOff>
      <xdr:row>2</xdr:row>
      <xdr:rowOff>82922</xdr:rowOff>
    </xdr:from>
    <xdr:to>
      <xdr:col>18</xdr:col>
      <xdr:colOff>100857</xdr:colOff>
      <xdr:row>3</xdr:row>
      <xdr:rowOff>35859</xdr:rowOff>
    </xdr:to>
    <xdr:sp macro="" textlink="">
      <xdr:nvSpPr>
        <xdr:cNvPr id="1371" name="六角形 1370">
          <a:extLst>
            <a:ext uri="{FF2B5EF4-FFF2-40B4-BE49-F238E27FC236}">
              <a16:creationId xmlns:a16="http://schemas.microsoft.com/office/drawing/2014/main" id="{61805239-ECB0-45D5-B7CD-68E4269CE3DD}"/>
            </a:ext>
          </a:extLst>
        </xdr:cNvPr>
        <xdr:cNvSpPr/>
      </xdr:nvSpPr>
      <xdr:spPr bwMode="auto">
        <a:xfrm>
          <a:off x="11566714" y="380998"/>
          <a:ext cx="132231" cy="12102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42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239487</xdr:colOff>
      <xdr:row>6</xdr:row>
      <xdr:rowOff>87084</xdr:rowOff>
    </xdr:from>
    <xdr:to>
      <xdr:col>17</xdr:col>
      <xdr:colOff>527960</xdr:colOff>
      <xdr:row>8</xdr:row>
      <xdr:rowOff>43545</xdr:rowOff>
    </xdr:to>
    <xdr:sp macro="" textlink="">
      <xdr:nvSpPr>
        <xdr:cNvPr id="1372" name="AutoShape 1653">
          <a:extLst>
            <a:ext uri="{FF2B5EF4-FFF2-40B4-BE49-F238E27FC236}">
              <a16:creationId xmlns:a16="http://schemas.microsoft.com/office/drawing/2014/main" id="{CA7295C1-BD5B-4BEF-8325-85D81999AC0D}"/>
            </a:ext>
          </a:extLst>
        </xdr:cNvPr>
        <xdr:cNvSpPr>
          <a:spLocks/>
        </xdr:cNvSpPr>
      </xdr:nvSpPr>
      <xdr:spPr bwMode="auto">
        <a:xfrm rot="16200000" flipH="1">
          <a:off x="11176907" y="1064078"/>
          <a:ext cx="293919" cy="288473"/>
        </a:xfrm>
        <a:prstGeom prst="rightBrace">
          <a:avLst>
            <a:gd name="adj1" fmla="val 42094"/>
            <a:gd name="adj2" fmla="val 37069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17</xdr:col>
      <xdr:colOff>185060</xdr:colOff>
      <xdr:row>8</xdr:row>
      <xdr:rowOff>27214</xdr:rowOff>
    </xdr:from>
    <xdr:ext cx="272141" cy="95793"/>
    <xdr:sp macro="" textlink="">
      <xdr:nvSpPr>
        <xdr:cNvPr id="1373" name="Text Box 1563">
          <a:extLst>
            <a:ext uri="{FF2B5EF4-FFF2-40B4-BE49-F238E27FC236}">
              <a16:creationId xmlns:a16="http://schemas.microsoft.com/office/drawing/2014/main" id="{6114B3FB-2A26-4966-B0AA-C7032E2082B8}"/>
            </a:ext>
          </a:extLst>
        </xdr:cNvPr>
        <xdr:cNvSpPr txBox="1">
          <a:spLocks noChangeArrowheads="1"/>
        </xdr:cNvSpPr>
      </xdr:nvSpPr>
      <xdr:spPr bwMode="auto">
        <a:xfrm>
          <a:off x="11125203" y="1338943"/>
          <a:ext cx="272141" cy="95793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>
          <a:noAutofit/>
        </a:bodyPr>
        <a:lstStyle/>
        <a:p>
          <a:pPr algn="ctr" rtl="0">
            <a:defRPr sz="1000"/>
          </a:pPr>
          <a:r>
            <a:rPr lang="en-US" altLang="ja-JP" sz="105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0.1km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oneCellAnchor>
  <xdr:twoCellAnchor>
    <xdr:from>
      <xdr:col>11</xdr:col>
      <xdr:colOff>8713</xdr:colOff>
      <xdr:row>9</xdr:row>
      <xdr:rowOff>5442</xdr:rowOff>
    </xdr:from>
    <xdr:to>
      <xdr:col>11</xdr:col>
      <xdr:colOff>187993</xdr:colOff>
      <xdr:row>9</xdr:row>
      <xdr:rowOff>162926</xdr:rowOff>
    </xdr:to>
    <xdr:sp macro="" textlink="">
      <xdr:nvSpPr>
        <xdr:cNvPr id="1374" name="六角形 1373">
          <a:extLst>
            <a:ext uri="{FF2B5EF4-FFF2-40B4-BE49-F238E27FC236}">
              <a16:creationId xmlns:a16="http://schemas.microsoft.com/office/drawing/2014/main" id="{002C9BF1-323D-4D14-817E-6AECF1FD1236}"/>
            </a:ext>
          </a:extLst>
        </xdr:cNvPr>
        <xdr:cNvSpPr/>
      </xdr:nvSpPr>
      <xdr:spPr bwMode="auto">
        <a:xfrm>
          <a:off x="12309570" y="136071"/>
          <a:ext cx="179280" cy="15748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10</xdr:col>
      <xdr:colOff>723900</xdr:colOff>
      <xdr:row>8</xdr:row>
      <xdr:rowOff>0</xdr:rowOff>
    </xdr:from>
    <xdr:ext cx="31544" cy="195335"/>
    <xdr:sp macro="" textlink="">
      <xdr:nvSpPr>
        <xdr:cNvPr id="1375" name="Text Box 1650">
          <a:extLst>
            <a:ext uri="{FF2B5EF4-FFF2-40B4-BE49-F238E27FC236}">
              <a16:creationId xmlns:a16="http://schemas.microsoft.com/office/drawing/2014/main" id="{F5BB003D-BF3E-45D1-99A0-55B92EFCE54D}"/>
            </a:ext>
          </a:extLst>
        </xdr:cNvPr>
        <xdr:cNvSpPr txBox="1">
          <a:spLocks noChangeArrowheads="1"/>
        </xdr:cNvSpPr>
      </xdr:nvSpPr>
      <xdr:spPr bwMode="auto">
        <a:xfrm>
          <a:off x="12298680" y="0"/>
          <a:ext cx="31544" cy="1953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oneCellAnchor>
  <xdr:twoCellAnchor>
    <xdr:from>
      <xdr:col>12</xdr:col>
      <xdr:colOff>127100</xdr:colOff>
      <xdr:row>11</xdr:row>
      <xdr:rowOff>26737</xdr:rowOff>
    </xdr:from>
    <xdr:to>
      <xdr:col>12</xdr:col>
      <xdr:colOff>308598</xdr:colOff>
      <xdr:row>11</xdr:row>
      <xdr:rowOff>162874</xdr:rowOff>
    </xdr:to>
    <xdr:sp macro="" textlink="">
      <xdr:nvSpPr>
        <xdr:cNvPr id="1379" name="六角形 1378">
          <a:extLst>
            <a:ext uri="{FF2B5EF4-FFF2-40B4-BE49-F238E27FC236}">
              <a16:creationId xmlns:a16="http://schemas.microsoft.com/office/drawing/2014/main" id="{B7AD901F-AAAC-461C-B3B9-9B582EA1B4FA}"/>
            </a:ext>
          </a:extLst>
        </xdr:cNvPr>
        <xdr:cNvSpPr/>
      </xdr:nvSpPr>
      <xdr:spPr bwMode="auto">
        <a:xfrm>
          <a:off x="9009079" y="1839495"/>
          <a:ext cx="181498" cy="13613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9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417355</xdr:colOff>
      <xdr:row>15</xdr:row>
      <xdr:rowOff>8453</xdr:rowOff>
    </xdr:from>
    <xdr:to>
      <xdr:col>12</xdr:col>
      <xdr:colOff>207806</xdr:colOff>
      <xdr:row>15</xdr:row>
      <xdr:rowOff>8453</xdr:rowOff>
    </xdr:to>
    <xdr:sp macro="" textlink="">
      <xdr:nvSpPr>
        <xdr:cNvPr id="1389" name="Line 76">
          <a:extLst>
            <a:ext uri="{FF2B5EF4-FFF2-40B4-BE49-F238E27FC236}">
              <a16:creationId xmlns:a16="http://schemas.microsoft.com/office/drawing/2014/main" id="{C826F566-59B4-4F14-945B-6A97CA56C302}"/>
            </a:ext>
          </a:extLst>
        </xdr:cNvPr>
        <xdr:cNvSpPr>
          <a:spLocks noChangeShapeType="1"/>
        </xdr:cNvSpPr>
      </xdr:nvSpPr>
      <xdr:spPr bwMode="auto">
        <a:xfrm>
          <a:off x="8620218" y="2494979"/>
          <a:ext cx="469567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33899</xdr:colOff>
      <xdr:row>14</xdr:row>
      <xdr:rowOff>147136</xdr:rowOff>
    </xdr:from>
    <xdr:to>
      <xdr:col>12</xdr:col>
      <xdr:colOff>148632</xdr:colOff>
      <xdr:row>15</xdr:row>
      <xdr:rowOff>78646</xdr:rowOff>
    </xdr:to>
    <xdr:sp macro="" textlink="">
      <xdr:nvSpPr>
        <xdr:cNvPr id="1390" name="Oval 77">
          <a:extLst>
            <a:ext uri="{FF2B5EF4-FFF2-40B4-BE49-F238E27FC236}">
              <a16:creationId xmlns:a16="http://schemas.microsoft.com/office/drawing/2014/main" id="{6E2508B6-8E8C-4BC4-B4B0-1339C0978DDA}"/>
            </a:ext>
          </a:extLst>
        </xdr:cNvPr>
        <xdr:cNvSpPr>
          <a:spLocks noChangeArrowheads="1"/>
        </xdr:cNvSpPr>
      </xdr:nvSpPr>
      <xdr:spPr bwMode="auto">
        <a:xfrm>
          <a:off x="8915878" y="2465220"/>
          <a:ext cx="114733" cy="99952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11</xdr:col>
      <xdr:colOff>243779</xdr:colOff>
      <xdr:row>11</xdr:row>
      <xdr:rowOff>58015</xdr:rowOff>
    </xdr:from>
    <xdr:to>
      <xdr:col>12</xdr:col>
      <xdr:colOff>436387</xdr:colOff>
      <xdr:row>13</xdr:row>
      <xdr:rowOff>88382</xdr:rowOff>
    </xdr:to>
    <xdr:sp macro="" textlink="">
      <xdr:nvSpPr>
        <xdr:cNvPr id="1394" name="Freeform 217">
          <a:extLst>
            <a:ext uri="{FF2B5EF4-FFF2-40B4-BE49-F238E27FC236}">
              <a16:creationId xmlns:a16="http://schemas.microsoft.com/office/drawing/2014/main" id="{CC3AD3D6-58CB-544A-E3D1-791158EF35CD}"/>
            </a:ext>
          </a:extLst>
        </xdr:cNvPr>
        <xdr:cNvSpPr>
          <a:spLocks/>
        </xdr:cNvSpPr>
      </xdr:nvSpPr>
      <xdr:spPr bwMode="auto">
        <a:xfrm rot="17332423">
          <a:off x="8698878" y="1618537"/>
          <a:ext cx="367251" cy="871724"/>
        </a:xfrm>
        <a:custGeom>
          <a:avLst/>
          <a:gdLst>
            <a:gd name="T0" fmla="*/ 2147483647 w 113"/>
            <a:gd name="T1" fmla="*/ 2147483647 h 6"/>
            <a:gd name="T2" fmla="*/ 2147483647 w 113"/>
            <a:gd name="T3" fmla="*/ 2147483647 h 6"/>
            <a:gd name="T4" fmla="*/ 2147483647 w 113"/>
            <a:gd name="T5" fmla="*/ 0 h 6"/>
            <a:gd name="T6" fmla="*/ 2147483647 w 113"/>
            <a:gd name="T7" fmla="*/ 2147483647 h 6"/>
            <a:gd name="T8" fmla="*/ 0 w 113"/>
            <a:gd name="T9" fmla="*/ 2147483647 h 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connsiteX0" fmla="*/ 10000 w 10000"/>
            <a:gd name="connsiteY0" fmla="*/ 0 h 7356"/>
            <a:gd name="connsiteX1" fmla="*/ 7522 w 10000"/>
            <a:gd name="connsiteY1" fmla="*/ 3333 h 7356"/>
            <a:gd name="connsiteX2" fmla="*/ 2832 w 10000"/>
            <a:gd name="connsiteY2" fmla="*/ 6666 h 7356"/>
            <a:gd name="connsiteX3" fmla="*/ 0 w 10000"/>
            <a:gd name="connsiteY3" fmla="*/ 5000 h 7356"/>
            <a:gd name="connsiteX0" fmla="*/ 10000 w 10000"/>
            <a:gd name="connsiteY0" fmla="*/ 0 h 10000"/>
            <a:gd name="connsiteX1" fmla="*/ 2832 w 10000"/>
            <a:gd name="connsiteY1" fmla="*/ 9062 h 10000"/>
            <a:gd name="connsiteX2" fmla="*/ 0 w 10000"/>
            <a:gd name="connsiteY2" fmla="*/ 6797 h 10000"/>
            <a:gd name="connsiteX0" fmla="*/ 10000 w 10000"/>
            <a:gd name="connsiteY0" fmla="*/ 0 h 18438"/>
            <a:gd name="connsiteX1" fmla="*/ 5852 w 10000"/>
            <a:gd name="connsiteY1" fmla="*/ 18289 h 18438"/>
            <a:gd name="connsiteX2" fmla="*/ 2832 w 10000"/>
            <a:gd name="connsiteY2" fmla="*/ 9062 h 18438"/>
            <a:gd name="connsiteX3" fmla="*/ 0 w 10000"/>
            <a:gd name="connsiteY3" fmla="*/ 6797 h 18438"/>
            <a:gd name="connsiteX0" fmla="*/ 11498 w 11498"/>
            <a:gd name="connsiteY0" fmla="*/ 23635 h 42073"/>
            <a:gd name="connsiteX1" fmla="*/ 7350 w 11498"/>
            <a:gd name="connsiteY1" fmla="*/ 41924 h 42073"/>
            <a:gd name="connsiteX2" fmla="*/ 4330 w 11498"/>
            <a:gd name="connsiteY2" fmla="*/ 32697 h 42073"/>
            <a:gd name="connsiteX3" fmla="*/ 0 w 11498"/>
            <a:gd name="connsiteY3" fmla="*/ 0 h 42073"/>
            <a:gd name="connsiteX0" fmla="*/ 11498 w 11498"/>
            <a:gd name="connsiteY0" fmla="*/ 46916 h 65448"/>
            <a:gd name="connsiteX1" fmla="*/ 7350 w 11498"/>
            <a:gd name="connsiteY1" fmla="*/ 65205 h 65448"/>
            <a:gd name="connsiteX2" fmla="*/ 4330 w 11498"/>
            <a:gd name="connsiteY2" fmla="*/ 55978 h 65448"/>
            <a:gd name="connsiteX3" fmla="*/ 3503 w 11498"/>
            <a:gd name="connsiteY3" fmla="*/ 660 h 65448"/>
            <a:gd name="connsiteX4" fmla="*/ 0 w 11498"/>
            <a:gd name="connsiteY4" fmla="*/ 23281 h 65448"/>
            <a:gd name="connsiteX0" fmla="*/ 11826 w 11826"/>
            <a:gd name="connsiteY0" fmla="*/ 53003 h 71535"/>
            <a:gd name="connsiteX1" fmla="*/ 7678 w 11826"/>
            <a:gd name="connsiteY1" fmla="*/ 71292 h 71535"/>
            <a:gd name="connsiteX2" fmla="*/ 4658 w 11826"/>
            <a:gd name="connsiteY2" fmla="*/ 62065 h 71535"/>
            <a:gd name="connsiteX3" fmla="*/ 3831 w 11826"/>
            <a:gd name="connsiteY3" fmla="*/ 6747 h 71535"/>
            <a:gd name="connsiteX4" fmla="*/ 0 w 11826"/>
            <a:gd name="connsiteY4" fmla="*/ 0 h 71535"/>
            <a:gd name="connsiteX0" fmla="*/ 11826 w 11826"/>
            <a:gd name="connsiteY0" fmla="*/ 53003 h 74488"/>
            <a:gd name="connsiteX1" fmla="*/ 7678 w 11826"/>
            <a:gd name="connsiteY1" fmla="*/ 71292 h 74488"/>
            <a:gd name="connsiteX2" fmla="*/ 5246 w 11826"/>
            <a:gd name="connsiteY2" fmla="*/ 72193 h 74488"/>
            <a:gd name="connsiteX3" fmla="*/ 3831 w 11826"/>
            <a:gd name="connsiteY3" fmla="*/ 6747 h 74488"/>
            <a:gd name="connsiteX4" fmla="*/ 0 w 11826"/>
            <a:gd name="connsiteY4" fmla="*/ 0 h 74488"/>
            <a:gd name="connsiteX0" fmla="*/ 11826 w 11826"/>
            <a:gd name="connsiteY0" fmla="*/ 58668 h 80153"/>
            <a:gd name="connsiteX1" fmla="*/ 7678 w 11826"/>
            <a:gd name="connsiteY1" fmla="*/ 76957 h 80153"/>
            <a:gd name="connsiteX2" fmla="*/ 5246 w 11826"/>
            <a:gd name="connsiteY2" fmla="*/ 77858 h 80153"/>
            <a:gd name="connsiteX3" fmla="*/ 3831 w 11826"/>
            <a:gd name="connsiteY3" fmla="*/ 12412 h 80153"/>
            <a:gd name="connsiteX4" fmla="*/ 0 w 11826"/>
            <a:gd name="connsiteY4" fmla="*/ 5665 h 80153"/>
            <a:gd name="connsiteX0" fmla="*/ 11826 w 11826"/>
            <a:gd name="connsiteY0" fmla="*/ 81526 h 103011"/>
            <a:gd name="connsiteX1" fmla="*/ 7678 w 11826"/>
            <a:gd name="connsiteY1" fmla="*/ 99815 h 103011"/>
            <a:gd name="connsiteX2" fmla="*/ 5246 w 11826"/>
            <a:gd name="connsiteY2" fmla="*/ 100716 h 103011"/>
            <a:gd name="connsiteX3" fmla="*/ 3831 w 11826"/>
            <a:gd name="connsiteY3" fmla="*/ 35270 h 103011"/>
            <a:gd name="connsiteX4" fmla="*/ 0 w 11826"/>
            <a:gd name="connsiteY4" fmla="*/ 28523 h 103011"/>
            <a:gd name="connsiteX0" fmla="*/ 11987 w 11987"/>
            <a:gd name="connsiteY0" fmla="*/ 83014 h 104499"/>
            <a:gd name="connsiteX1" fmla="*/ 7839 w 11987"/>
            <a:gd name="connsiteY1" fmla="*/ 101303 h 104499"/>
            <a:gd name="connsiteX2" fmla="*/ 5407 w 11987"/>
            <a:gd name="connsiteY2" fmla="*/ 102204 h 104499"/>
            <a:gd name="connsiteX3" fmla="*/ 3992 w 11987"/>
            <a:gd name="connsiteY3" fmla="*/ 36758 h 104499"/>
            <a:gd name="connsiteX4" fmla="*/ 0 w 11987"/>
            <a:gd name="connsiteY4" fmla="*/ 24923 h 104499"/>
            <a:gd name="connsiteX0" fmla="*/ 12602 w 12602"/>
            <a:gd name="connsiteY0" fmla="*/ 87078 h 108563"/>
            <a:gd name="connsiteX1" fmla="*/ 8454 w 12602"/>
            <a:gd name="connsiteY1" fmla="*/ 105367 h 108563"/>
            <a:gd name="connsiteX2" fmla="*/ 6022 w 12602"/>
            <a:gd name="connsiteY2" fmla="*/ 106268 h 108563"/>
            <a:gd name="connsiteX3" fmla="*/ 4607 w 12602"/>
            <a:gd name="connsiteY3" fmla="*/ 40822 h 108563"/>
            <a:gd name="connsiteX4" fmla="*/ 0 w 12602"/>
            <a:gd name="connsiteY4" fmla="*/ 16945 h 108563"/>
            <a:gd name="connsiteX0" fmla="*/ 10533 w 10533"/>
            <a:gd name="connsiteY0" fmla="*/ 91461 h 112946"/>
            <a:gd name="connsiteX1" fmla="*/ 6385 w 10533"/>
            <a:gd name="connsiteY1" fmla="*/ 109750 h 112946"/>
            <a:gd name="connsiteX2" fmla="*/ 3953 w 10533"/>
            <a:gd name="connsiteY2" fmla="*/ 110651 h 112946"/>
            <a:gd name="connsiteX3" fmla="*/ 2538 w 10533"/>
            <a:gd name="connsiteY3" fmla="*/ 45205 h 112946"/>
            <a:gd name="connsiteX4" fmla="*/ 0 w 10533"/>
            <a:gd name="connsiteY4" fmla="*/ 10711 h 112946"/>
            <a:gd name="connsiteX0" fmla="*/ 9526 w 9526"/>
            <a:gd name="connsiteY0" fmla="*/ 96740 h 118225"/>
            <a:gd name="connsiteX1" fmla="*/ 5378 w 9526"/>
            <a:gd name="connsiteY1" fmla="*/ 115029 h 118225"/>
            <a:gd name="connsiteX2" fmla="*/ 2946 w 9526"/>
            <a:gd name="connsiteY2" fmla="*/ 115930 h 118225"/>
            <a:gd name="connsiteX3" fmla="*/ 1531 w 9526"/>
            <a:gd name="connsiteY3" fmla="*/ 50484 h 118225"/>
            <a:gd name="connsiteX4" fmla="*/ 0 w 9526"/>
            <a:gd name="connsiteY4" fmla="*/ 5568 h 118225"/>
            <a:gd name="connsiteX0" fmla="*/ 9951 w 9951"/>
            <a:gd name="connsiteY0" fmla="*/ 10024 h 10042"/>
            <a:gd name="connsiteX1" fmla="*/ 5646 w 9951"/>
            <a:gd name="connsiteY1" fmla="*/ 9730 h 10042"/>
            <a:gd name="connsiteX2" fmla="*/ 3093 w 9951"/>
            <a:gd name="connsiteY2" fmla="*/ 9806 h 10042"/>
            <a:gd name="connsiteX3" fmla="*/ 1607 w 9951"/>
            <a:gd name="connsiteY3" fmla="*/ 4270 h 10042"/>
            <a:gd name="connsiteX4" fmla="*/ 0 w 9951"/>
            <a:gd name="connsiteY4" fmla="*/ 471 h 10042"/>
            <a:gd name="connsiteX0" fmla="*/ 10000 w 10000"/>
            <a:gd name="connsiteY0" fmla="*/ 9982 h 9982"/>
            <a:gd name="connsiteX1" fmla="*/ 5674 w 10000"/>
            <a:gd name="connsiteY1" fmla="*/ 9689 h 9982"/>
            <a:gd name="connsiteX2" fmla="*/ 3108 w 10000"/>
            <a:gd name="connsiteY2" fmla="*/ 9765 h 9982"/>
            <a:gd name="connsiteX3" fmla="*/ 1615 w 10000"/>
            <a:gd name="connsiteY3" fmla="*/ 4252 h 9982"/>
            <a:gd name="connsiteX4" fmla="*/ 0 w 10000"/>
            <a:gd name="connsiteY4" fmla="*/ 469 h 9982"/>
            <a:gd name="connsiteX0" fmla="*/ 9793 w 9793"/>
            <a:gd name="connsiteY0" fmla="*/ 9638 h 9953"/>
            <a:gd name="connsiteX1" fmla="*/ 5674 w 9793"/>
            <a:gd name="connsiteY1" fmla="*/ 9706 h 9953"/>
            <a:gd name="connsiteX2" fmla="*/ 3108 w 9793"/>
            <a:gd name="connsiteY2" fmla="*/ 9783 h 9953"/>
            <a:gd name="connsiteX3" fmla="*/ 1615 w 9793"/>
            <a:gd name="connsiteY3" fmla="*/ 4260 h 9953"/>
            <a:gd name="connsiteX4" fmla="*/ 0 w 9793"/>
            <a:gd name="connsiteY4" fmla="*/ 470 h 9953"/>
            <a:gd name="connsiteX0" fmla="*/ 10000 w 10000"/>
            <a:gd name="connsiteY0" fmla="*/ 9684 h 10000"/>
            <a:gd name="connsiteX1" fmla="*/ 5794 w 10000"/>
            <a:gd name="connsiteY1" fmla="*/ 9752 h 10000"/>
            <a:gd name="connsiteX2" fmla="*/ 3174 w 10000"/>
            <a:gd name="connsiteY2" fmla="*/ 9829 h 10000"/>
            <a:gd name="connsiteX3" fmla="*/ 1649 w 10000"/>
            <a:gd name="connsiteY3" fmla="*/ 4280 h 10000"/>
            <a:gd name="connsiteX4" fmla="*/ 0 w 10000"/>
            <a:gd name="connsiteY4" fmla="*/ 472 h 10000"/>
            <a:gd name="connsiteX0" fmla="*/ 10000 w 10000"/>
            <a:gd name="connsiteY0" fmla="*/ 9684 h 10000"/>
            <a:gd name="connsiteX1" fmla="*/ 5794 w 10000"/>
            <a:gd name="connsiteY1" fmla="*/ 9752 h 10000"/>
            <a:gd name="connsiteX2" fmla="*/ 3174 w 10000"/>
            <a:gd name="connsiteY2" fmla="*/ 9829 h 10000"/>
            <a:gd name="connsiteX3" fmla="*/ 1649 w 10000"/>
            <a:gd name="connsiteY3" fmla="*/ 4280 h 10000"/>
            <a:gd name="connsiteX4" fmla="*/ 0 w 10000"/>
            <a:gd name="connsiteY4" fmla="*/ 472 h 10000"/>
            <a:gd name="connsiteX0" fmla="*/ 5794 w 5794"/>
            <a:gd name="connsiteY0" fmla="*/ 9752 h 10000"/>
            <a:gd name="connsiteX1" fmla="*/ 3174 w 5794"/>
            <a:gd name="connsiteY1" fmla="*/ 9829 h 10000"/>
            <a:gd name="connsiteX2" fmla="*/ 1649 w 5794"/>
            <a:gd name="connsiteY2" fmla="*/ 4280 h 10000"/>
            <a:gd name="connsiteX3" fmla="*/ 0 w 5794"/>
            <a:gd name="connsiteY3" fmla="*/ 472 h 10000"/>
            <a:gd name="connsiteX0" fmla="*/ 7487 w 7487"/>
            <a:gd name="connsiteY0" fmla="*/ 13114 h 13114"/>
            <a:gd name="connsiteX1" fmla="*/ 5478 w 7487"/>
            <a:gd name="connsiteY1" fmla="*/ 9829 h 13114"/>
            <a:gd name="connsiteX2" fmla="*/ 2846 w 7487"/>
            <a:gd name="connsiteY2" fmla="*/ 4280 h 13114"/>
            <a:gd name="connsiteX3" fmla="*/ 0 w 7487"/>
            <a:gd name="connsiteY3" fmla="*/ 472 h 13114"/>
            <a:gd name="connsiteX0" fmla="*/ 10000 w 10000"/>
            <a:gd name="connsiteY0" fmla="*/ 10000 h 10000"/>
            <a:gd name="connsiteX1" fmla="*/ 7317 w 10000"/>
            <a:gd name="connsiteY1" fmla="*/ 7495 h 10000"/>
            <a:gd name="connsiteX2" fmla="*/ 3801 w 10000"/>
            <a:gd name="connsiteY2" fmla="*/ 3264 h 10000"/>
            <a:gd name="connsiteX3" fmla="*/ 0 w 10000"/>
            <a:gd name="connsiteY3" fmla="*/ 360 h 10000"/>
            <a:gd name="connsiteX0" fmla="*/ 9398 w 9398"/>
            <a:gd name="connsiteY0" fmla="*/ 10089 h 10089"/>
            <a:gd name="connsiteX1" fmla="*/ 7317 w 9398"/>
            <a:gd name="connsiteY1" fmla="*/ 7495 h 10089"/>
            <a:gd name="connsiteX2" fmla="*/ 3801 w 9398"/>
            <a:gd name="connsiteY2" fmla="*/ 3264 h 10089"/>
            <a:gd name="connsiteX3" fmla="*/ 0 w 9398"/>
            <a:gd name="connsiteY3" fmla="*/ 360 h 10089"/>
            <a:gd name="connsiteX0" fmla="*/ 10000 w 10000"/>
            <a:gd name="connsiteY0" fmla="*/ 9986 h 9986"/>
            <a:gd name="connsiteX1" fmla="*/ 7786 w 10000"/>
            <a:gd name="connsiteY1" fmla="*/ 7415 h 9986"/>
            <a:gd name="connsiteX2" fmla="*/ 4044 w 10000"/>
            <a:gd name="connsiteY2" fmla="*/ 3221 h 9986"/>
            <a:gd name="connsiteX3" fmla="*/ 0 w 10000"/>
            <a:gd name="connsiteY3" fmla="*/ 343 h 9986"/>
            <a:gd name="connsiteX0" fmla="*/ 9756 w 9756"/>
            <a:gd name="connsiteY0" fmla="*/ 11482 h 11482"/>
            <a:gd name="connsiteX1" fmla="*/ 7542 w 9756"/>
            <a:gd name="connsiteY1" fmla="*/ 8907 h 11482"/>
            <a:gd name="connsiteX2" fmla="*/ 3800 w 9756"/>
            <a:gd name="connsiteY2" fmla="*/ 4708 h 11482"/>
            <a:gd name="connsiteX3" fmla="*/ 0 w 9756"/>
            <a:gd name="connsiteY3" fmla="*/ 0 h 11482"/>
            <a:gd name="connsiteX0" fmla="*/ 10000 w 10000"/>
            <a:gd name="connsiteY0" fmla="*/ 10000 h 10000"/>
            <a:gd name="connsiteX1" fmla="*/ 7731 w 10000"/>
            <a:gd name="connsiteY1" fmla="*/ 7757 h 10000"/>
            <a:gd name="connsiteX2" fmla="*/ 4427 w 10000"/>
            <a:gd name="connsiteY2" fmla="*/ 4340 h 10000"/>
            <a:gd name="connsiteX3" fmla="*/ 0 w 10000"/>
            <a:gd name="connsiteY3" fmla="*/ 0 h 10000"/>
            <a:gd name="connsiteX0" fmla="*/ 10000 w 10000"/>
            <a:gd name="connsiteY0" fmla="*/ 10000 h 10000"/>
            <a:gd name="connsiteX1" fmla="*/ 7731 w 10000"/>
            <a:gd name="connsiteY1" fmla="*/ 7757 h 10000"/>
            <a:gd name="connsiteX2" fmla="*/ 4427 w 10000"/>
            <a:gd name="connsiteY2" fmla="*/ 4340 h 10000"/>
            <a:gd name="connsiteX3" fmla="*/ 0 w 10000"/>
            <a:gd name="connsiteY3" fmla="*/ 0 h 10000"/>
            <a:gd name="connsiteX0" fmla="*/ 8536 w 8536"/>
            <a:gd name="connsiteY0" fmla="*/ 11374 h 11374"/>
            <a:gd name="connsiteX1" fmla="*/ 6267 w 8536"/>
            <a:gd name="connsiteY1" fmla="*/ 9131 h 11374"/>
            <a:gd name="connsiteX2" fmla="*/ 2963 w 8536"/>
            <a:gd name="connsiteY2" fmla="*/ 5714 h 11374"/>
            <a:gd name="connsiteX3" fmla="*/ 81 w 8536"/>
            <a:gd name="connsiteY3" fmla="*/ 0 h 11374"/>
            <a:gd name="connsiteX0" fmla="*/ 14572 w 14572"/>
            <a:gd name="connsiteY0" fmla="*/ 9197 h 9197"/>
            <a:gd name="connsiteX1" fmla="*/ 7341 w 14572"/>
            <a:gd name="connsiteY1" fmla="*/ 8028 h 9197"/>
            <a:gd name="connsiteX2" fmla="*/ 3470 w 14572"/>
            <a:gd name="connsiteY2" fmla="*/ 5024 h 9197"/>
            <a:gd name="connsiteX3" fmla="*/ 94 w 14572"/>
            <a:gd name="connsiteY3" fmla="*/ 0 h 9197"/>
            <a:gd name="connsiteX0" fmla="*/ 10000 w 10000"/>
            <a:gd name="connsiteY0" fmla="*/ 10000 h 10000"/>
            <a:gd name="connsiteX1" fmla="*/ 5847 w 10000"/>
            <a:gd name="connsiteY1" fmla="*/ 7640 h 10000"/>
            <a:gd name="connsiteX2" fmla="*/ 2381 w 10000"/>
            <a:gd name="connsiteY2" fmla="*/ 5463 h 10000"/>
            <a:gd name="connsiteX3" fmla="*/ 65 w 10000"/>
            <a:gd name="connsiteY3" fmla="*/ 0 h 10000"/>
            <a:gd name="connsiteX0" fmla="*/ 10000 w 10000"/>
            <a:gd name="connsiteY0" fmla="*/ 10000 h 10000"/>
            <a:gd name="connsiteX1" fmla="*/ 5847 w 10000"/>
            <a:gd name="connsiteY1" fmla="*/ 7640 h 10000"/>
            <a:gd name="connsiteX2" fmla="*/ 2381 w 10000"/>
            <a:gd name="connsiteY2" fmla="*/ 5463 h 10000"/>
            <a:gd name="connsiteX3" fmla="*/ 65 w 10000"/>
            <a:gd name="connsiteY3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000" h="10000">
              <a:moveTo>
                <a:pt x="10000" y="10000"/>
              </a:moveTo>
              <a:cubicBezTo>
                <a:pt x="8932" y="9796"/>
                <a:pt x="8243" y="8266"/>
                <a:pt x="5847" y="7640"/>
              </a:cubicBezTo>
              <a:cubicBezTo>
                <a:pt x="3451" y="7014"/>
                <a:pt x="2254" y="5412"/>
                <a:pt x="2381" y="5463"/>
              </a:cubicBezTo>
              <a:cubicBezTo>
                <a:pt x="-802" y="1385"/>
                <a:pt x="162" y="140"/>
                <a:pt x="65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66CC" mc:Ignorable="a14" a14:legacySpreadsheetColorIndex="3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12</xdr:col>
      <xdr:colOff>22753</xdr:colOff>
      <xdr:row>12</xdr:row>
      <xdr:rowOff>95524</xdr:rowOff>
    </xdr:from>
    <xdr:to>
      <xdr:col>12</xdr:col>
      <xdr:colOff>154409</xdr:colOff>
      <xdr:row>14</xdr:row>
      <xdr:rowOff>6069</xdr:rowOff>
    </xdr:to>
    <xdr:sp macro="" textlink="">
      <xdr:nvSpPr>
        <xdr:cNvPr id="1395" name="Text Box 1620">
          <a:extLst>
            <a:ext uri="{FF2B5EF4-FFF2-40B4-BE49-F238E27FC236}">
              <a16:creationId xmlns:a16="http://schemas.microsoft.com/office/drawing/2014/main" id="{70565D86-EF48-3BFF-EDE4-4517EB9F3E82}"/>
            </a:ext>
          </a:extLst>
        </xdr:cNvPr>
        <xdr:cNvSpPr txBox="1">
          <a:spLocks noChangeArrowheads="1"/>
        </xdr:cNvSpPr>
      </xdr:nvSpPr>
      <xdr:spPr bwMode="auto">
        <a:xfrm>
          <a:off x="8904732" y="2076724"/>
          <a:ext cx="131656" cy="24742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12</xdr:col>
      <xdr:colOff>3374</xdr:colOff>
      <xdr:row>12</xdr:row>
      <xdr:rowOff>104932</xdr:rowOff>
    </xdr:from>
    <xdr:to>
      <xdr:col>12</xdr:col>
      <xdr:colOff>198932</xdr:colOff>
      <xdr:row>14</xdr:row>
      <xdr:rowOff>3007</xdr:rowOff>
    </xdr:to>
    <xdr:grpSp>
      <xdr:nvGrpSpPr>
        <xdr:cNvPr id="1396" name="Group 405">
          <a:extLst>
            <a:ext uri="{FF2B5EF4-FFF2-40B4-BE49-F238E27FC236}">
              <a16:creationId xmlns:a16="http://schemas.microsoft.com/office/drawing/2014/main" id="{BAD2600B-DB8F-8AF8-B591-CDA6B09F502A}"/>
            </a:ext>
          </a:extLst>
        </xdr:cNvPr>
        <xdr:cNvGrpSpPr>
          <a:grpSpLocks/>
        </xdr:cNvGrpSpPr>
      </xdr:nvGrpSpPr>
      <xdr:grpSpPr bwMode="auto">
        <a:xfrm>
          <a:off x="7494787" y="2067082"/>
          <a:ext cx="195558" cy="231450"/>
          <a:chOff x="716" y="97"/>
          <a:chExt cx="24" cy="20"/>
        </a:xfrm>
      </xdr:grpSpPr>
      <xdr:sp macro="" textlink="">
        <xdr:nvSpPr>
          <xdr:cNvPr id="1398" name="Freeform 406">
            <a:extLst>
              <a:ext uri="{FF2B5EF4-FFF2-40B4-BE49-F238E27FC236}">
                <a16:creationId xmlns:a16="http://schemas.microsoft.com/office/drawing/2014/main" id="{DCCD6E7C-64DE-AF70-2CC3-CFC5B3D89A03}"/>
              </a:ext>
            </a:extLst>
          </xdr:cNvPr>
          <xdr:cNvSpPr>
            <a:spLocks/>
          </xdr:cNvSpPr>
        </xdr:nvSpPr>
        <xdr:spPr bwMode="auto">
          <a:xfrm>
            <a:off x="716" y="97"/>
            <a:ext cx="6" cy="20"/>
          </a:xfrm>
          <a:custGeom>
            <a:avLst/>
            <a:gdLst>
              <a:gd name="T0" fmla="*/ 0 w 5"/>
              <a:gd name="T1" fmla="*/ 0 h 46"/>
              <a:gd name="T2" fmla="*/ 2 w 5"/>
              <a:gd name="T3" fmla="*/ 0 h 46"/>
              <a:gd name="T4" fmla="*/ 2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399" name="Freeform 407">
            <a:extLst>
              <a:ext uri="{FF2B5EF4-FFF2-40B4-BE49-F238E27FC236}">
                <a16:creationId xmlns:a16="http://schemas.microsoft.com/office/drawing/2014/main" id="{5F07A29D-BBE1-4B50-A250-7A37913A5011}"/>
              </a:ext>
            </a:extLst>
          </xdr:cNvPr>
          <xdr:cNvSpPr>
            <a:spLocks/>
          </xdr:cNvSpPr>
        </xdr:nvSpPr>
        <xdr:spPr bwMode="auto">
          <a:xfrm flipH="1" flipV="1">
            <a:off x="734" y="97"/>
            <a:ext cx="6" cy="20"/>
          </a:xfrm>
          <a:custGeom>
            <a:avLst/>
            <a:gdLst>
              <a:gd name="T0" fmla="*/ 0 w 5"/>
              <a:gd name="T1" fmla="*/ 0 h 46"/>
              <a:gd name="T2" fmla="*/ 5 w 5"/>
              <a:gd name="T3" fmla="*/ 0 h 46"/>
              <a:gd name="T4" fmla="*/ 5 w 5"/>
              <a:gd name="T5" fmla="*/ 0 h 46"/>
              <a:gd name="T6" fmla="*/ 1 w 5"/>
              <a:gd name="T7" fmla="*/ 0 h 46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5" h="46">
                <a:moveTo>
                  <a:pt x="0" y="0"/>
                </a:moveTo>
                <a:lnTo>
                  <a:pt x="5" y="5"/>
                </a:lnTo>
                <a:lnTo>
                  <a:pt x="5" y="40"/>
                </a:lnTo>
                <a:lnTo>
                  <a:pt x="1" y="46"/>
                </a:lnTo>
              </a:path>
            </a:pathLst>
          </a:custGeom>
          <a:noFill/>
          <a:ln w="9525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12</xdr:col>
      <xdr:colOff>79580</xdr:colOff>
      <xdr:row>12</xdr:row>
      <xdr:rowOff>153199</xdr:rowOff>
    </xdr:from>
    <xdr:to>
      <xdr:col>12</xdr:col>
      <xdr:colOff>564151</xdr:colOff>
      <xdr:row>13</xdr:row>
      <xdr:rowOff>151159</xdr:rowOff>
    </xdr:to>
    <xdr:sp macro="" textlink="">
      <xdr:nvSpPr>
        <xdr:cNvPr id="1397" name="Text Box 1620">
          <a:extLst>
            <a:ext uri="{FF2B5EF4-FFF2-40B4-BE49-F238E27FC236}">
              <a16:creationId xmlns:a16="http://schemas.microsoft.com/office/drawing/2014/main" id="{3D8FDCB3-3046-90A4-535B-E75165535873}"/>
            </a:ext>
          </a:extLst>
        </xdr:cNvPr>
        <xdr:cNvSpPr txBox="1">
          <a:spLocks noChangeArrowheads="1"/>
        </xdr:cNvSpPr>
      </xdr:nvSpPr>
      <xdr:spPr bwMode="auto">
        <a:xfrm>
          <a:off x="8961559" y="2134399"/>
          <a:ext cx="484571" cy="166402"/>
        </a:xfrm>
        <a:prstGeom prst="rect">
          <a:avLst/>
        </a:prstGeom>
        <a:noFill/>
        <a:ln>
          <a:noFill/>
        </a:ln>
      </xdr:spPr>
      <xdr:txBody>
        <a:bodyPr vertOverflow="overflow" horzOverflow="overflow" vert="horz" wrap="square" lIns="27432" tIns="18288" rIns="27432" bIns="18288" anchor="b" upright="1">
          <a:no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明朝" pitchFamily="18" charset="-128"/>
              <a:ea typeface="ＭＳ Ｐ明朝" pitchFamily="18" charset="-128"/>
            </a:rPr>
            <a:t>犀川</a:t>
          </a:r>
          <a:endParaRPr lang="en-US" altLang="ja-JP" sz="900" b="1" i="0" u="none" strike="noStrike" baseline="0">
            <a:solidFill>
              <a:srgbClr val="0000FF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11</xdr:col>
      <xdr:colOff>362519</xdr:colOff>
      <xdr:row>11</xdr:row>
      <xdr:rowOff>70759</xdr:rowOff>
    </xdr:from>
    <xdr:to>
      <xdr:col>12</xdr:col>
      <xdr:colOff>98929</xdr:colOff>
      <xdr:row>16</xdr:row>
      <xdr:rowOff>152400</xdr:rowOff>
    </xdr:to>
    <xdr:sp macro="" textlink="">
      <xdr:nvSpPr>
        <xdr:cNvPr id="1388" name="Line 72">
          <a:extLst>
            <a:ext uri="{FF2B5EF4-FFF2-40B4-BE49-F238E27FC236}">
              <a16:creationId xmlns:a16="http://schemas.microsoft.com/office/drawing/2014/main" id="{C6356D17-6CC5-43DA-B385-285677257462}"/>
            </a:ext>
          </a:extLst>
        </xdr:cNvPr>
        <xdr:cNvSpPr>
          <a:spLocks noChangeShapeType="1"/>
        </xdr:cNvSpPr>
      </xdr:nvSpPr>
      <xdr:spPr bwMode="auto">
        <a:xfrm rot="5400000" flipV="1">
          <a:off x="8311219" y="2137680"/>
          <a:ext cx="923851" cy="415526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48101"/>
            <a:gd name="connsiteY0" fmla="*/ 0 h 386"/>
            <a:gd name="connsiteX1" fmla="*/ 48101 w 48101"/>
            <a:gd name="connsiteY1" fmla="*/ 386 h 386"/>
            <a:gd name="connsiteX0" fmla="*/ 0 w 10234"/>
            <a:gd name="connsiteY0" fmla="*/ 0 h 5040"/>
            <a:gd name="connsiteX1" fmla="*/ 10234 w 10234"/>
            <a:gd name="connsiteY1" fmla="*/ 5040 h 5040"/>
            <a:gd name="connsiteX0" fmla="*/ 0 w 10000"/>
            <a:gd name="connsiteY0" fmla="*/ 583 h 10583"/>
            <a:gd name="connsiteX1" fmla="*/ 10000 w 10000"/>
            <a:gd name="connsiteY1" fmla="*/ 10583 h 10583"/>
            <a:gd name="connsiteX0" fmla="*/ 0 w 10000"/>
            <a:gd name="connsiteY0" fmla="*/ 740 h 10740"/>
            <a:gd name="connsiteX1" fmla="*/ 10000 w 10000"/>
            <a:gd name="connsiteY1" fmla="*/ 10740 h 10740"/>
            <a:gd name="connsiteX0" fmla="*/ 0 w 10000"/>
            <a:gd name="connsiteY0" fmla="*/ 309 h 10352"/>
            <a:gd name="connsiteX1" fmla="*/ 10000 w 10000"/>
            <a:gd name="connsiteY1" fmla="*/ 10309 h 10352"/>
            <a:gd name="connsiteX0" fmla="*/ 0 w 9621"/>
            <a:gd name="connsiteY0" fmla="*/ 285 h 11513"/>
            <a:gd name="connsiteX1" fmla="*/ 9621 w 9621"/>
            <a:gd name="connsiteY1" fmla="*/ 11473 h 11513"/>
            <a:gd name="connsiteX0" fmla="*/ 0 w 9928"/>
            <a:gd name="connsiteY0" fmla="*/ 511 h 3083"/>
            <a:gd name="connsiteX1" fmla="*/ 9928 w 9928"/>
            <a:gd name="connsiteY1" fmla="*/ 3006 h 3083"/>
            <a:gd name="connsiteX0" fmla="*/ 0 w 11540"/>
            <a:gd name="connsiteY0" fmla="*/ 1375 h 14198"/>
            <a:gd name="connsiteX1" fmla="*/ 11540 w 11540"/>
            <a:gd name="connsiteY1" fmla="*/ 13994 h 14198"/>
            <a:gd name="connsiteX0" fmla="*/ 0 w 11540"/>
            <a:gd name="connsiteY0" fmla="*/ 12 h 13255"/>
            <a:gd name="connsiteX1" fmla="*/ 2191 w 11540"/>
            <a:gd name="connsiteY1" fmla="*/ 13066 h 13255"/>
            <a:gd name="connsiteX2" fmla="*/ 11540 w 11540"/>
            <a:gd name="connsiteY2" fmla="*/ 12631 h 13255"/>
            <a:gd name="connsiteX0" fmla="*/ 0 w 11540"/>
            <a:gd name="connsiteY0" fmla="*/ 10 h 16473"/>
            <a:gd name="connsiteX1" fmla="*/ 1717 w 11540"/>
            <a:gd name="connsiteY1" fmla="*/ 16459 h 16473"/>
            <a:gd name="connsiteX2" fmla="*/ 11540 w 11540"/>
            <a:gd name="connsiteY2" fmla="*/ 12629 h 16473"/>
            <a:gd name="connsiteX0" fmla="*/ 0 w 11007"/>
            <a:gd name="connsiteY0" fmla="*/ 2 h 68510"/>
            <a:gd name="connsiteX1" fmla="*/ 1184 w 11007"/>
            <a:gd name="connsiteY1" fmla="*/ 68507 h 68510"/>
            <a:gd name="connsiteX2" fmla="*/ 11007 w 11007"/>
            <a:gd name="connsiteY2" fmla="*/ 64677 h 68510"/>
            <a:gd name="connsiteX0" fmla="*/ 0 w 11007"/>
            <a:gd name="connsiteY0" fmla="*/ 2 h 66247"/>
            <a:gd name="connsiteX1" fmla="*/ 710 w 11007"/>
            <a:gd name="connsiteY1" fmla="*/ 66244 h 66247"/>
            <a:gd name="connsiteX2" fmla="*/ 11007 w 11007"/>
            <a:gd name="connsiteY2" fmla="*/ 64677 h 66247"/>
            <a:gd name="connsiteX0" fmla="*/ 0 w 12132"/>
            <a:gd name="connsiteY0" fmla="*/ 1 h 86614"/>
            <a:gd name="connsiteX1" fmla="*/ 1835 w 12132"/>
            <a:gd name="connsiteY1" fmla="*/ 86612 h 86614"/>
            <a:gd name="connsiteX2" fmla="*/ 12132 w 12132"/>
            <a:gd name="connsiteY2" fmla="*/ 85045 h 86614"/>
            <a:gd name="connsiteX0" fmla="*/ 0 w 12132"/>
            <a:gd name="connsiteY0" fmla="*/ 2 h 86613"/>
            <a:gd name="connsiteX1" fmla="*/ 1835 w 12132"/>
            <a:gd name="connsiteY1" fmla="*/ 86613 h 86613"/>
            <a:gd name="connsiteX2" fmla="*/ 12132 w 12132"/>
            <a:gd name="connsiteY2" fmla="*/ 85046 h 86613"/>
            <a:gd name="connsiteX0" fmla="*/ 0 w 12132"/>
            <a:gd name="connsiteY0" fmla="*/ 2 h 86613"/>
            <a:gd name="connsiteX1" fmla="*/ 1835 w 12132"/>
            <a:gd name="connsiteY1" fmla="*/ 86613 h 86613"/>
            <a:gd name="connsiteX2" fmla="*/ 12132 w 12132"/>
            <a:gd name="connsiteY2" fmla="*/ 85046 h 8661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132" h="86613">
              <a:moveTo>
                <a:pt x="0" y="2"/>
              </a:moveTo>
              <a:cubicBezTo>
                <a:pt x="573" y="-463"/>
                <a:pt x="1771" y="66824"/>
                <a:pt x="1835" y="86613"/>
              </a:cubicBezTo>
              <a:cubicBezTo>
                <a:pt x="1819" y="83508"/>
                <a:pt x="12038" y="87589"/>
                <a:pt x="12132" y="85046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22071</xdr:colOff>
      <xdr:row>12</xdr:row>
      <xdr:rowOff>135339</xdr:rowOff>
    </xdr:from>
    <xdr:to>
      <xdr:col>12</xdr:col>
      <xdr:colOff>162813</xdr:colOff>
      <xdr:row>13</xdr:row>
      <xdr:rowOff>103590</xdr:rowOff>
    </xdr:to>
    <xdr:sp macro="" textlink="">
      <xdr:nvSpPr>
        <xdr:cNvPr id="1391" name="AutoShape 4802">
          <a:extLst>
            <a:ext uri="{FF2B5EF4-FFF2-40B4-BE49-F238E27FC236}">
              <a16:creationId xmlns:a16="http://schemas.microsoft.com/office/drawing/2014/main" id="{3C947B33-2FC7-439E-AAF9-36F303DF6E40}"/>
            </a:ext>
          </a:extLst>
        </xdr:cNvPr>
        <xdr:cNvSpPr>
          <a:spLocks noChangeArrowheads="1"/>
        </xdr:cNvSpPr>
      </xdr:nvSpPr>
      <xdr:spPr bwMode="auto">
        <a:xfrm>
          <a:off x="8904050" y="2116539"/>
          <a:ext cx="140742" cy="136693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12</xdr:col>
      <xdr:colOff>98102</xdr:colOff>
      <xdr:row>10</xdr:row>
      <xdr:rowOff>156310</xdr:rowOff>
    </xdr:from>
    <xdr:to>
      <xdr:col>12</xdr:col>
      <xdr:colOff>180707</xdr:colOff>
      <xdr:row>12</xdr:row>
      <xdr:rowOff>146023</xdr:rowOff>
    </xdr:to>
    <xdr:sp macro="" textlink="">
      <xdr:nvSpPr>
        <xdr:cNvPr id="1400" name="Line 547">
          <a:extLst>
            <a:ext uri="{FF2B5EF4-FFF2-40B4-BE49-F238E27FC236}">
              <a16:creationId xmlns:a16="http://schemas.microsoft.com/office/drawing/2014/main" id="{13A4D8CF-6391-4DE4-83C1-24CB33718C83}"/>
            </a:ext>
          </a:extLst>
        </xdr:cNvPr>
        <xdr:cNvSpPr>
          <a:spLocks noChangeShapeType="1"/>
        </xdr:cNvSpPr>
      </xdr:nvSpPr>
      <xdr:spPr bwMode="auto">
        <a:xfrm rot="5400000" flipH="1">
          <a:off x="8858085" y="1922622"/>
          <a:ext cx="326597" cy="82605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8842"/>
            <a:gd name="connsiteY0" fmla="*/ 200517500 h 200517500"/>
            <a:gd name="connsiteX1" fmla="*/ 8842 w 8842"/>
            <a:gd name="connsiteY1" fmla="*/ 0 h 200517500"/>
            <a:gd name="connsiteX0" fmla="*/ 0 w 10000"/>
            <a:gd name="connsiteY0" fmla="*/ 10000 h 10299"/>
            <a:gd name="connsiteX1" fmla="*/ 10000 w 10000"/>
            <a:gd name="connsiteY1" fmla="*/ 0 h 1029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0000" h="10299">
              <a:moveTo>
                <a:pt x="0" y="10000"/>
              </a:moveTo>
              <a:cubicBezTo>
                <a:pt x="3770" y="10000"/>
                <a:pt x="8113" y="13001"/>
                <a:pt x="10000" y="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471143</xdr:colOff>
      <xdr:row>10</xdr:row>
      <xdr:rowOff>128336</xdr:rowOff>
    </xdr:from>
    <xdr:to>
      <xdr:col>12</xdr:col>
      <xdr:colOff>6335</xdr:colOff>
      <xdr:row>11</xdr:row>
      <xdr:rowOff>125388</xdr:rowOff>
    </xdr:to>
    <xdr:sp macro="" textlink="">
      <xdr:nvSpPr>
        <xdr:cNvPr id="1376" name="六角形 1375">
          <a:extLst>
            <a:ext uri="{FF2B5EF4-FFF2-40B4-BE49-F238E27FC236}">
              <a16:creationId xmlns:a16="http://schemas.microsoft.com/office/drawing/2014/main" id="{6143BDF3-4516-44F9-A7B8-3494A8C76C39}"/>
            </a:ext>
          </a:extLst>
        </xdr:cNvPr>
        <xdr:cNvSpPr/>
      </xdr:nvSpPr>
      <xdr:spPr bwMode="auto">
        <a:xfrm>
          <a:off x="8674006" y="1772652"/>
          <a:ext cx="214308" cy="165494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485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12</xdr:col>
      <xdr:colOff>139898</xdr:colOff>
      <xdr:row>15</xdr:row>
      <xdr:rowOff>92533</xdr:rowOff>
    </xdr:from>
    <xdr:to>
      <xdr:col>12</xdr:col>
      <xdr:colOff>322637</xdr:colOff>
      <xdr:row>16</xdr:row>
      <xdr:rowOff>59942</xdr:rowOff>
    </xdr:to>
    <xdr:sp macro="" textlink="">
      <xdr:nvSpPr>
        <xdr:cNvPr id="1378" name="六角形 1377">
          <a:extLst>
            <a:ext uri="{FF2B5EF4-FFF2-40B4-BE49-F238E27FC236}">
              <a16:creationId xmlns:a16="http://schemas.microsoft.com/office/drawing/2014/main" id="{AFBE9BCF-1F97-41B2-BE03-C830A1F3FF7D}"/>
            </a:ext>
          </a:extLst>
        </xdr:cNvPr>
        <xdr:cNvSpPr/>
      </xdr:nvSpPr>
      <xdr:spPr bwMode="auto">
        <a:xfrm>
          <a:off x="9021877" y="2579059"/>
          <a:ext cx="182739" cy="13585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9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12</xdr:col>
      <xdr:colOff>133684</xdr:colOff>
      <xdr:row>14</xdr:row>
      <xdr:rowOff>64168</xdr:rowOff>
    </xdr:from>
    <xdr:to>
      <xdr:col>12</xdr:col>
      <xdr:colOff>368968</xdr:colOff>
      <xdr:row>15</xdr:row>
      <xdr:rowOff>21389</xdr:rowOff>
    </xdr:to>
    <xdr:sp macro="" textlink="">
      <xdr:nvSpPr>
        <xdr:cNvPr id="1401" name="Text Box 208">
          <a:extLst>
            <a:ext uri="{FF2B5EF4-FFF2-40B4-BE49-F238E27FC236}">
              <a16:creationId xmlns:a16="http://schemas.microsoft.com/office/drawing/2014/main" id="{467EE79E-65DB-477B-861E-BB1D2D2DE903}"/>
            </a:ext>
          </a:extLst>
        </xdr:cNvPr>
        <xdr:cNvSpPr txBox="1">
          <a:spLocks noChangeArrowheads="1"/>
        </xdr:cNvSpPr>
      </xdr:nvSpPr>
      <xdr:spPr bwMode="auto">
        <a:xfrm rot="10800000">
          <a:off x="9015663" y="2382252"/>
          <a:ext cx="235284" cy="125663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0" tIns="18288" rIns="0" bIns="0" anchor="ctr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上市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12</xdr:col>
      <xdr:colOff>122993</xdr:colOff>
      <xdr:row>12</xdr:row>
      <xdr:rowOff>0</xdr:rowOff>
    </xdr:from>
    <xdr:to>
      <xdr:col>12</xdr:col>
      <xdr:colOff>358277</xdr:colOff>
      <xdr:row>12</xdr:row>
      <xdr:rowOff>125663</xdr:rowOff>
    </xdr:to>
    <xdr:sp macro="" textlink="">
      <xdr:nvSpPr>
        <xdr:cNvPr id="1402" name="Text Box 208">
          <a:extLst>
            <a:ext uri="{FF2B5EF4-FFF2-40B4-BE49-F238E27FC236}">
              <a16:creationId xmlns:a16="http://schemas.microsoft.com/office/drawing/2014/main" id="{C313DE84-E48F-48DF-9B74-55A6FB3BC5DA}"/>
            </a:ext>
          </a:extLst>
        </xdr:cNvPr>
        <xdr:cNvSpPr txBox="1">
          <a:spLocks noChangeArrowheads="1"/>
        </xdr:cNvSpPr>
      </xdr:nvSpPr>
      <xdr:spPr bwMode="auto">
        <a:xfrm rot="10800000">
          <a:off x="9004972" y="1981200"/>
          <a:ext cx="235284" cy="125663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none" lIns="0" tIns="18288" rIns="0" bIns="0" anchor="ctr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金星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13</xdr:col>
      <xdr:colOff>338146</xdr:colOff>
      <xdr:row>11</xdr:row>
      <xdr:rowOff>138121</xdr:rowOff>
    </xdr:from>
    <xdr:to>
      <xdr:col>13</xdr:col>
      <xdr:colOff>552454</xdr:colOff>
      <xdr:row>12</xdr:row>
      <xdr:rowOff>135173</xdr:rowOff>
    </xdr:to>
    <xdr:sp macro="" textlink="">
      <xdr:nvSpPr>
        <xdr:cNvPr id="1403" name="六角形 1402">
          <a:extLst>
            <a:ext uri="{FF2B5EF4-FFF2-40B4-BE49-F238E27FC236}">
              <a16:creationId xmlns:a16="http://schemas.microsoft.com/office/drawing/2014/main" id="{0E53D62E-FFFC-445A-AF73-0B0BE43F11B7}"/>
            </a:ext>
          </a:extLst>
        </xdr:cNvPr>
        <xdr:cNvSpPr/>
      </xdr:nvSpPr>
      <xdr:spPr bwMode="auto">
        <a:xfrm>
          <a:off x="8505834" y="1933584"/>
          <a:ext cx="214308" cy="163739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485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14</xdr:col>
      <xdr:colOff>23021</xdr:colOff>
      <xdr:row>11</xdr:row>
      <xdr:rowOff>144469</xdr:rowOff>
    </xdr:from>
    <xdr:to>
      <xdr:col>14</xdr:col>
      <xdr:colOff>213518</xdr:colOff>
      <xdr:row>12</xdr:row>
      <xdr:rowOff>125642</xdr:rowOff>
    </xdr:to>
    <xdr:sp macro="" textlink="">
      <xdr:nvSpPr>
        <xdr:cNvPr id="1404" name="六角形 1403">
          <a:extLst>
            <a:ext uri="{FF2B5EF4-FFF2-40B4-BE49-F238E27FC236}">
              <a16:creationId xmlns:a16="http://schemas.microsoft.com/office/drawing/2014/main" id="{22D11650-ED7E-4804-80C4-5D2688F80B3E}"/>
            </a:ext>
          </a:extLst>
        </xdr:cNvPr>
        <xdr:cNvSpPr/>
      </xdr:nvSpPr>
      <xdr:spPr bwMode="auto">
        <a:xfrm>
          <a:off x="8866984" y="1939932"/>
          <a:ext cx="190497" cy="14786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494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600481</xdr:colOff>
      <xdr:row>11</xdr:row>
      <xdr:rowOff>95471</xdr:rowOff>
    </xdr:from>
    <xdr:to>
      <xdr:col>13</xdr:col>
      <xdr:colOff>607947</xdr:colOff>
      <xdr:row>16</xdr:row>
      <xdr:rowOff>38779</xdr:rowOff>
    </xdr:to>
    <xdr:sp macro="" textlink="">
      <xdr:nvSpPr>
        <xdr:cNvPr id="1405" name="Line 72">
          <a:extLst>
            <a:ext uri="{FF2B5EF4-FFF2-40B4-BE49-F238E27FC236}">
              <a16:creationId xmlns:a16="http://schemas.microsoft.com/office/drawing/2014/main" id="{A8BC40C5-6B76-4313-841F-C420A755910F}"/>
            </a:ext>
          </a:extLst>
        </xdr:cNvPr>
        <xdr:cNvSpPr>
          <a:spLocks noChangeShapeType="1"/>
        </xdr:cNvSpPr>
      </xdr:nvSpPr>
      <xdr:spPr bwMode="auto">
        <a:xfrm rot="5400000" flipV="1">
          <a:off x="8383529" y="2275574"/>
          <a:ext cx="776745" cy="7466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56355000"/>
            <a:gd name="connsiteY0" fmla="*/ 0 h 9271"/>
            <a:gd name="connsiteX1" fmla="*/ 156355000 w 156355000"/>
            <a:gd name="connsiteY1" fmla="*/ 9271 h 9271"/>
            <a:gd name="connsiteX0" fmla="*/ 0 w 10033"/>
            <a:gd name="connsiteY0" fmla="*/ 0 h 10000"/>
            <a:gd name="connsiteX1" fmla="*/ 10000 w 10033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10000"/>
            <a:gd name="connsiteY0" fmla="*/ 0 h 10000"/>
            <a:gd name="connsiteX1" fmla="*/ 10000 w 10000"/>
            <a:gd name="connsiteY1" fmla="*/ 10000 h 10000"/>
            <a:gd name="connsiteX0" fmla="*/ 0 w 9231"/>
            <a:gd name="connsiteY0" fmla="*/ 0 h 6900"/>
            <a:gd name="connsiteX1" fmla="*/ 9231 w 9231"/>
            <a:gd name="connsiteY1" fmla="*/ 6900 h 6900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1254"/>
            <a:gd name="connsiteY0" fmla="*/ 0 h 15872"/>
            <a:gd name="connsiteX1" fmla="*/ 51254 w 51254"/>
            <a:gd name="connsiteY1" fmla="*/ 15872 h 15872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0941"/>
            <a:gd name="connsiteY0" fmla="*/ 0 h 18388"/>
            <a:gd name="connsiteX1" fmla="*/ 50941 w 50941"/>
            <a:gd name="connsiteY1" fmla="*/ 18388 h 18388"/>
            <a:gd name="connsiteX0" fmla="*/ 0 w 51294"/>
            <a:gd name="connsiteY0" fmla="*/ 0 h 18388"/>
            <a:gd name="connsiteX1" fmla="*/ 50941 w 51294"/>
            <a:gd name="connsiteY1" fmla="*/ 18388 h 1838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2124"/>
            <a:gd name="connsiteY0" fmla="*/ 0 h 18178"/>
            <a:gd name="connsiteX1" fmla="*/ 51879 w 52124"/>
            <a:gd name="connsiteY1" fmla="*/ 18178 h 18178"/>
            <a:gd name="connsiteX0" fmla="*/ 0 w 55547"/>
            <a:gd name="connsiteY0" fmla="*/ 0 h 19427"/>
            <a:gd name="connsiteX1" fmla="*/ 51879 w 55547"/>
            <a:gd name="connsiteY1" fmla="*/ 18178 h 19427"/>
            <a:gd name="connsiteX2" fmla="*/ 51255 w 55547"/>
            <a:gd name="connsiteY2" fmla="*/ 17825 h 19427"/>
            <a:gd name="connsiteX0" fmla="*/ 0 w 54029"/>
            <a:gd name="connsiteY0" fmla="*/ 0 h 21468"/>
            <a:gd name="connsiteX1" fmla="*/ 51879 w 54029"/>
            <a:gd name="connsiteY1" fmla="*/ 18178 h 21468"/>
            <a:gd name="connsiteX2" fmla="*/ 40629 w 54029"/>
            <a:gd name="connsiteY2" fmla="*/ 21460 h 21468"/>
            <a:gd name="connsiteX0" fmla="*/ 0 w 53573"/>
            <a:gd name="connsiteY0" fmla="*/ 0 h 21330"/>
            <a:gd name="connsiteX1" fmla="*/ 51879 w 53573"/>
            <a:gd name="connsiteY1" fmla="*/ 18178 h 21330"/>
            <a:gd name="connsiteX2" fmla="*/ 33753 w 53573"/>
            <a:gd name="connsiteY2" fmla="*/ 21320 h 21330"/>
            <a:gd name="connsiteX0" fmla="*/ 0 w 52124"/>
            <a:gd name="connsiteY0" fmla="*/ 0 h 21329"/>
            <a:gd name="connsiteX1" fmla="*/ 51879 w 52124"/>
            <a:gd name="connsiteY1" fmla="*/ 18178 h 21329"/>
            <a:gd name="connsiteX2" fmla="*/ 33753 w 52124"/>
            <a:gd name="connsiteY2" fmla="*/ 21320 h 21329"/>
            <a:gd name="connsiteX0" fmla="*/ 0 w 49434"/>
            <a:gd name="connsiteY0" fmla="*/ 0 h 23146"/>
            <a:gd name="connsiteX1" fmla="*/ 48754 w 49434"/>
            <a:gd name="connsiteY1" fmla="*/ 19995 h 23146"/>
            <a:gd name="connsiteX2" fmla="*/ 30628 w 49434"/>
            <a:gd name="connsiteY2" fmla="*/ 23137 h 23146"/>
            <a:gd name="connsiteX0" fmla="*/ 0 w 51022"/>
            <a:gd name="connsiteY0" fmla="*/ 0 h 24963"/>
            <a:gd name="connsiteX1" fmla="*/ 50629 w 51022"/>
            <a:gd name="connsiteY1" fmla="*/ 21812 h 24963"/>
            <a:gd name="connsiteX2" fmla="*/ 32503 w 51022"/>
            <a:gd name="connsiteY2" fmla="*/ 24954 h 24963"/>
            <a:gd name="connsiteX0" fmla="*/ 0 w 51022"/>
            <a:gd name="connsiteY0" fmla="*/ 0 h 24834"/>
            <a:gd name="connsiteX1" fmla="*/ 50629 w 51022"/>
            <a:gd name="connsiteY1" fmla="*/ 21812 h 24834"/>
            <a:gd name="connsiteX2" fmla="*/ 32699 w 51022"/>
            <a:gd name="connsiteY2" fmla="*/ 24822 h 24834"/>
            <a:gd name="connsiteX0" fmla="*/ 0 w 51022"/>
            <a:gd name="connsiteY0" fmla="*/ 0 h 24791"/>
            <a:gd name="connsiteX1" fmla="*/ 50629 w 51022"/>
            <a:gd name="connsiteY1" fmla="*/ 21812 h 24791"/>
            <a:gd name="connsiteX2" fmla="*/ 33287 w 51022"/>
            <a:gd name="connsiteY2" fmla="*/ 24778 h 24791"/>
            <a:gd name="connsiteX0" fmla="*/ 0 w 51022"/>
            <a:gd name="connsiteY0" fmla="*/ 0 h 21812"/>
            <a:gd name="connsiteX1" fmla="*/ 50629 w 51022"/>
            <a:gd name="connsiteY1" fmla="*/ 21812 h 21812"/>
            <a:gd name="connsiteX0" fmla="*/ 0 w 53281"/>
            <a:gd name="connsiteY0" fmla="*/ 0 h 21812"/>
            <a:gd name="connsiteX1" fmla="*/ 40533 w 53281"/>
            <a:gd name="connsiteY1" fmla="*/ 6302 h 21812"/>
            <a:gd name="connsiteX2" fmla="*/ 50629 w 53281"/>
            <a:gd name="connsiteY2" fmla="*/ 21812 h 21812"/>
            <a:gd name="connsiteX0" fmla="*/ 0 w 57268"/>
            <a:gd name="connsiteY0" fmla="*/ 0 h 21812"/>
            <a:gd name="connsiteX1" fmla="*/ 47092 w 57268"/>
            <a:gd name="connsiteY1" fmla="*/ 7524 h 21812"/>
            <a:gd name="connsiteX2" fmla="*/ 50629 w 57268"/>
            <a:gd name="connsiteY2" fmla="*/ 21812 h 21812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8277"/>
            <a:gd name="connsiteY0" fmla="*/ 0 h 14674"/>
            <a:gd name="connsiteX1" fmla="*/ 48101 w 58277"/>
            <a:gd name="connsiteY1" fmla="*/ 386 h 14674"/>
            <a:gd name="connsiteX2" fmla="*/ 51638 w 58277"/>
            <a:gd name="connsiteY2" fmla="*/ 14674 h 14674"/>
            <a:gd name="connsiteX0" fmla="*/ 0 w 57359"/>
            <a:gd name="connsiteY0" fmla="*/ 0 h 15767"/>
            <a:gd name="connsiteX1" fmla="*/ 48101 w 57359"/>
            <a:gd name="connsiteY1" fmla="*/ 386 h 15767"/>
            <a:gd name="connsiteX2" fmla="*/ 48443 w 57359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48443"/>
            <a:gd name="connsiteY0" fmla="*/ 0 h 15767"/>
            <a:gd name="connsiteX1" fmla="*/ 48101 w 48443"/>
            <a:gd name="connsiteY1" fmla="*/ 386 h 15767"/>
            <a:gd name="connsiteX2" fmla="*/ 48443 w 48443"/>
            <a:gd name="connsiteY2" fmla="*/ 15767 h 15767"/>
            <a:gd name="connsiteX0" fmla="*/ 0 w 48101"/>
            <a:gd name="connsiteY0" fmla="*/ 0 h 386"/>
            <a:gd name="connsiteX1" fmla="*/ 48101 w 48101"/>
            <a:gd name="connsiteY1" fmla="*/ 386 h 386"/>
            <a:gd name="connsiteX0" fmla="*/ 0 w 10234"/>
            <a:gd name="connsiteY0" fmla="*/ 0 h 5040"/>
            <a:gd name="connsiteX1" fmla="*/ 10234 w 10234"/>
            <a:gd name="connsiteY1" fmla="*/ 5040 h 5040"/>
            <a:gd name="connsiteX0" fmla="*/ 0 w 10000"/>
            <a:gd name="connsiteY0" fmla="*/ 583 h 10583"/>
            <a:gd name="connsiteX1" fmla="*/ 10000 w 10000"/>
            <a:gd name="connsiteY1" fmla="*/ 10583 h 10583"/>
            <a:gd name="connsiteX0" fmla="*/ 0 w 10000"/>
            <a:gd name="connsiteY0" fmla="*/ 740 h 10740"/>
            <a:gd name="connsiteX1" fmla="*/ 10000 w 10000"/>
            <a:gd name="connsiteY1" fmla="*/ 10740 h 10740"/>
            <a:gd name="connsiteX0" fmla="*/ 0 w 10000"/>
            <a:gd name="connsiteY0" fmla="*/ 309 h 10352"/>
            <a:gd name="connsiteX1" fmla="*/ 10000 w 10000"/>
            <a:gd name="connsiteY1" fmla="*/ 10309 h 10352"/>
            <a:gd name="connsiteX0" fmla="*/ 0 w 9621"/>
            <a:gd name="connsiteY0" fmla="*/ 285 h 11513"/>
            <a:gd name="connsiteX1" fmla="*/ 9621 w 9621"/>
            <a:gd name="connsiteY1" fmla="*/ 11473 h 11513"/>
            <a:gd name="connsiteX0" fmla="*/ 0 w 9928"/>
            <a:gd name="connsiteY0" fmla="*/ 511 h 3083"/>
            <a:gd name="connsiteX1" fmla="*/ 9928 w 9928"/>
            <a:gd name="connsiteY1" fmla="*/ 3006 h 3083"/>
            <a:gd name="connsiteX0" fmla="*/ 0 w 11540"/>
            <a:gd name="connsiteY0" fmla="*/ 1375 h 14198"/>
            <a:gd name="connsiteX1" fmla="*/ 11540 w 11540"/>
            <a:gd name="connsiteY1" fmla="*/ 13994 h 14198"/>
            <a:gd name="connsiteX0" fmla="*/ 0 w 11540"/>
            <a:gd name="connsiteY0" fmla="*/ 12 h 13255"/>
            <a:gd name="connsiteX1" fmla="*/ 2191 w 11540"/>
            <a:gd name="connsiteY1" fmla="*/ 13066 h 13255"/>
            <a:gd name="connsiteX2" fmla="*/ 11540 w 11540"/>
            <a:gd name="connsiteY2" fmla="*/ 12631 h 13255"/>
            <a:gd name="connsiteX0" fmla="*/ 0 w 11540"/>
            <a:gd name="connsiteY0" fmla="*/ 10 h 16473"/>
            <a:gd name="connsiteX1" fmla="*/ 1717 w 11540"/>
            <a:gd name="connsiteY1" fmla="*/ 16459 h 16473"/>
            <a:gd name="connsiteX2" fmla="*/ 11540 w 11540"/>
            <a:gd name="connsiteY2" fmla="*/ 12629 h 16473"/>
            <a:gd name="connsiteX0" fmla="*/ 0 w 11007"/>
            <a:gd name="connsiteY0" fmla="*/ 2 h 68510"/>
            <a:gd name="connsiteX1" fmla="*/ 1184 w 11007"/>
            <a:gd name="connsiteY1" fmla="*/ 68507 h 68510"/>
            <a:gd name="connsiteX2" fmla="*/ 11007 w 11007"/>
            <a:gd name="connsiteY2" fmla="*/ 64677 h 68510"/>
            <a:gd name="connsiteX0" fmla="*/ 0 w 11007"/>
            <a:gd name="connsiteY0" fmla="*/ 2 h 66247"/>
            <a:gd name="connsiteX1" fmla="*/ 710 w 11007"/>
            <a:gd name="connsiteY1" fmla="*/ 66244 h 66247"/>
            <a:gd name="connsiteX2" fmla="*/ 11007 w 11007"/>
            <a:gd name="connsiteY2" fmla="*/ 64677 h 66247"/>
            <a:gd name="connsiteX0" fmla="*/ 0 w 12132"/>
            <a:gd name="connsiteY0" fmla="*/ 1 h 86614"/>
            <a:gd name="connsiteX1" fmla="*/ 1835 w 12132"/>
            <a:gd name="connsiteY1" fmla="*/ 86612 h 86614"/>
            <a:gd name="connsiteX2" fmla="*/ 12132 w 12132"/>
            <a:gd name="connsiteY2" fmla="*/ 85045 h 86614"/>
            <a:gd name="connsiteX0" fmla="*/ 0 w 12132"/>
            <a:gd name="connsiteY0" fmla="*/ 2 h 86613"/>
            <a:gd name="connsiteX1" fmla="*/ 1835 w 12132"/>
            <a:gd name="connsiteY1" fmla="*/ 86613 h 86613"/>
            <a:gd name="connsiteX2" fmla="*/ 12132 w 12132"/>
            <a:gd name="connsiteY2" fmla="*/ 85046 h 86613"/>
            <a:gd name="connsiteX0" fmla="*/ 0 w 12132"/>
            <a:gd name="connsiteY0" fmla="*/ 2 h 86613"/>
            <a:gd name="connsiteX1" fmla="*/ 1835 w 12132"/>
            <a:gd name="connsiteY1" fmla="*/ 86613 h 86613"/>
            <a:gd name="connsiteX2" fmla="*/ 12132 w 12132"/>
            <a:gd name="connsiteY2" fmla="*/ 85046 h 86613"/>
            <a:gd name="connsiteX0" fmla="*/ 1 w 10298"/>
            <a:gd name="connsiteY0" fmla="*/ 1567 h 1567"/>
            <a:gd name="connsiteX1" fmla="*/ 10298 w 10298"/>
            <a:gd name="connsiteY1" fmla="*/ 0 h 15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0298" h="1567">
              <a:moveTo>
                <a:pt x="1" y="1567"/>
              </a:moveTo>
              <a:cubicBezTo>
                <a:pt x="-15" y="-1538"/>
                <a:pt x="10204" y="2543"/>
                <a:pt x="10298" y="0"/>
              </a:cubicBez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/>
          <a:tailEnd type="none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545374</xdr:colOff>
      <xdr:row>12</xdr:row>
      <xdr:rowOff>78868</xdr:rowOff>
    </xdr:from>
    <xdr:to>
      <xdr:col>14</xdr:col>
      <xdr:colOff>9841</xdr:colOff>
      <xdr:row>13</xdr:row>
      <xdr:rowOff>47119</xdr:rowOff>
    </xdr:to>
    <xdr:sp macro="" textlink="">
      <xdr:nvSpPr>
        <xdr:cNvPr id="1406" name="AutoShape 4802">
          <a:extLst>
            <a:ext uri="{FF2B5EF4-FFF2-40B4-BE49-F238E27FC236}">
              <a16:creationId xmlns:a16="http://schemas.microsoft.com/office/drawing/2014/main" id="{19C96183-7BE1-4FEA-9F37-50A77AA69F5C}"/>
            </a:ext>
          </a:extLst>
        </xdr:cNvPr>
        <xdr:cNvSpPr>
          <a:spLocks noChangeArrowheads="1"/>
        </xdr:cNvSpPr>
      </xdr:nvSpPr>
      <xdr:spPr bwMode="auto">
        <a:xfrm>
          <a:off x="8713062" y="2041018"/>
          <a:ext cx="140742" cy="134939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13</xdr:col>
      <xdr:colOff>20408</xdr:colOff>
      <xdr:row>9</xdr:row>
      <xdr:rowOff>14967</xdr:rowOff>
    </xdr:from>
    <xdr:to>
      <xdr:col>13</xdr:col>
      <xdr:colOff>214992</xdr:colOff>
      <xdr:row>10</xdr:row>
      <xdr:rowOff>6803</xdr:rowOff>
    </xdr:to>
    <xdr:sp macro="" textlink="">
      <xdr:nvSpPr>
        <xdr:cNvPr id="1408" name="六角形 1407">
          <a:extLst>
            <a:ext uri="{FF2B5EF4-FFF2-40B4-BE49-F238E27FC236}">
              <a16:creationId xmlns:a16="http://schemas.microsoft.com/office/drawing/2014/main" id="{4D2E0BE7-7D10-41C4-8E67-4057F344455F}"/>
            </a:ext>
          </a:extLst>
        </xdr:cNvPr>
        <xdr:cNvSpPr/>
      </xdr:nvSpPr>
      <xdr:spPr bwMode="auto">
        <a:xfrm>
          <a:off x="10893196" y="1477055"/>
          <a:ext cx="194584" cy="158523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-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376250</xdr:colOff>
      <xdr:row>15</xdr:row>
      <xdr:rowOff>0</xdr:rowOff>
    </xdr:from>
    <xdr:to>
      <xdr:col>13</xdr:col>
      <xdr:colOff>587717</xdr:colOff>
      <xdr:row>15</xdr:row>
      <xdr:rowOff>163740</xdr:rowOff>
    </xdr:to>
    <xdr:sp macro="" textlink="">
      <xdr:nvSpPr>
        <xdr:cNvPr id="1412" name="六角形 1411">
          <a:extLst>
            <a:ext uri="{FF2B5EF4-FFF2-40B4-BE49-F238E27FC236}">
              <a16:creationId xmlns:a16="http://schemas.microsoft.com/office/drawing/2014/main" id="{2C5A1D3C-6A75-4646-B38A-2117BF61DA31}"/>
            </a:ext>
          </a:extLst>
        </xdr:cNvPr>
        <xdr:cNvSpPr/>
      </xdr:nvSpPr>
      <xdr:spPr bwMode="auto">
        <a:xfrm>
          <a:off x="8543938" y="2462213"/>
          <a:ext cx="211467" cy="16374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485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128597</xdr:colOff>
      <xdr:row>14</xdr:row>
      <xdr:rowOff>0</xdr:rowOff>
    </xdr:from>
    <xdr:to>
      <xdr:col>13</xdr:col>
      <xdr:colOff>595323</xdr:colOff>
      <xdr:row>14</xdr:row>
      <xdr:rowOff>0</xdr:rowOff>
    </xdr:to>
    <xdr:sp macro="" textlink="">
      <xdr:nvSpPr>
        <xdr:cNvPr id="1413" name="Line 76">
          <a:extLst>
            <a:ext uri="{FF2B5EF4-FFF2-40B4-BE49-F238E27FC236}">
              <a16:creationId xmlns:a16="http://schemas.microsoft.com/office/drawing/2014/main" id="{53071A83-90E9-483E-8821-E0AB816BECCE}"/>
            </a:ext>
          </a:extLst>
        </xdr:cNvPr>
        <xdr:cNvSpPr>
          <a:spLocks noChangeShapeType="1"/>
        </xdr:cNvSpPr>
      </xdr:nvSpPr>
      <xdr:spPr bwMode="auto">
        <a:xfrm>
          <a:off x="8296285" y="2295525"/>
          <a:ext cx="466726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15</xdr:col>
      <xdr:colOff>218111</xdr:colOff>
      <xdr:row>10</xdr:row>
      <xdr:rowOff>158906</xdr:rowOff>
    </xdr:from>
    <xdr:ext cx="264583" cy="62838"/>
    <xdr:sp macro="" textlink="">
      <xdr:nvSpPr>
        <xdr:cNvPr id="1414" name="Text Box 1664">
          <a:extLst>
            <a:ext uri="{FF2B5EF4-FFF2-40B4-BE49-F238E27FC236}">
              <a16:creationId xmlns:a16="http://schemas.microsoft.com/office/drawing/2014/main" id="{8D941F92-B853-40E9-A5E2-8210BA789708}"/>
            </a:ext>
          </a:extLst>
        </xdr:cNvPr>
        <xdr:cNvSpPr txBox="1">
          <a:spLocks noChangeArrowheads="1"/>
        </xdr:cNvSpPr>
      </xdr:nvSpPr>
      <xdr:spPr bwMode="auto">
        <a:xfrm>
          <a:off x="9738349" y="1787681"/>
          <a:ext cx="264583" cy="62838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rtl="0"/>
          <a:r>
            <a:rPr lang="en-US" altLang="ja-JP" sz="800" b="1" i="0" baseline="0">
              <a:effectLst/>
              <a:latin typeface="+mn-lt"/>
              <a:ea typeface="+mn-ea"/>
              <a:cs typeface="+mn-cs"/>
            </a:rPr>
            <a:t>4.8-2.2</a:t>
          </a:r>
          <a:r>
            <a:rPr lang="ja-JP" altLang="en-US" sz="1100" b="1" i="0" baseline="0">
              <a:effectLst/>
              <a:latin typeface="+mn-lt"/>
              <a:ea typeface="+mn-ea"/>
              <a:cs typeface="+mn-cs"/>
            </a:rPr>
            <a:t>　　　</a:t>
          </a:r>
          <a:endParaRPr lang="ja-JP" altLang="ja-JP" sz="800">
            <a:effectLst/>
          </a:endParaRPr>
        </a:p>
      </xdr:txBody>
    </xdr:sp>
    <xdr:clientData/>
  </xdr:oneCellAnchor>
  <xdr:twoCellAnchor>
    <xdr:from>
      <xdr:col>15</xdr:col>
      <xdr:colOff>152404</xdr:colOff>
      <xdr:row>11</xdr:row>
      <xdr:rowOff>80966</xdr:rowOff>
    </xdr:from>
    <xdr:to>
      <xdr:col>15</xdr:col>
      <xdr:colOff>351070</xdr:colOff>
      <xdr:row>12</xdr:row>
      <xdr:rowOff>65999</xdr:rowOff>
    </xdr:to>
    <xdr:sp macro="" textlink="">
      <xdr:nvSpPr>
        <xdr:cNvPr id="1415" name="六角形 1414">
          <a:extLst>
            <a:ext uri="{FF2B5EF4-FFF2-40B4-BE49-F238E27FC236}">
              <a16:creationId xmlns:a16="http://schemas.microsoft.com/office/drawing/2014/main" id="{EF3B0E63-CB9B-489C-B875-FC388E636E0C}"/>
            </a:ext>
          </a:extLst>
        </xdr:cNvPr>
        <xdr:cNvSpPr/>
      </xdr:nvSpPr>
      <xdr:spPr bwMode="auto">
        <a:xfrm>
          <a:off x="9672642" y="1876429"/>
          <a:ext cx="198666" cy="15172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371487</xdr:colOff>
      <xdr:row>11</xdr:row>
      <xdr:rowOff>90491</xdr:rowOff>
    </xdr:from>
    <xdr:to>
      <xdr:col>15</xdr:col>
      <xdr:colOff>528649</xdr:colOff>
      <xdr:row>12</xdr:row>
      <xdr:rowOff>63277</xdr:rowOff>
    </xdr:to>
    <xdr:sp macro="" textlink="">
      <xdr:nvSpPr>
        <xdr:cNvPr id="1416" name="六角形 1415">
          <a:extLst>
            <a:ext uri="{FF2B5EF4-FFF2-40B4-BE49-F238E27FC236}">
              <a16:creationId xmlns:a16="http://schemas.microsoft.com/office/drawing/2014/main" id="{14BFE11E-54E1-4769-BBF6-FD6D652F8EA6}"/>
            </a:ext>
          </a:extLst>
        </xdr:cNvPr>
        <xdr:cNvSpPr/>
      </xdr:nvSpPr>
      <xdr:spPr bwMode="auto">
        <a:xfrm>
          <a:off x="9891725" y="1885954"/>
          <a:ext cx="157162" cy="139473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-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8713</xdr:colOff>
      <xdr:row>1</xdr:row>
      <xdr:rowOff>5442</xdr:rowOff>
    </xdr:from>
    <xdr:to>
      <xdr:col>19</xdr:col>
      <xdr:colOff>187993</xdr:colOff>
      <xdr:row>1</xdr:row>
      <xdr:rowOff>162926</xdr:rowOff>
    </xdr:to>
    <xdr:sp macro="" textlink="">
      <xdr:nvSpPr>
        <xdr:cNvPr id="1417" name="六角形 1416">
          <a:extLst>
            <a:ext uri="{FF2B5EF4-FFF2-40B4-BE49-F238E27FC236}">
              <a16:creationId xmlns:a16="http://schemas.microsoft.com/office/drawing/2014/main" id="{306088D0-9A60-4CDA-B113-03863F7015FC}"/>
            </a:ext>
          </a:extLst>
        </xdr:cNvPr>
        <xdr:cNvSpPr/>
      </xdr:nvSpPr>
      <xdr:spPr bwMode="auto">
        <a:xfrm>
          <a:off x="12269293" y="134982"/>
          <a:ext cx="179280" cy="15748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-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18</xdr:col>
      <xdr:colOff>723900</xdr:colOff>
      <xdr:row>0</xdr:row>
      <xdr:rowOff>0</xdr:rowOff>
    </xdr:from>
    <xdr:to>
      <xdr:col>19</xdr:col>
      <xdr:colOff>29367</xdr:colOff>
      <xdr:row>1</xdr:row>
      <xdr:rowOff>64706</xdr:rowOff>
    </xdr:to>
    <xdr:sp macro="" textlink="">
      <xdr:nvSpPr>
        <xdr:cNvPr id="1418" name="Text Box 1650">
          <a:extLst>
            <a:ext uri="{FF2B5EF4-FFF2-40B4-BE49-F238E27FC236}">
              <a16:creationId xmlns:a16="http://schemas.microsoft.com/office/drawing/2014/main" id="{20324285-771C-4AD2-B65F-592CAC3B5C1B}"/>
            </a:ext>
          </a:extLst>
        </xdr:cNvPr>
        <xdr:cNvSpPr txBox="1">
          <a:spLocks noChangeArrowheads="1"/>
        </xdr:cNvSpPr>
      </xdr:nvSpPr>
      <xdr:spPr bwMode="auto">
        <a:xfrm>
          <a:off x="12260580" y="0"/>
          <a:ext cx="29367" cy="19424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20</xdr:col>
      <xdr:colOff>69838</xdr:colOff>
      <xdr:row>4</xdr:row>
      <xdr:rowOff>105549</xdr:rowOff>
    </xdr:from>
    <xdr:to>
      <xdr:col>20</xdr:col>
      <xdr:colOff>278798</xdr:colOff>
      <xdr:row>5</xdr:row>
      <xdr:rowOff>90696</xdr:rowOff>
    </xdr:to>
    <xdr:sp macro="" textlink="">
      <xdr:nvSpPr>
        <xdr:cNvPr id="1420" name="六角形 1419">
          <a:extLst>
            <a:ext uri="{FF2B5EF4-FFF2-40B4-BE49-F238E27FC236}">
              <a16:creationId xmlns:a16="http://schemas.microsoft.com/office/drawing/2014/main" id="{91AE0E5E-163D-47B1-B4E4-AC005E2B7160}"/>
            </a:ext>
          </a:extLst>
        </xdr:cNvPr>
        <xdr:cNvSpPr/>
      </xdr:nvSpPr>
      <xdr:spPr bwMode="auto">
        <a:xfrm>
          <a:off x="12971451" y="734199"/>
          <a:ext cx="208960" cy="151835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bg1"/>
              </a:solidFill>
              <a:latin typeface="+mj-ea"/>
              <a:ea typeface="+mj-ea"/>
            </a:rPr>
            <a:t>489</a:t>
          </a:r>
          <a:endParaRPr kumimoji="1" lang="ja-JP" altLang="en-US" sz="9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247657</xdr:colOff>
      <xdr:row>3</xdr:row>
      <xdr:rowOff>23805</xdr:rowOff>
    </xdr:from>
    <xdr:to>
      <xdr:col>19</xdr:col>
      <xdr:colOff>426314</xdr:colOff>
      <xdr:row>3</xdr:row>
      <xdr:rowOff>157901</xdr:rowOff>
    </xdr:to>
    <xdr:sp macro="" textlink="">
      <xdr:nvSpPr>
        <xdr:cNvPr id="1423" name="六角形 1422">
          <a:extLst>
            <a:ext uri="{FF2B5EF4-FFF2-40B4-BE49-F238E27FC236}">
              <a16:creationId xmlns:a16="http://schemas.microsoft.com/office/drawing/2014/main" id="{C7D3122F-D580-4835-944A-EBE53051C319}"/>
            </a:ext>
          </a:extLst>
        </xdr:cNvPr>
        <xdr:cNvSpPr/>
      </xdr:nvSpPr>
      <xdr:spPr bwMode="auto">
        <a:xfrm>
          <a:off x="12472995" y="485768"/>
          <a:ext cx="178657" cy="13409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9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261947</xdr:colOff>
      <xdr:row>7</xdr:row>
      <xdr:rowOff>0</xdr:rowOff>
    </xdr:from>
    <xdr:to>
      <xdr:col>19</xdr:col>
      <xdr:colOff>440604</xdr:colOff>
      <xdr:row>7</xdr:row>
      <xdr:rowOff>134096</xdr:rowOff>
    </xdr:to>
    <xdr:sp macro="" textlink="">
      <xdr:nvSpPr>
        <xdr:cNvPr id="1424" name="六角形 1423">
          <a:extLst>
            <a:ext uri="{FF2B5EF4-FFF2-40B4-BE49-F238E27FC236}">
              <a16:creationId xmlns:a16="http://schemas.microsoft.com/office/drawing/2014/main" id="{95741FED-FF34-4A09-B1BE-C3AB2D89D19E}"/>
            </a:ext>
          </a:extLst>
        </xdr:cNvPr>
        <xdr:cNvSpPr/>
      </xdr:nvSpPr>
      <xdr:spPr bwMode="auto">
        <a:xfrm>
          <a:off x="12487285" y="1128713"/>
          <a:ext cx="178657" cy="134096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1100" b="1">
              <a:solidFill>
                <a:schemeClr val="bg1"/>
              </a:solidFill>
              <a:latin typeface="+mj-ea"/>
              <a:ea typeface="+mj-ea"/>
            </a:rPr>
            <a:t>9</a:t>
          </a:r>
          <a:endParaRPr kumimoji="1" lang="ja-JP" altLang="en-US" sz="11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19</xdr:col>
      <xdr:colOff>138120</xdr:colOff>
      <xdr:row>4</xdr:row>
      <xdr:rowOff>24168</xdr:rowOff>
    </xdr:from>
    <xdr:ext cx="299357" cy="294889"/>
    <xdr:sp macro="" textlink="">
      <xdr:nvSpPr>
        <xdr:cNvPr id="1425" name="Text Box 1620">
          <a:extLst>
            <a:ext uri="{FF2B5EF4-FFF2-40B4-BE49-F238E27FC236}">
              <a16:creationId xmlns:a16="http://schemas.microsoft.com/office/drawing/2014/main" id="{F44D2711-E2C7-4A16-91F8-5EE17C9BCD9A}"/>
            </a:ext>
          </a:extLst>
        </xdr:cNvPr>
        <xdr:cNvSpPr txBox="1">
          <a:spLocks noChangeArrowheads="1"/>
        </xdr:cNvSpPr>
      </xdr:nvSpPr>
      <xdr:spPr bwMode="auto">
        <a:xfrm>
          <a:off x="12363458" y="652818"/>
          <a:ext cx="299357" cy="29488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27432" bIns="18288" anchor="b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諏訪神社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11</xdr:col>
      <xdr:colOff>137150</xdr:colOff>
      <xdr:row>11</xdr:row>
      <xdr:rowOff>28578</xdr:rowOff>
    </xdr:from>
    <xdr:ext cx="264583" cy="62838"/>
    <xdr:sp macro="" textlink="">
      <xdr:nvSpPr>
        <xdr:cNvPr id="1426" name="Text Box 1664">
          <a:extLst>
            <a:ext uri="{FF2B5EF4-FFF2-40B4-BE49-F238E27FC236}">
              <a16:creationId xmlns:a16="http://schemas.microsoft.com/office/drawing/2014/main" id="{2A9068FE-FA66-412E-9087-7EB3AE5668E3}"/>
            </a:ext>
          </a:extLst>
        </xdr:cNvPr>
        <xdr:cNvSpPr txBox="1">
          <a:spLocks noChangeArrowheads="1"/>
        </xdr:cNvSpPr>
      </xdr:nvSpPr>
      <xdr:spPr bwMode="auto">
        <a:xfrm>
          <a:off x="6952288" y="1824041"/>
          <a:ext cx="264583" cy="62838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5.7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－</a:t>
          </a:r>
          <a:r>
            <a:rPr lang="en-US" altLang="ja-JP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4.2</a:t>
          </a:r>
          <a:r>
            <a:rPr lang="ja-JP" altLang="en-US" sz="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  </a:t>
          </a:r>
          <a:endParaRPr lang="en-US" altLang="ja-JP" sz="8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11</xdr:col>
      <xdr:colOff>19052</xdr:colOff>
      <xdr:row>11</xdr:row>
      <xdr:rowOff>103037</xdr:rowOff>
    </xdr:from>
    <xdr:to>
      <xdr:col>11</xdr:col>
      <xdr:colOff>217718</xdr:colOff>
      <xdr:row>12</xdr:row>
      <xdr:rowOff>88070</xdr:rowOff>
    </xdr:to>
    <xdr:sp macro="" textlink="">
      <xdr:nvSpPr>
        <xdr:cNvPr id="1427" name="六角形 1426">
          <a:extLst>
            <a:ext uri="{FF2B5EF4-FFF2-40B4-BE49-F238E27FC236}">
              <a16:creationId xmlns:a16="http://schemas.microsoft.com/office/drawing/2014/main" id="{52089439-3D0C-454D-8725-8185C78F70B5}"/>
            </a:ext>
          </a:extLst>
        </xdr:cNvPr>
        <xdr:cNvSpPr/>
      </xdr:nvSpPr>
      <xdr:spPr bwMode="auto">
        <a:xfrm>
          <a:off x="6834190" y="1898500"/>
          <a:ext cx="198666" cy="15172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238135</xdr:colOff>
      <xdr:row>11</xdr:row>
      <xdr:rowOff>112562</xdr:rowOff>
    </xdr:from>
    <xdr:to>
      <xdr:col>11</xdr:col>
      <xdr:colOff>395297</xdr:colOff>
      <xdr:row>12</xdr:row>
      <xdr:rowOff>85348</xdr:rowOff>
    </xdr:to>
    <xdr:sp macro="" textlink="">
      <xdr:nvSpPr>
        <xdr:cNvPr id="1428" name="六角形 1427">
          <a:extLst>
            <a:ext uri="{FF2B5EF4-FFF2-40B4-BE49-F238E27FC236}">
              <a16:creationId xmlns:a16="http://schemas.microsoft.com/office/drawing/2014/main" id="{44A00E5F-5E3A-4A05-82BD-FEF80C0F647D}"/>
            </a:ext>
          </a:extLst>
        </xdr:cNvPr>
        <xdr:cNvSpPr/>
      </xdr:nvSpPr>
      <xdr:spPr bwMode="auto">
        <a:xfrm>
          <a:off x="7053273" y="1908025"/>
          <a:ext cx="157162" cy="139473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-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19</xdr:col>
      <xdr:colOff>433402</xdr:colOff>
      <xdr:row>9</xdr:row>
      <xdr:rowOff>142871</xdr:rowOff>
    </xdr:from>
    <xdr:ext cx="328598" cy="100015"/>
    <xdr:sp macro="" textlink="">
      <xdr:nvSpPr>
        <xdr:cNvPr id="1429" name="Text Box 1664">
          <a:extLst>
            <a:ext uri="{FF2B5EF4-FFF2-40B4-BE49-F238E27FC236}">
              <a16:creationId xmlns:a16="http://schemas.microsoft.com/office/drawing/2014/main" id="{89122C61-C5FA-4CB7-9600-1DB4E2CF67B2}"/>
            </a:ext>
          </a:extLst>
        </xdr:cNvPr>
        <xdr:cNvSpPr txBox="1">
          <a:spLocks noChangeArrowheads="1"/>
        </xdr:cNvSpPr>
      </xdr:nvSpPr>
      <xdr:spPr bwMode="auto">
        <a:xfrm>
          <a:off x="12658740" y="1604959"/>
          <a:ext cx="328598" cy="100015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0" rIns="0" bIns="0" anchor="ctr" upright="1">
          <a:noAutofit/>
        </a:bodyPr>
        <a:lstStyle/>
        <a:p>
          <a:pPr rtl="0"/>
          <a:r>
            <a:rPr lang="en-US" altLang="ja-JP" sz="800" b="1" i="0" baseline="0">
              <a:effectLst/>
              <a:latin typeface="+mn-ea"/>
              <a:ea typeface="+mn-ea"/>
              <a:cs typeface="+mn-cs"/>
            </a:rPr>
            <a:t>6.1</a:t>
          </a:r>
          <a:r>
            <a:rPr lang="ja-JP" altLang="en-US" sz="800" b="1" i="0" baseline="0">
              <a:effectLst/>
              <a:latin typeface="+mn-ea"/>
              <a:ea typeface="+mn-ea"/>
              <a:cs typeface="+mn-cs"/>
            </a:rPr>
            <a:t>ｰ</a:t>
          </a:r>
          <a:r>
            <a:rPr lang="en-US" altLang="ja-JP" sz="800" b="1" i="0" baseline="0">
              <a:effectLst/>
              <a:latin typeface="+mn-ea"/>
              <a:ea typeface="+mn-ea"/>
              <a:cs typeface="+mn-cs"/>
            </a:rPr>
            <a:t>5.8</a:t>
          </a:r>
          <a:r>
            <a:rPr lang="ja-JP" altLang="en-US" sz="800" b="1" i="0" baseline="0">
              <a:effectLst/>
              <a:latin typeface="+mn-ea"/>
              <a:ea typeface="+mn-ea"/>
              <a:cs typeface="+mn-cs"/>
            </a:rPr>
            <a:t>　　</a:t>
          </a:r>
          <a:endParaRPr lang="ja-JP" altLang="ja-JP" sz="800">
            <a:effectLst/>
            <a:latin typeface="+mn-ea"/>
            <a:ea typeface="+mn-ea"/>
          </a:endParaRPr>
        </a:p>
      </xdr:txBody>
    </xdr:sp>
    <xdr:clientData/>
  </xdr:oneCellAnchor>
  <xdr:twoCellAnchor>
    <xdr:from>
      <xdr:col>19</xdr:col>
      <xdr:colOff>390538</xdr:colOff>
      <xdr:row>10</xdr:row>
      <xdr:rowOff>66680</xdr:rowOff>
    </xdr:from>
    <xdr:to>
      <xdr:col>19</xdr:col>
      <xdr:colOff>589204</xdr:colOff>
      <xdr:row>11</xdr:row>
      <xdr:rowOff>51712</xdr:rowOff>
    </xdr:to>
    <xdr:sp macro="" textlink="">
      <xdr:nvSpPr>
        <xdr:cNvPr id="1430" name="六角形 1429">
          <a:extLst>
            <a:ext uri="{FF2B5EF4-FFF2-40B4-BE49-F238E27FC236}">
              <a16:creationId xmlns:a16="http://schemas.microsoft.com/office/drawing/2014/main" id="{CAF9CFA3-426D-46EB-80B6-AA708B98BA30}"/>
            </a:ext>
          </a:extLst>
        </xdr:cNvPr>
        <xdr:cNvSpPr/>
      </xdr:nvSpPr>
      <xdr:spPr bwMode="auto">
        <a:xfrm>
          <a:off x="12615876" y="1695455"/>
          <a:ext cx="198666" cy="15172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45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609621</xdr:colOff>
      <xdr:row>10</xdr:row>
      <xdr:rowOff>76205</xdr:rowOff>
    </xdr:from>
    <xdr:to>
      <xdr:col>20</xdr:col>
      <xdr:colOff>90508</xdr:colOff>
      <xdr:row>11</xdr:row>
      <xdr:rowOff>48990</xdr:rowOff>
    </xdr:to>
    <xdr:sp macro="" textlink="">
      <xdr:nvSpPr>
        <xdr:cNvPr id="1431" name="六角形 1430">
          <a:extLst>
            <a:ext uri="{FF2B5EF4-FFF2-40B4-BE49-F238E27FC236}">
              <a16:creationId xmlns:a16="http://schemas.microsoft.com/office/drawing/2014/main" id="{4F8EEAD4-42DD-45AB-8640-FCBBACF3B6A3}"/>
            </a:ext>
          </a:extLst>
        </xdr:cNvPr>
        <xdr:cNvSpPr/>
      </xdr:nvSpPr>
      <xdr:spPr bwMode="auto">
        <a:xfrm>
          <a:off x="12834959" y="1704980"/>
          <a:ext cx="157162" cy="139473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-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7</xdr:col>
      <xdr:colOff>666750</xdr:colOff>
      <xdr:row>39</xdr:row>
      <xdr:rowOff>119058</xdr:rowOff>
    </xdr:from>
    <xdr:ext cx="433387" cy="114302"/>
    <xdr:sp macro="" textlink="">
      <xdr:nvSpPr>
        <xdr:cNvPr id="1432" name="Text Box 303">
          <a:extLst>
            <a:ext uri="{FF2B5EF4-FFF2-40B4-BE49-F238E27FC236}">
              <a16:creationId xmlns:a16="http://schemas.microsoft.com/office/drawing/2014/main" id="{7D1A85CF-5772-408E-8A61-7EADEFD95121}"/>
            </a:ext>
          </a:extLst>
        </xdr:cNvPr>
        <xdr:cNvSpPr txBox="1">
          <a:spLocks noChangeArrowheads="1"/>
        </xdr:cNvSpPr>
      </xdr:nvSpPr>
      <xdr:spPr bwMode="auto">
        <a:xfrm>
          <a:off x="4776788" y="6581771"/>
          <a:ext cx="433387" cy="114302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18000" rIns="0" bIns="0" anchor="t" anchorCtr="0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時刻記入</a:t>
          </a:r>
          <a:endParaRPr lang="en-US" altLang="ja-JP" sz="9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</xdr:txBody>
    </xdr:sp>
    <xdr:clientData/>
  </xdr:oneCellAnchor>
  <xdr:oneCellAnchor>
    <xdr:from>
      <xdr:col>18</xdr:col>
      <xdr:colOff>195271</xdr:colOff>
      <xdr:row>30</xdr:row>
      <xdr:rowOff>128584</xdr:rowOff>
    </xdr:from>
    <xdr:ext cx="433387" cy="114302"/>
    <xdr:sp macro="" textlink="">
      <xdr:nvSpPr>
        <xdr:cNvPr id="1433" name="Text Box 303">
          <a:extLst>
            <a:ext uri="{FF2B5EF4-FFF2-40B4-BE49-F238E27FC236}">
              <a16:creationId xmlns:a16="http://schemas.microsoft.com/office/drawing/2014/main" id="{45499BD9-90AE-4B78-9DD3-71C4090E0D35}"/>
            </a:ext>
          </a:extLst>
        </xdr:cNvPr>
        <xdr:cNvSpPr txBox="1">
          <a:spLocks noChangeArrowheads="1"/>
        </xdr:cNvSpPr>
      </xdr:nvSpPr>
      <xdr:spPr bwMode="auto">
        <a:xfrm>
          <a:off x="11744334" y="5091109"/>
          <a:ext cx="433387" cy="114302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18000" rIns="0" bIns="0" anchor="t" anchorCtr="0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時刻記入</a:t>
          </a:r>
          <a:endParaRPr lang="en-US" altLang="ja-JP" sz="9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</xdr:txBody>
    </xdr:sp>
    <xdr:clientData/>
  </xdr:oneCellAnchor>
  <xdr:oneCellAnchor>
    <xdr:from>
      <xdr:col>13</xdr:col>
      <xdr:colOff>38104</xdr:colOff>
      <xdr:row>4</xdr:row>
      <xdr:rowOff>47621</xdr:rowOff>
    </xdr:from>
    <xdr:ext cx="433387" cy="114302"/>
    <xdr:sp macro="" textlink="">
      <xdr:nvSpPr>
        <xdr:cNvPr id="1434" name="Text Box 303">
          <a:extLst>
            <a:ext uri="{FF2B5EF4-FFF2-40B4-BE49-F238E27FC236}">
              <a16:creationId xmlns:a16="http://schemas.microsoft.com/office/drawing/2014/main" id="{DA2862CE-8938-421A-BA0D-EA7C69AB1B1C}"/>
            </a:ext>
          </a:extLst>
        </xdr:cNvPr>
        <xdr:cNvSpPr txBox="1">
          <a:spLocks noChangeArrowheads="1"/>
        </xdr:cNvSpPr>
      </xdr:nvSpPr>
      <xdr:spPr bwMode="auto">
        <a:xfrm>
          <a:off x="8205792" y="676271"/>
          <a:ext cx="433387" cy="114302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0" tIns="18000" rIns="0" bIns="0" anchor="t" anchorCtr="0" upright="1">
          <a:noAutofit/>
        </a:bodyPr>
        <a:lstStyle/>
        <a:p>
          <a:pPr algn="l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時刻記入</a:t>
          </a:r>
          <a:endParaRPr lang="en-US" altLang="ja-JP" sz="9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6</xdr:row>
      <xdr:rowOff>150800</xdr:rowOff>
    </xdr:from>
    <xdr:ext cx="371930" cy="204222"/>
    <xdr:sp macro="" textlink="">
      <xdr:nvSpPr>
        <xdr:cNvPr id="2" name="Text Box 1300">
          <a:extLst>
            <a:ext uri="{FF2B5EF4-FFF2-40B4-BE49-F238E27FC236}">
              <a16:creationId xmlns:a16="http://schemas.microsoft.com/office/drawing/2014/main" id="{218D7CC2-9EA0-4D12-8ED0-4CBB5A4436EF}"/>
            </a:ext>
          </a:extLst>
        </xdr:cNvPr>
        <xdr:cNvSpPr txBox="1">
          <a:spLocks noChangeArrowheads="1"/>
        </xdr:cNvSpPr>
      </xdr:nvSpPr>
      <xdr:spPr bwMode="auto">
        <a:xfrm>
          <a:off x="15830550" y="1192200"/>
          <a:ext cx="371930" cy="20422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0" bIns="0" anchor="t" upright="1">
          <a:spAutoFit/>
        </a:bodyPr>
        <a:lstStyle/>
        <a:p>
          <a:pPr algn="l" rtl="0">
            <a:lnSpc>
              <a:spcPts val="11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</xdr:col>
      <xdr:colOff>675297</xdr:colOff>
      <xdr:row>6</xdr:row>
      <xdr:rowOff>73265</xdr:rowOff>
    </xdr:from>
    <xdr:to>
      <xdr:col>2</xdr:col>
      <xdr:colOff>587373</xdr:colOff>
      <xdr:row>8</xdr:row>
      <xdr:rowOff>87922</xdr:rowOff>
    </xdr:to>
    <xdr:sp macro="" textlink="">
      <xdr:nvSpPr>
        <xdr:cNvPr id="3" name="Text Box 1252">
          <a:extLst>
            <a:ext uri="{FF2B5EF4-FFF2-40B4-BE49-F238E27FC236}">
              <a16:creationId xmlns:a16="http://schemas.microsoft.com/office/drawing/2014/main" id="{4495776F-4598-4652-A7CD-2F7059B9D294}"/>
            </a:ext>
          </a:extLst>
        </xdr:cNvPr>
        <xdr:cNvSpPr txBox="1">
          <a:spLocks noChangeArrowheads="1"/>
        </xdr:cNvSpPr>
      </xdr:nvSpPr>
      <xdr:spPr bwMode="auto">
        <a:xfrm>
          <a:off x="15800997" y="1114665"/>
          <a:ext cx="616926" cy="344857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clip" wrap="square" lIns="27432" tIns="18288" rIns="0" bIns="0" anchor="t" upright="1"/>
        <a:lstStyle/>
        <a:p>
          <a:pPr algn="r" rtl="0">
            <a:lnSpc>
              <a:spcPts val="11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514350</xdr:colOff>
      <xdr:row>7</xdr:row>
      <xdr:rowOff>36741</xdr:rowOff>
    </xdr:from>
    <xdr:to>
      <xdr:col>2</xdr:col>
      <xdr:colOff>314325</xdr:colOff>
      <xdr:row>7</xdr:row>
      <xdr:rowOff>36741</xdr:rowOff>
    </xdr:to>
    <xdr:sp macro="" textlink="">
      <xdr:nvSpPr>
        <xdr:cNvPr id="4" name="Line 11">
          <a:extLst>
            <a:ext uri="{FF2B5EF4-FFF2-40B4-BE49-F238E27FC236}">
              <a16:creationId xmlns:a16="http://schemas.microsoft.com/office/drawing/2014/main" id="{1082B085-65C1-4685-92B8-789C42AD3804}"/>
            </a:ext>
          </a:extLst>
        </xdr:cNvPr>
        <xdr:cNvSpPr>
          <a:spLocks noChangeShapeType="1"/>
        </xdr:cNvSpPr>
      </xdr:nvSpPr>
      <xdr:spPr bwMode="auto">
        <a:xfrm>
          <a:off x="15640050" y="1243241"/>
          <a:ext cx="504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623191</xdr:colOff>
      <xdr:row>3</xdr:row>
      <xdr:rowOff>61232</xdr:rowOff>
    </xdr:from>
    <xdr:to>
      <xdr:col>1</xdr:col>
      <xdr:colOff>623191</xdr:colOff>
      <xdr:row>8</xdr:row>
      <xdr:rowOff>23132</xdr:rowOff>
    </xdr:to>
    <xdr:sp macro="" textlink="">
      <xdr:nvSpPr>
        <xdr:cNvPr id="5" name="Line 75">
          <a:extLst>
            <a:ext uri="{FF2B5EF4-FFF2-40B4-BE49-F238E27FC236}">
              <a16:creationId xmlns:a16="http://schemas.microsoft.com/office/drawing/2014/main" id="{EABB4530-CC5A-4596-87C7-874D7E95DD2F}"/>
            </a:ext>
          </a:extLst>
        </xdr:cNvPr>
        <xdr:cNvSpPr>
          <a:spLocks noChangeShapeType="1"/>
        </xdr:cNvSpPr>
      </xdr:nvSpPr>
      <xdr:spPr bwMode="auto">
        <a:xfrm flipV="1">
          <a:off x="15748891" y="588282"/>
          <a:ext cx="0" cy="80645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506442</xdr:colOff>
      <xdr:row>5</xdr:row>
      <xdr:rowOff>9525</xdr:rowOff>
    </xdr:from>
    <xdr:to>
      <xdr:col>2</xdr:col>
      <xdr:colOff>296892</xdr:colOff>
      <xdr:row>5</xdr:row>
      <xdr:rowOff>9525</xdr:rowOff>
    </xdr:to>
    <xdr:sp macro="" textlink="">
      <xdr:nvSpPr>
        <xdr:cNvPr id="6" name="Line 76">
          <a:extLst>
            <a:ext uri="{FF2B5EF4-FFF2-40B4-BE49-F238E27FC236}">
              <a16:creationId xmlns:a16="http://schemas.microsoft.com/office/drawing/2014/main" id="{0D3F0673-D53F-456B-BBB5-ABA4CA8C1B8D}"/>
            </a:ext>
          </a:extLst>
        </xdr:cNvPr>
        <xdr:cNvSpPr>
          <a:spLocks noChangeShapeType="1"/>
        </xdr:cNvSpPr>
      </xdr:nvSpPr>
      <xdr:spPr bwMode="auto">
        <a:xfrm>
          <a:off x="15632142" y="885825"/>
          <a:ext cx="4953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562428</xdr:colOff>
      <xdr:row>4</xdr:row>
      <xdr:rowOff>104775</xdr:rowOff>
    </xdr:from>
    <xdr:to>
      <xdr:col>1</xdr:col>
      <xdr:colOff>679892</xdr:colOff>
      <xdr:row>5</xdr:row>
      <xdr:rowOff>58964</xdr:rowOff>
    </xdr:to>
    <xdr:sp macro="" textlink="">
      <xdr:nvSpPr>
        <xdr:cNvPr id="7" name="Oval 77">
          <a:extLst>
            <a:ext uri="{FF2B5EF4-FFF2-40B4-BE49-F238E27FC236}">
              <a16:creationId xmlns:a16="http://schemas.microsoft.com/office/drawing/2014/main" id="{52D15690-F3A0-4F6D-A584-8553D62A0F50}"/>
            </a:ext>
          </a:extLst>
        </xdr:cNvPr>
        <xdr:cNvSpPr>
          <a:spLocks noChangeArrowheads="1"/>
        </xdr:cNvSpPr>
      </xdr:nvSpPr>
      <xdr:spPr bwMode="auto">
        <a:xfrm>
          <a:off x="15688128" y="815975"/>
          <a:ext cx="117464" cy="119289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</xdr:sp>
    <xdr:clientData/>
  </xdr:twoCellAnchor>
  <xdr:twoCellAnchor>
    <xdr:from>
      <xdr:col>1</xdr:col>
      <xdr:colOff>556517</xdr:colOff>
      <xdr:row>7</xdr:row>
      <xdr:rowOff>124731</xdr:rowOff>
    </xdr:from>
    <xdr:to>
      <xdr:col>1</xdr:col>
      <xdr:colOff>689424</xdr:colOff>
      <xdr:row>8</xdr:row>
      <xdr:rowOff>81641</xdr:rowOff>
    </xdr:to>
    <xdr:sp macro="" textlink="">
      <xdr:nvSpPr>
        <xdr:cNvPr id="8" name="AutoShape 4802">
          <a:extLst>
            <a:ext uri="{FF2B5EF4-FFF2-40B4-BE49-F238E27FC236}">
              <a16:creationId xmlns:a16="http://schemas.microsoft.com/office/drawing/2014/main" id="{817A1A3F-7A38-40CF-8B5E-5D29359F590C}"/>
            </a:ext>
          </a:extLst>
        </xdr:cNvPr>
        <xdr:cNvSpPr>
          <a:spLocks noChangeArrowheads="1"/>
        </xdr:cNvSpPr>
      </xdr:nvSpPr>
      <xdr:spPr bwMode="auto">
        <a:xfrm>
          <a:off x="15682217" y="1331231"/>
          <a:ext cx="132907" cy="12201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5</xdr:col>
      <xdr:colOff>404362</xdr:colOff>
      <xdr:row>6</xdr:row>
      <xdr:rowOff>136058</xdr:rowOff>
    </xdr:from>
    <xdr:to>
      <xdr:col>6</xdr:col>
      <xdr:colOff>20412</xdr:colOff>
      <xdr:row>8</xdr:row>
      <xdr:rowOff>0</xdr:rowOff>
    </xdr:to>
    <xdr:sp macro="" textlink="">
      <xdr:nvSpPr>
        <xdr:cNvPr id="9" name="Text Box 1620">
          <a:extLst>
            <a:ext uri="{FF2B5EF4-FFF2-40B4-BE49-F238E27FC236}">
              <a16:creationId xmlns:a16="http://schemas.microsoft.com/office/drawing/2014/main" id="{775021F3-4862-4A2D-8464-3798AC7212C8}"/>
            </a:ext>
          </a:extLst>
        </xdr:cNvPr>
        <xdr:cNvSpPr txBox="1">
          <a:spLocks noChangeArrowheads="1"/>
        </xdr:cNvSpPr>
      </xdr:nvSpPr>
      <xdr:spPr bwMode="auto">
        <a:xfrm>
          <a:off x="18349462" y="1177458"/>
          <a:ext cx="320900" cy="19414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clip" wrap="square" lIns="27432" tIns="18288" rIns="27432" bIns="18288" anchor="b" upright="1"/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</xdr:col>
      <xdr:colOff>643797</xdr:colOff>
      <xdr:row>5</xdr:row>
      <xdr:rowOff>58966</xdr:rowOff>
    </xdr:from>
    <xdr:to>
      <xdr:col>2</xdr:col>
      <xdr:colOff>689425</xdr:colOff>
      <xdr:row>6</xdr:row>
      <xdr:rowOff>154216</xdr:rowOff>
    </xdr:to>
    <xdr:sp macro="" textlink="">
      <xdr:nvSpPr>
        <xdr:cNvPr id="10" name="Text Box 1445">
          <a:extLst>
            <a:ext uri="{FF2B5EF4-FFF2-40B4-BE49-F238E27FC236}">
              <a16:creationId xmlns:a16="http://schemas.microsoft.com/office/drawing/2014/main" id="{5F78FC12-7107-4CE5-9F53-FDD257A702B9}"/>
            </a:ext>
          </a:extLst>
        </xdr:cNvPr>
        <xdr:cNvSpPr txBox="1">
          <a:spLocks noChangeArrowheads="1"/>
        </xdr:cNvSpPr>
      </xdr:nvSpPr>
      <xdr:spPr bwMode="auto">
        <a:xfrm>
          <a:off x="15769497" y="935266"/>
          <a:ext cx="750478" cy="260350"/>
        </a:xfrm>
        <a:prstGeom prst="rect">
          <a:avLst/>
        </a:prstGeom>
        <a:blipFill>
          <a:blip xmlns:r="http://schemas.openxmlformats.org/officeDocument/2006/relationships" r:embed="rId1"/>
          <a:tile tx="0" ty="0" sx="100000" sy="100000" flip="none" algn="tl"/>
        </a:blipFill>
        <a:ln>
          <a:solidFill>
            <a:schemeClr val="tx1"/>
          </a:solidFill>
        </a:ln>
      </xdr:spPr>
      <xdr:txBody>
        <a:bodyPr vertOverflow="overflow" horzOverflow="overflow" wrap="none" lIns="0" tIns="18288" rIns="0" bIns="0" anchor="ctr" upright="1"/>
        <a:lstStyle/>
        <a:p>
          <a:pPr algn="ctr" rtl="0">
            <a:lnSpc>
              <a:spcPts val="9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各自で都度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ﾌﾞﾙﾍﾞｶｰﾄﾞ記入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!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</xdr:col>
      <xdr:colOff>170731</xdr:colOff>
      <xdr:row>2</xdr:row>
      <xdr:rowOff>134785</xdr:rowOff>
    </xdr:from>
    <xdr:to>
      <xdr:col>3</xdr:col>
      <xdr:colOff>170732</xdr:colOff>
      <xdr:row>7</xdr:row>
      <xdr:rowOff>17970</xdr:rowOff>
    </xdr:to>
    <xdr:sp macro="" textlink="">
      <xdr:nvSpPr>
        <xdr:cNvPr id="11" name="Line 267">
          <a:extLst>
            <a:ext uri="{FF2B5EF4-FFF2-40B4-BE49-F238E27FC236}">
              <a16:creationId xmlns:a16="http://schemas.microsoft.com/office/drawing/2014/main" id="{CDF06BF5-2D63-45B5-B740-D4F1CDF86ABB}"/>
            </a:ext>
          </a:extLst>
        </xdr:cNvPr>
        <xdr:cNvSpPr>
          <a:spLocks noChangeShapeType="1"/>
        </xdr:cNvSpPr>
      </xdr:nvSpPr>
      <xdr:spPr bwMode="auto">
        <a:xfrm flipH="1">
          <a:off x="16706131" y="477685"/>
          <a:ext cx="1" cy="74678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oneCellAnchor>
    <xdr:from>
      <xdr:col>3</xdr:col>
      <xdr:colOff>548910</xdr:colOff>
      <xdr:row>4</xdr:row>
      <xdr:rowOff>166596</xdr:rowOff>
    </xdr:from>
    <xdr:ext cx="553965" cy="318549"/>
    <xdr:sp macro="" textlink="">
      <xdr:nvSpPr>
        <xdr:cNvPr id="12" name="Text Box 158">
          <a:extLst>
            <a:ext uri="{FF2B5EF4-FFF2-40B4-BE49-F238E27FC236}">
              <a16:creationId xmlns:a16="http://schemas.microsoft.com/office/drawing/2014/main" id="{1D3F7365-81A1-436A-82C5-7A9B50E21CFA}"/>
            </a:ext>
          </a:extLst>
        </xdr:cNvPr>
        <xdr:cNvSpPr txBox="1">
          <a:spLocks noChangeArrowheads="1"/>
        </xdr:cNvSpPr>
      </xdr:nvSpPr>
      <xdr:spPr bwMode="auto">
        <a:xfrm>
          <a:off x="17084310" y="877796"/>
          <a:ext cx="553965" cy="318549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久御山   中央公園</a:t>
          </a:r>
        </a:p>
      </xdr:txBody>
    </xdr:sp>
    <xdr:clientData/>
  </xdr:oneCellAnchor>
  <xdr:twoCellAnchor>
    <xdr:from>
      <xdr:col>3</xdr:col>
      <xdr:colOff>112595</xdr:colOff>
      <xdr:row>4</xdr:row>
      <xdr:rowOff>132294</xdr:rowOff>
    </xdr:from>
    <xdr:to>
      <xdr:col>4</xdr:col>
      <xdr:colOff>349250</xdr:colOff>
      <xdr:row>4</xdr:row>
      <xdr:rowOff>142879</xdr:rowOff>
    </xdr:to>
    <xdr:sp macro="" textlink="">
      <xdr:nvSpPr>
        <xdr:cNvPr id="13" name="Line 156">
          <a:extLst>
            <a:ext uri="{FF2B5EF4-FFF2-40B4-BE49-F238E27FC236}">
              <a16:creationId xmlns:a16="http://schemas.microsoft.com/office/drawing/2014/main" id="{195FB84F-9CB5-43A9-83C5-A7689D7F4174}"/>
            </a:ext>
          </a:extLst>
        </xdr:cNvPr>
        <xdr:cNvSpPr>
          <a:spLocks noChangeShapeType="1"/>
        </xdr:cNvSpPr>
      </xdr:nvSpPr>
      <xdr:spPr bwMode="auto">
        <a:xfrm flipV="1">
          <a:off x="16647995" y="843494"/>
          <a:ext cx="941505" cy="10585"/>
        </a:xfrm>
        <a:custGeom>
          <a:avLst/>
          <a:gdLst>
            <a:gd name="connsiteX0" fmla="*/ 0 w 396876"/>
            <a:gd name="connsiteY0" fmla="*/ 0 h 452443"/>
            <a:gd name="connsiteX1" fmla="*/ 396876 w 396876"/>
            <a:gd name="connsiteY1" fmla="*/ 452443 h 452443"/>
            <a:gd name="connsiteX0" fmla="*/ 0 w 396876"/>
            <a:gd name="connsiteY0" fmla="*/ 0 h 468313"/>
            <a:gd name="connsiteX1" fmla="*/ 71437 w 396876"/>
            <a:gd name="connsiteY1" fmla="*/ 468313 h 468313"/>
            <a:gd name="connsiteX2" fmla="*/ 396876 w 396876"/>
            <a:gd name="connsiteY2" fmla="*/ 452443 h 468313"/>
            <a:gd name="connsiteX0" fmla="*/ 0 w 365126"/>
            <a:gd name="connsiteY0" fmla="*/ 0 h 492126"/>
            <a:gd name="connsiteX1" fmla="*/ 39687 w 365126"/>
            <a:gd name="connsiteY1" fmla="*/ 492126 h 492126"/>
            <a:gd name="connsiteX2" fmla="*/ 365126 w 365126"/>
            <a:gd name="connsiteY2" fmla="*/ 476256 h 492126"/>
            <a:gd name="connsiteX0" fmla="*/ 1106 w 366232"/>
            <a:gd name="connsiteY0" fmla="*/ 0 h 492126"/>
            <a:gd name="connsiteX1" fmla="*/ 40793 w 366232"/>
            <a:gd name="connsiteY1" fmla="*/ 492126 h 492126"/>
            <a:gd name="connsiteX2" fmla="*/ 366232 w 366232"/>
            <a:gd name="connsiteY2" fmla="*/ 476256 h 492126"/>
            <a:gd name="connsiteX0" fmla="*/ 1106 w 366232"/>
            <a:gd name="connsiteY0" fmla="*/ 0 h 500064"/>
            <a:gd name="connsiteX1" fmla="*/ 40793 w 366232"/>
            <a:gd name="connsiteY1" fmla="*/ 500064 h 500064"/>
            <a:gd name="connsiteX2" fmla="*/ 366232 w 366232"/>
            <a:gd name="connsiteY2" fmla="*/ 484194 h 500064"/>
            <a:gd name="connsiteX0" fmla="*/ 3969 w 369095"/>
            <a:gd name="connsiteY0" fmla="*/ 0 h 500064"/>
            <a:gd name="connsiteX1" fmla="*/ 43656 w 369095"/>
            <a:gd name="connsiteY1" fmla="*/ 500064 h 500064"/>
            <a:gd name="connsiteX2" fmla="*/ 369095 w 369095"/>
            <a:gd name="connsiteY2" fmla="*/ 484194 h 500064"/>
            <a:gd name="connsiteX0" fmla="*/ 3969 w 369095"/>
            <a:gd name="connsiteY0" fmla="*/ 0 h 500064"/>
            <a:gd name="connsiteX1" fmla="*/ 43656 w 369095"/>
            <a:gd name="connsiteY1" fmla="*/ 500064 h 500064"/>
            <a:gd name="connsiteX2" fmla="*/ 369095 w 369095"/>
            <a:gd name="connsiteY2" fmla="*/ 484194 h 500064"/>
            <a:gd name="connsiteX0" fmla="*/ 97902 w 463028"/>
            <a:gd name="connsiteY0" fmla="*/ 0 h 492126"/>
            <a:gd name="connsiteX1" fmla="*/ 18526 w 463028"/>
            <a:gd name="connsiteY1" fmla="*/ 492126 h 492126"/>
            <a:gd name="connsiteX2" fmla="*/ 463028 w 463028"/>
            <a:gd name="connsiteY2" fmla="*/ 484194 h 492126"/>
            <a:gd name="connsiteX0" fmla="*/ 79376 w 444502"/>
            <a:gd name="connsiteY0" fmla="*/ 0 h 492126"/>
            <a:gd name="connsiteX1" fmla="*/ 0 w 444502"/>
            <a:gd name="connsiteY1" fmla="*/ 492126 h 492126"/>
            <a:gd name="connsiteX2" fmla="*/ 444502 w 444502"/>
            <a:gd name="connsiteY2" fmla="*/ 484194 h 492126"/>
            <a:gd name="connsiteX0" fmla="*/ 0 w 365126"/>
            <a:gd name="connsiteY0" fmla="*/ 0 h 484194"/>
            <a:gd name="connsiteX1" fmla="*/ 15874 w 365126"/>
            <a:gd name="connsiteY1" fmla="*/ 460376 h 484194"/>
            <a:gd name="connsiteX2" fmla="*/ 365126 w 365126"/>
            <a:gd name="connsiteY2" fmla="*/ 484194 h 484194"/>
            <a:gd name="connsiteX0" fmla="*/ 0 w 365126"/>
            <a:gd name="connsiteY0" fmla="*/ 0 h 484194"/>
            <a:gd name="connsiteX1" fmla="*/ 15874 w 365126"/>
            <a:gd name="connsiteY1" fmla="*/ 460376 h 484194"/>
            <a:gd name="connsiteX2" fmla="*/ 365126 w 365126"/>
            <a:gd name="connsiteY2" fmla="*/ 484194 h 484194"/>
            <a:gd name="connsiteX0" fmla="*/ 0 w 365126"/>
            <a:gd name="connsiteY0" fmla="*/ 0 h 460376"/>
            <a:gd name="connsiteX1" fmla="*/ 15874 w 365126"/>
            <a:gd name="connsiteY1" fmla="*/ 460376 h 460376"/>
            <a:gd name="connsiteX2" fmla="*/ 365126 w 365126"/>
            <a:gd name="connsiteY2" fmla="*/ 420694 h 460376"/>
            <a:gd name="connsiteX0" fmla="*/ 0 w 365126"/>
            <a:gd name="connsiteY0" fmla="*/ 0 h 460376"/>
            <a:gd name="connsiteX1" fmla="*/ 15874 w 365126"/>
            <a:gd name="connsiteY1" fmla="*/ 460376 h 460376"/>
            <a:gd name="connsiteX2" fmla="*/ 365126 w 365126"/>
            <a:gd name="connsiteY2" fmla="*/ 420694 h 460376"/>
            <a:gd name="connsiteX0" fmla="*/ 0 w 365126"/>
            <a:gd name="connsiteY0" fmla="*/ 0 h 460376"/>
            <a:gd name="connsiteX1" fmla="*/ 15874 w 365126"/>
            <a:gd name="connsiteY1" fmla="*/ 460376 h 460376"/>
            <a:gd name="connsiteX2" fmla="*/ 365126 w 365126"/>
            <a:gd name="connsiteY2" fmla="*/ 420694 h 460376"/>
            <a:gd name="connsiteX0" fmla="*/ 0 w 365126"/>
            <a:gd name="connsiteY0" fmla="*/ 0 h 446022"/>
            <a:gd name="connsiteX1" fmla="*/ 15874 w 365126"/>
            <a:gd name="connsiteY1" fmla="*/ 436563 h 446022"/>
            <a:gd name="connsiteX2" fmla="*/ 365126 w 365126"/>
            <a:gd name="connsiteY2" fmla="*/ 420694 h 446022"/>
            <a:gd name="connsiteX0" fmla="*/ 0 w 373064"/>
            <a:gd name="connsiteY0" fmla="*/ 0 h 477971"/>
            <a:gd name="connsiteX1" fmla="*/ 15874 w 373064"/>
            <a:gd name="connsiteY1" fmla="*/ 436563 h 477971"/>
            <a:gd name="connsiteX2" fmla="*/ 373064 w 373064"/>
            <a:gd name="connsiteY2" fmla="*/ 460381 h 477971"/>
            <a:gd name="connsiteX0" fmla="*/ 0 w 373064"/>
            <a:gd name="connsiteY0" fmla="*/ 0 h 460381"/>
            <a:gd name="connsiteX1" fmla="*/ 15874 w 373064"/>
            <a:gd name="connsiteY1" fmla="*/ 436563 h 460381"/>
            <a:gd name="connsiteX2" fmla="*/ 373064 w 373064"/>
            <a:gd name="connsiteY2" fmla="*/ 460381 h 460381"/>
            <a:gd name="connsiteX0" fmla="*/ 0 w 373064"/>
            <a:gd name="connsiteY0" fmla="*/ 0 h 436569"/>
            <a:gd name="connsiteX1" fmla="*/ 15874 w 373064"/>
            <a:gd name="connsiteY1" fmla="*/ 436563 h 436569"/>
            <a:gd name="connsiteX2" fmla="*/ 373064 w 373064"/>
            <a:gd name="connsiteY2" fmla="*/ 436569 h 436569"/>
            <a:gd name="connsiteX0" fmla="*/ 12450 w 361702"/>
            <a:gd name="connsiteY0" fmla="*/ 0 h 452444"/>
            <a:gd name="connsiteX1" fmla="*/ 4512 w 361702"/>
            <a:gd name="connsiteY1" fmla="*/ 452438 h 452444"/>
            <a:gd name="connsiteX2" fmla="*/ 361702 w 361702"/>
            <a:gd name="connsiteY2" fmla="*/ 452444 h 452444"/>
            <a:gd name="connsiteX0" fmla="*/ 41002 w 359795"/>
            <a:gd name="connsiteY0" fmla="*/ 0 h 444506"/>
            <a:gd name="connsiteX1" fmla="*/ 2605 w 359795"/>
            <a:gd name="connsiteY1" fmla="*/ 444500 h 444506"/>
            <a:gd name="connsiteX2" fmla="*/ 359795 w 359795"/>
            <a:gd name="connsiteY2" fmla="*/ 444506 h 444506"/>
            <a:gd name="connsiteX0" fmla="*/ 43427 w 362220"/>
            <a:gd name="connsiteY0" fmla="*/ 0 h 444506"/>
            <a:gd name="connsiteX1" fmla="*/ 5030 w 362220"/>
            <a:gd name="connsiteY1" fmla="*/ 444500 h 444506"/>
            <a:gd name="connsiteX2" fmla="*/ 362220 w 362220"/>
            <a:gd name="connsiteY2" fmla="*/ 444506 h 444506"/>
            <a:gd name="connsiteX0" fmla="*/ 81072 w 399865"/>
            <a:gd name="connsiteY0" fmla="*/ 0 h 459956"/>
            <a:gd name="connsiteX1" fmla="*/ 7704 w 399865"/>
            <a:gd name="connsiteY1" fmla="*/ 420693 h 459956"/>
            <a:gd name="connsiteX2" fmla="*/ 42675 w 399865"/>
            <a:gd name="connsiteY2" fmla="*/ 444500 h 459956"/>
            <a:gd name="connsiteX3" fmla="*/ 399865 w 399865"/>
            <a:gd name="connsiteY3" fmla="*/ 444506 h 459956"/>
            <a:gd name="connsiteX0" fmla="*/ 130968 w 449761"/>
            <a:gd name="connsiteY0" fmla="*/ 0 h 457225"/>
            <a:gd name="connsiteX1" fmla="*/ 57600 w 449761"/>
            <a:gd name="connsiteY1" fmla="*/ 420693 h 457225"/>
            <a:gd name="connsiteX2" fmla="*/ 20230 w 449761"/>
            <a:gd name="connsiteY2" fmla="*/ 436562 h 457225"/>
            <a:gd name="connsiteX3" fmla="*/ 449761 w 449761"/>
            <a:gd name="connsiteY3" fmla="*/ 444506 h 457225"/>
            <a:gd name="connsiteX0" fmla="*/ 57600 w 449761"/>
            <a:gd name="connsiteY0" fmla="*/ 0 h 36532"/>
            <a:gd name="connsiteX1" fmla="*/ 20230 w 449761"/>
            <a:gd name="connsiteY1" fmla="*/ 15869 h 36532"/>
            <a:gd name="connsiteX2" fmla="*/ 449761 w 449761"/>
            <a:gd name="connsiteY2" fmla="*/ 23813 h 36532"/>
            <a:gd name="connsiteX0" fmla="*/ 0 w 429531"/>
            <a:gd name="connsiteY0" fmla="*/ 5456 h 13399"/>
            <a:gd name="connsiteX1" fmla="*/ 429531 w 429531"/>
            <a:gd name="connsiteY1" fmla="*/ 13400 h 13399"/>
            <a:gd name="connsiteX0" fmla="*/ 0 w 490449"/>
            <a:gd name="connsiteY0" fmla="*/ 3747 h 27566"/>
            <a:gd name="connsiteX1" fmla="*/ 490449 w 490449"/>
            <a:gd name="connsiteY1" fmla="*/ 27566 h 27566"/>
            <a:gd name="connsiteX0" fmla="*/ 0 w 486641"/>
            <a:gd name="connsiteY0" fmla="*/ 15869 h 15869"/>
            <a:gd name="connsiteX1" fmla="*/ 486641 w 486641"/>
            <a:gd name="connsiteY1" fmla="*/ 1 h 15869"/>
            <a:gd name="connsiteX0" fmla="*/ 0 w 482834"/>
            <a:gd name="connsiteY0" fmla="*/ 7053 h 7060"/>
            <a:gd name="connsiteX1" fmla="*/ 482834 w 482834"/>
            <a:gd name="connsiteY1" fmla="*/ 7060 h 7060"/>
            <a:gd name="connsiteX0" fmla="*/ 0 w 10000"/>
            <a:gd name="connsiteY0" fmla="*/ 0 h 14993"/>
            <a:gd name="connsiteX1" fmla="*/ 10000 w 10000"/>
            <a:gd name="connsiteY1" fmla="*/ 10 h 149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0000" h="14993">
              <a:moveTo>
                <a:pt x="0" y="0"/>
              </a:moveTo>
              <a:cubicBezTo>
                <a:pt x="9839" y="33730"/>
                <a:pt x="2328" y="10"/>
                <a:pt x="10000" y="1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344365</xdr:colOff>
      <xdr:row>4</xdr:row>
      <xdr:rowOff>161191</xdr:rowOff>
    </xdr:from>
    <xdr:to>
      <xdr:col>4</xdr:col>
      <xdr:colOff>351690</xdr:colOff>
      <xdr:row>7</xdr:row>
      <xdr:rowOff>36635</xdr:rowOff>
    </xdr:to>
    <xdr:sp macro="" textlink="">
      <xdr:nvSpPr>
        <xdr:cNvPr id="14" name="Line 267">
          <a:extLst>
            <a:ext uri="{FF2B5EF4-FFF2-40B4-BE49-F238E27FC236}">
              <a16:creationId xmlns:a16="http://schemas.microsoft.com/office/drawing/2014/main" id="{62ADEF98-0590-4F24-940D-746B87F03F9B}"/>
            </a:ext>
          </a:extLst>
        </xdr:cNvPr>
        <xdr:cNvSpPr>
          <a:spLocks noChangeShapeType="1"/>
        </xdr:cNvSpPr>
      </xdr:nvSpPr>
      <xdr:spPr bwMode="auto">
        <a:xfrm flipV="1">
          <a:off x="17584615" y="872391"/>
          <a:ext cx="7325" cy="370744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295177</xdr:colOff>
      <xdr:row>6</xdr:row>
      <xdr:rowOff>70831</xdr:rowOff>
    </xdr:from>
    <xdr:to>
      <xdr:col>3</xdr:col>
      <xdr:colOff>580927</xdr:colOff>
      <xdr:row>7</xdr:row>
      <xdr:rowOff>32731</xdr:rowOff>
    </xdr:to>
    <xdr:sp macro="" textlink="">
      <xdr:nvSpPr>
        <xdr:cNvPr id="15" name="Text Box 376">
          <a:extLst>
            <a:ext uri="{FF2B5EF4-FFF2-40B4-BE49-F238E27FC236}">
              <a16:creationId xmlns:a16="http://schemas.microsoft.com/office/drawing/2014/main" id="{315DEC0C-45FA-470D-9583-61ABBF7C9A1E}"/>
            </a:ext>
          </a:extLst>
        </xdr:cNvPr>
        <xdr:cNvSpPr txBox="1">
          <a:spLocks noChangeArrowheads="1"/>
        </xdr:cNvSpPr>
      </xdr:nvSpPr>
      <xdr:spPr bwMode="auto">
        <a:xfrm>
          <a:off x="16830577" y="1112231"/>
          <a:ext cx="285750" cy="1270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square" lIns="27432" tIns="18288" rIns="0" bIns="0" anchor="ctr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ﾄｲﾚ</a:t>
          </a:r>
        </a:p>
      </xdr:txBody>
    </xdr:sp>
    <xdr:clientData/>
  </xdr:twoCellAnchor>
  <xdr:twoCellAnchor>
    <xdr:from>
      <xdr:col>3</xdr:col>
      <xdr:colOff>12699</xdr:colOff>
      <xdr:row>5</xdr:row>
      <xdr:rowOff>157164</xdr:rowOff>
    </xdr:from>
    <xdr:to>
      <xdr:col>3</xdr:col>
      <xdr:colOff>581025</xdr:colOff>
      <xdr:row>6</xdr:row>
      <xdr:rowOff>155578</xdr:rowOff>
    </xdr:to>
    <xdr:sp macro="" textlink="">
      <xdr:nvSpPr>
        <xdr:cNvPr id="16" name="Line 152">
          <a:extLst>
            <a:ext uri="{FF2B5EF4-FFF2-40B4-BE49-F238E27FC236}">
              <a16:creationId xmlns:a16="http://schemas.microsoft.com/office/drawing/2014/main" id="{85E23BB5-D53A-47E9-9FC3-3FE4F1FB050F}"/>
            </a:ext>
          </a:extLst>
        </xdr:cNvPr>
        <xdr:cNvSpPr>
          <a:spLocks noChangeShapeType="1"/>
        </xdr:cNvSpPr>
      </xdr:nvSpPr>
      <xdr:spPr bwMode="auto">
        <a:xfrm flipH="1">
          <a:off x="16548099" y="1033464"/>
          <a:ext cx="568326" cy="163514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ash"/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106326</xdr:colOff>
      <xdr:row>6</xdr:row>
      <xdr:rowOff>39720</xdr:rowOff>
    </xdr:from>
    <xdr:to>
      <xdr:col>3</xdr:col>
      <xdr:colOff>253963</xdr:colOff>
      <xdr:row>7</xdr:row>
      <xdr:rowOff>7970</xdr:rowOff>
    </xdr:to>
    <xdr:sp macro="" textlink="">
      <xdr:nvSpPr>
        <xdr:cNvPr id="17" name="Oval 155">
          <a:extLst>
            <a:ext uri="{FF2B5EF4-FFF2-40B4-BE49-F238E27FC236}">
              <a16:creationId xmlns:a16="http://schemas.microsoft.com/office/drawing/2014/main" id="{814032D4-96D7-46DB-BA7B-95BBBEFEB399}"/>
            </a:ext>
          </a:extLst>
        </xdr:cNvPr>
        <xdr:cNvSpPr>
          <a:spLocks noChangeArrowheads="1"/>
        </xdr:cNvSpPr>
      </xdr:nvSpPr>
      <xdr:spPr bwMode="auto">
        <a:xfrm>
          <a:off x="16641726" y="1081120"/>
          <a:ext cx="147637" cy="1333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sq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</xdr:spPr>
    </xdr:sp>
    <xdr:clientData/>
  </xdr:twoCellAnchor>
  <xdr:twoCellAnchor>
    <xdr:from>
      <xdr:col>4</xdr:col>
      <xdr:colOff>334607</xdr:colOff>
      <xdr:row>1</xdr:row>
      <xdr:rowOff>145143</xdr:rowOff>
    </xdr:from>
    <xdr:to>
      <xdr:col>4</xdr:col>
      <xdr:colOff>462642</xdr:colOff>
      <xdr:row>4</xdr:row>
      <xdr:rowOff>109572</xdr:rowOff>
    </xdr:to>
    <xdr:sp macro="" textlink="">
      <xdr:nvSpPr>
        <xdr:cNvPr id="18" name="Line 152">
          <a:extLst>
            <a:ext uri="{FF2B5EF4-FFF2-40B4-BE49-F238E27FC236}">
              <a16:creationId xmlns:a16="http://schemas.microsoft.com/office/drawing/2014/main" id="{427E55A6-E204-404D-A4F4-91F35D15857B}"/>
            </a:ext>
          </a:extLst>
        </xdr:cNvPr>
        <xdr:cNvSpPr>
          <a:spLocks noChangeShapeType="1"/>
        </xdr:cNvSpPr>
      </xdr:nvSpPr>
      <xdr:spPr bwMode="auto">
        <a:xfrm flipV="1">
          <a:off x="17574857" y="316593"/>
          <a:ext cx="128035" cy="504179"/>
        </a:xfrm>
        <a:custGeom>
          <a:avLst/>
          <a:gdLst>
            <a:gd name="connsiteX0" fmla="*/ 0 w 111155"/>
            <a:gd name="connsiteY0" fmla="*/ 0 h 301659"/>
            <a:gd name="connsiteX1" fmla="*/ 111155 w 111155"/>
            <a:gd name="connsiteY1" fmla="*/ 301659 h 301659"/>
            <a:gd name="connsiteX0" fmla="*/ 19162 w 130317"/>
            <a:gd name="connsiteY0" fmla="*/ 0 h 301659"/>
            <a:gd name="connsiteX1" fmla="*/ 3287 w 130317"/>
            <a:gd name="connsiteY1" fmla="*/ 206375 h 301659"/>
            <a:gd name="connsiteX2" fmla="*/ 130317 w 130317"/>
            <a:gd name="connsiteY2" fmla="*/ 301659 h 301659"/>
            <a:gd name="connsiteX0" fmla="*/ 19162 w 196981"/>
            <a:gd name="connsiteY0" fmla="*/ 0 h 301659"/>
            <a:gd name="connsiteX1" fmla="*/ 3287 w 196981"/>
            <a:gd name="connsiteY1" fmla="*/ 206375 h 301659"/>
            <a:gd name="connsiteX2" fmla="*/ 193787 w 196981"/>
            <a:gd name="connsiteY2" fmla="*/ 198437 h 301659"/>
            <a:gd name="connsiteX3" fmla="*/ 130317 w 196981"/>
            <a:gd name="connsiteY3" fmla="*/ 301659 h 301659"/>
            <a:gd name="connsiteX0" fmla="*/ 19162 w 203867"/>
            <a:gd name="connsiteY0" fmla="*/ 0 h 436596"/>
            <a:gd name="connsiteX1" fmla="*/ 3287 w 203867"/>
            <a:gd name="connsiteY1" fmla="*/ 206375 h 436596"/>
            <a:gd name="connsiteX2" fmla="*/ 193787 w 203867"/>
            <a:gd name="connsiteY2" fmla="*/ 198437 h 436596"/>
            <a:gd name="connsiteX3" fmla="*/ 201755 w 203867"/>
            <a:gd name="connsiteY3" fmla="*/ 436596 h 436596"/>
            <a:gd name="connsiteX0" fmla="*/ 19162 w 209831"/>
            <a:gd name="connsiteY0" fmla="*/ 0 h 436596"/>
            <a:gd name="connsiteX1" fmla="*/ 3287 w 209831"/>
            <a:gd name="connsiteY1" fmla="*/ 206375 h 436596"/>
            <a:gd name="connsiteX2" fmla="*/ 201725 w 209831"/>
            <a:gd name="connsiteY2" fmla="*/ 238125 h 436596"/>
            <a:gd name="connsiteX3" fmla="*/ 201755 w 209831"/>
            <a:gd name="connsiteY3" fmla="*/ 436596 h 436596"/>
            <a:gd name="connsiteX0" fmla="*/ 0 w 190669"/>
            <a:gd name="connsiteY0" fmla="*/ 0 h 436596"/>
            <a:gd name="connsiteX1" fmla="*/ 15875 w 190669"/>
            <a:gd name="connsiteY1" fmla="*/ 222250 h 436596"/>
            <a:gd name="connsiteX2" fmla="*/ 182563 w 190669"/>
            <a:gd name="connsiteY2" fmla="*/ 238125 h 436596"/>
            <a:gd name="connsiteX3" fmla="*/ 182593 w 190669"/>
            <a:gd name="connsiteY3" fmla="*/ 436596 h 436596"/>
            <a:gd name="connsiteX0" fmla="*/ 0 w 190669"/>
            <a:gd name="connsiteY0" fmla="*/ 0 h 436596"/>
            <a:gd name="connsiteX1" fmla="*/ 15875 w 190669"/>
            <a:gd name="connsiteY1" fmla="*/ 222250 h 436596"/>
            <a:gd name="connsiteX2" fmla="*/ 182563 w 190669"/>
            <a:gd name="connsiteY2" fmla="*/ 238125 h 436596"/>
            <a:gd name="connsiteX3" fmla="*/ 182593 w 190669"/>
            <a:gd name="connsiteY3" fmla="*/ 436596 h 436596"/>
            <a:gd name="connsiteX0" fmla="*/ 0 w 182593"/>
            <a:gd name="connsiteY0" fmla="*/ 0 h 436596"/>
            <a:gd name="connsiteX1" fmla="*/ 15875 w 182593"/>
            <a:gd name="connsiteY1" fmla="*/ 222250 h 436596"/>
            <a:gd name="connsiteX2" fmla="*/ 182563 w 182593"/>
            <a:gd name="connsiteY2" fmla="*/ 238125 h 436596"/>
            <a:gd name="connsiteX3" fmla="*/ 182593 w 182593"/>
            <a:gd name="connsiteY3" fmla="*/ 436596 h 436596"/>
            <a:gd name="connsiteX0" fmla="*/ 0 w 182593"/>
            <a:gd name="connsiteY0" fmla="*/ 0 h 436596"/>
            <a:gd name="connsiteX1" fmla="*/ 15875 w 182593"/>
            <a:gd name="connsiteY1" fmla="*/ 222250 h 436596"/>
            <a:gd name="connsiteX2" fmla="*/ 182563 w 182593"/>
            <a:gd name="connsiteY2" fmla="*/ 238125 h 436596"/>
            <a:gd name="connsiteX3" fmla="*/ 182593 w 182593"/>
            <a:gd name="connsiteY3" fmla="*/ 436596 h 436596"/>
            <a:gd name="connsiteX0" fmla="*/ 0 w 182593"/>
            <a:gd name="connsiteY0" fmla="*/ 0 h 436596"/>
            <a:gd name="connsiteX1" fmla="*/ 15875 w 182593"/>
            <a:gd name="connsiteY1" fmla="*/ 222250 h 436596"/>
            <a:gd name="connsiteX2" fmla="*/ 182563 w 182593"/>
            <a:gd name="connsiteY2" fmla="*/ 238125 h 436596"/>
            <a:gd name="connsiteX3" fmla="*/ 182593 w 182593"/>
            <a:gd name="connsiteY3" fmla="*/ 436596 h 436596"/>
            <a:gd name="connsiteX0" fmla="*/ 0 w 182593"/>
            <a:gd name="connsiteY0" fmla="*/ 0 h 436596"/>
            <a:gd name="connsiteX1" fmla="*/ 15875 w 182593"/>
            <a:gd name="connsiteY1" fmla="*/ 246063 h 436596"/>
            <a:gd name="connsiteX2" fmla="*/ 182563 w 182593"/>
            <a:gd name="connsiteY2" fmla="*/ 238125 h 436596"/>
            <a:gd name="connsiteX3" fmla="*/ 182593 w 182593"/>
            <a:gd name="connsiteY3" fmla="*/ 436596 h 436596"/>
            <a:gd name="connsiteX0" fmla="*/ 0 w 182593"/>
            <a:gd name="connsiteY0" fmla="*/ 0 h 437187"/>
            <a:gd name="connsiteX1" fmla="*/ 15875 w 182593"/>
            <a:gd name="connsiteY1" fmla="*/ 246063 h 437187"/>
            <a:gd name="connsiteX2" fmla="*/ 182563 w 182593"/>
            <a:gd name="connsiteY2" fmla="*/ 277812 h 437187"/>
            <a:gd name="connsiteX3" fmla="*/ 182593 w 182593"/>
            <a:gd name="connsiteY3" fmla="*/ 436596 h 437187"/>
            <a:gd name="connsiteX0" fmla="*/ 0 w 182593"/>
            <a:gd name="connsiteY0" fmla="*/ 0 h 436596"/>
            <a:gd name="connsiteX1" fmla="*/ 15875 w 182593"/>
            <a:gd name="connsiteY1" fmla="*/ 246063 h 436596"/>
            <a:gd name="connsiteX2" fmla="*/ 182563 w 182593"/>
            <a:gd name="connsiteY2" fmla="*/ 246062 h 436596"/>
            <a:gd name="connsiteX3" fmla="*/ 182593 w 182593"/>
            <a:gd name="connsiteY3" fmla="*/ 436596 h 436596"/>
            <a:gd name="connsiteX0" fmla="*/ 0 w 182593"/>
            <a:gd name="connsiteY0" fmla="*/ 0 h 436596"/>
            <a:gd name="connsiteX1" fmla="*/ 15875 w 182593"/>
            <a:gd name="connsiteY1" fmla="*/ 246063 h 436596"/>
            <a:gd name="connsiteX2" fmla="*/ 182563 w 182593"/>
            <a:gd name="connsiteY2" fmla="*/ 246062 h 436596"/>
            <a:gd name="connsiteX3" fmla="*/ 182593 w 182593"/>
            <a:gd name="connsiteY3" fmla="*/ 436596 h 436596"/>
            <a:gd name="connsiteX0" fmla="*/ 0 w 182593"/>
            <a:gd name="connsiteY0" fmla="*/ 0 h 436596"/>
            <a:gd name="connsiteX1" fmla="*/ 7937 w 182593"/>
            <a:gd name="connsiteY1" fmla="*/ 261938 h 436596"/>
            <a:gd name="connsiteX2" fmla="*/ 182563 w 182593"/>
            <a:gd name="connsiteY2" fmla="*/ 246062 h 436596"/>
            <a:gd name="connsiteX3" fmla="*/ 182593 w 182593"/>
            <a:gd name="connsiteY3" fmla="*/ 436596 h 436596"/>
            <a:gd name="connsiteX0" fmla="*/ 0 w 182593"/>
            <a:gd name="connsiteY0" fmla="*/ 0 h 436596"/>
            <a:gd name="connsiteX1" fmla="*/ 7937 w 182593"/>
            <a:gd name="connsiteY1" fmla="*/ 261938 h 436596"/>
            <a:gd name="connsiteX2" fmla="*/ 182563 w 182593"/>
            <a:gd name="connsiteY2" fmla="*/ 269875 h 436596"/>
            <a:gd name="connsiteX3" fmla="*/ 182593 w 182593"/>
            <a:gd name="connsiteY3" fmla="*/ 436596 h 436596"/>
            <a:gd name="connsiteX0" fmla="*/ 0 w 182593"/>
            <a:gd name="connsiteY0" fmla="*/ 0 h 436596"/>
            <a:gd name="connsiteX1" fmla="*/ 7937 w 182593"/>
            <a:gd name="connsiteY1" fmla="*/ 261938 h 436596"/>
            <a:gd name="connsiteX2" fmla="*/ 182563 w 182593"/>
            <a:gd name="connsiteY2" fmla="*/ 269875 h 436596"/>
            <a:gd name="connsiteX3" fmla="*/ 182593 w 182593"/>
            <a:gd name="connsiteY3" fmla="*/ 436596 h 436596"/>
            <a:gd name="connsiteX0" fmla="*/ 0 w 182593"/>
            <a:gd name="connsiteY0" fmla="*/ 0 h 436596"/>
            <a:gd name="connsiteX1" fmla="*/ 7937 w 182593"/>
            <a:gd name="connsiteY1" fmla="*/ 261938 h 436596"/>
            <a:gd name="connsiteX2" fmla="*/ 182563 w 182593"/>
            <a:gd name="connsiteY2" fmla="*/ 269875 h 436596"/>
            <a:gd name="connsiteX3" fmla="*/ 182593 w 182593"/>
            <a:gd name="connsiteY3" fmla="*/ 436596 h 436596"/>
            <a:gd name="connsiteX0" fmla="*/ 0 w 182593"/>
            <a:gd name="connsiteY0" fmla="*/ 0 h 508034"/>
            <a:gd name="connsiteX1" fmla="*/ 7937 w 182593"/>
            <a:gd name="connsiteY1" fmla="*/ 261938 h 508034"/>
            <a:gd name="connsiteX2" fmla="*/ 182563 w 182593"/>
            <a:gd name="connsiteY2" fmla="*/ 269875 h 508034"/>
            <a:gd name="connsiteX3" fmla="*/ 182593 w 182593"/>
            <a:gd name="connsiteY3" fmla="*/ 508034 h 508034"/>
            <a:gd name="connsiteX0" fmla="*/ 0 w 190531"/>
            <a:gd name="connsiteY0" fmla="*/ 0 h 452472"/>
            <a:gd name="connsiteX1" fmla="*/ 7937 w 190531"/>
            <a:gd name="connsiteY1" fmla="*/ 261938 h 452472"/>
            <a:gd name="connsiteX2" fmla="*/ 182563 w 190531"/>
            <a:gd name="connsiteY2" fmla="*/ 269875 h 452472"/>
            <a:gd name="connsiteX3" fmla="*/ 190531 w 190531"/>
            <a:gd name="connsiteY3" fmla="*/ 452472 h 452472"/>
            <a:gd name="connsiteX0" fmla="*/ 0 w 198468"/>
            <a:gd name="connsiteY0" fmla="*/ 0 h 468347"/>
            <a:gd name="connsiteX1" fmla="*/ 7937 w 198468"/>
            <a:gd name="connsiteY1" fmla="*/ 261938 h 468347"/>
            <a:gd name="connsiteX2" fmla="*/ 182563 w 198468"/>
            <a:gd name="connsiteY2" fmla="*/ 269875 h 468347"/>
            <a:gd name="connsiteX3" fmla="*/ 198468 w 198468"/>
            <a:gd name="connsiteY3" fmla="*/ 468347 h 468347"/>
            <a:gd name="connsiteX0" fmla="*/ 0 w 182563"/>
            <a:gd name="connsiteY0" fmla="*/ 0 h 460409"/>
            <a:gd name="connsiteX1" fmla="*/ 7937 w 182563"/>
            <a:gd name="connsiteY1" fmla="*/ 261938 h 460409"/>
            <a:gd name="connsiteX2" fmla="*/ 182563 w 182563"/>
            <a:gd name="connsiteY2" fmla="*/ 269875 h 460409"/>
            <a:gd name="connsiteX3" fmla="*/ 158781 w 182563"/>
            <a:gd name="connsiteY3" fmla="*/ 460409 h 460409"/>
            <a:gd name="connsiteX0" fmla="*/ 0 w 182594"/>
            <a:gd name="connsiteY0" fmla="*/ 0 h 460409"/>
            <a:gd name="connsiteX1" fmla="*/ 7937 w 182594"/>
            <a:gd name="connsiteY1" fmla="*/ 261938 h 460409"/>
            <a:gd name="connsiteX2" fmla="*/ 182563 w 182594"/>
            <a:gd name="connsiteY2" fmla="*/ 269875 h 460409"/>
            <a:gd name="connsiteX3" fmla="*/ 182594 w 182594"/>
            <a:gd name="connsiteY3" fmla="*/ 460409 h 460409"/>
            <a:gd name="connsiteX0" fmla="*/ 1670 w 184264"/>
            <a:gd name="connsiteY0" fmla="*/ 0 h 460409"/>
            <a:gd name="connsiteX1" fmla="*/ 1669 w 184264"/>
            <a:gd name="connsiteY1" fmla="*/ 293688 h 460409"/>
            <a:gd name="connsiteX2" fmla="*/ 184233 w 184264"/>
            <a:gd name="connsiteY2" fmla="*/ 269875 h 460409"/>
            <a:gd name="connsiteX3" fmla="*/ 184264 w 184264"/>
            <a:gd name="connsiteY3" fmla="*/ 460409 h 460409"/>
            <a:gd name="connsiteX0" fmla="*/ 9234 w 191828"/>
            <a:gd name="connsiteY0" fmla="*/ 0 h 460409"/>
            <a:gd name="connsiteX1" fmla="*/ 1296 w 191828"/>
            <a:gd name="connsiteY1" fmla="*/ 269875 h 460409"/>
            <a:gd name="connsiteX2" fmla="*/ 191797 w 191828"/>
            <a:gd name="connsiteY2" fmla="*/ 269875 h 460409"/>
            <a:gd name="connsiteX3" fmla="*/ 191828 w 191828"/>
            <a:gd name="connsiteY3" fmla="*/ 460409 h 460409"/>
            <a:gd name="connsiteX0" fmla="*/ 9234 w 191828"/>
            <a:gd name="connsiteY0" fmla="*/ 0 h 460409"/>
            <a:gd name="connsiteX1" fmla="*/ 1296 w 191828"/>
            <a:gd name="connsiteY1" fmla="*/ 269875 h 460409"/>
            <a:gd name="connsiteX2" fmla="*/ 191797 w 191828"/>
            <a:gd name="connsiteY2" fmla="*/ 269875 h 460409"/>
            <a:gd name="connsiteX3" fmla="*/ 191828 w 191828"/>
            <a:gd name="connsiteY3" fmla="*/ 460409 h 460409"/>
            <a:gd name="connsiteX0" fmla="*/ 9234 w 191828"/>
            <a:gd name="connsiteY0" fmla="*/ 0 h 460409"/>
            <a:gd name="connsiteX1" fmla="*/ 1296 w 191828"/>
            <a:gd name="connsiteY1" fmla="*/ 269875 h 460409"/>
            <a:gd name="connsiteX2" fmla="*/ 191797 w 191828"/>
            <a:gd name="connsiteY2" fmla="*/ 269875 h 460409"/>
            <a:gd name="connsiteX3" fmla="*/ 191828 w 191828"/>
            <a:gd name="connsiteY3" fmla="*/ 460409 h 460409"/>
            <a:gd name="connsiteX0" fmla="*/ 9234 w 310890"/>
            <a:gd name="connsiteY0" fmla="*/ 0 h 476284"/>
            <a:gd name="connsiteX1" fmla="*/ 1296 w 310890"/>
            <a:gd name="connsiteY1" fmla="*/ 269875 h 476284"/>
            <a:gd name="connsiteX2" fmla="*/ 191797 w 310890"/>
            <a:gd name="connsiteY2" fmla="*/ 269875 h 476284"/>
            <a:gd name="connsiteX3" fmla="*/ 310890 w 310890"/>
            <a:gd name="connsiteY3" fmla="*/ 476284 h 476284"/>
            <a:gd name="connsiteX0" fmla="*/ 9234 w 199765"/>
            <a:gd name="connsiteY0" fmla="*/ 0 h 423692"/>
            <a:gd name="connsiteX1" fmla="*/ 1296 w 199765"/>
            <a:gd name="connsiteY1" fmla="*/ 269875 h 423692"/>
            <a:gd name="connsiteX2" fmla="*/ 191797 w 199765"/>
            <a:gd name="connsiteY2" fmla="*/ 269875 h 423692"/>
            <a:gd name="connsiteX3" fmla="*/ 199765 w 199765"/>
            <a:gd name="connsiteY3" fmla="*/ 420722 h 423692"/>
            <a:gd name="connsiteX0" fmla="*/ 9234 w 191797"/>
            <a:gd name="connsiteY0" fmla="*/ 0 h 484222"/>
            <a:gd name="connsiteX1" fmla="*/ 1296 w 191797"/>
            <a:gd name="connsiteY1" fmla="*/ 269875 h 484222"/>
            <a:gd name="connsiteX2" fmla="*/ 191797 w 191797"/>
            <a:gd name="connsiteY2" fmla="*/ 269875 h 484222"/>
            <a:gd name="connsiteX3" fmla="*/ 160078 w 191797"/>
            <a:gd name="connsiteY3" fmla="*/ 484222 h 484222"/>
            <a:gd name="connsiteX0" fmla="*/ 9234 w 215641"/>
            <a:gd name="connsiteY0" fmla="*/ 0 h 452472"/>
            <a:gd name="connsiteX1" fmla="*/ 1296 w 215641"/>
            <a:gd name="connsiteY1" fmla="*/ 269875 h 452472"/>
            <a:gd name="connsiteX2" fmla="*/ 191797 w 215641"/>
            <a:gd name="connsiteY2" fmla="*/ 269875 h 452472"/>
            <a:gd name="connsiteX3" fmla="*/ 215641 w 215641"/>
            <a:gd name="connsiteY3" fmla="*/ 452472 h 452472"/>
            <a:gd name="connsiteX0" fmla="*/ 9234 w 191797"/>
            <a:gd name="connsiteY0" fmla="*/ 0 h 484222"/>
            <a:gd name="connsiteX1" fmla="*/ 1296 w 191797"/>
            <a:gd name="connsiteY1" fmla="*/ 269875 h 484222"/>
            <a:gd name="connsiteX2" fmla="*/ 191797 w 191797"/>
            <a:gd name="connsiteY2" fmla="*/ 269875 h 484222"/>
            <a:gd name="connsiteX3" fmla="*/ 183891 w 191797"/>
            <a:gd name="connsiteY3" fmla="*/ 484222 h 484222"/>
            <a:gd name="connsiteX0" fmla="*/ 9234 w 191829"/>
            <a:gd name="connsiteY0" fmla="*/ 0 h 492159"/>
            <a:gd name="connsiteX1" fmla="*/ 1296 w 191829"/>
            <a:gd name="connsiteY1" fmla="*/ 269875 h 492159"/>
            <a:gd name="connsiteX2" fmla="*/ 191797 w 191829"/>
            <a:gd name="connsiteY2" fmla="*/ 269875 h 492159"/>
            <a:gd name="connsiteX3" fmla="*/ 191829 w 191829"/>
            <a:gd name="connsiteY3" fmla="*/ 492159 h 492159"/>
            <a:gd name="connsiteX0" fmla="*/ 9234 w 191829"/>
            <a:gd name="connsiteY0" fmla="*/ 0 h 492159"/>
            <a:gd name="connsiteX1" fmla="*/ 1296 w 191829"/>
            <a:gd name="connsiteY1" fmla="*/ 269875 h 492159"/>
            <a:gd name="connsiteX2" fmla="*/ 191797 w 191829"/>
            <a:gd name="connsiteY2" fmla="*/ 269875 h 492159"/>
            <a:gd name="connsiteX3" fmla="*/ 191829 w 191829"/>
            <a:gd name="connsiteY3" fmla="*/ 492159 h 492159"/>
            <a:gd name="connsiteX0" fmla="*/ 9234 w 191829"/>
            <a:gd name="connsiteY0" fmla="*/ 0 h 492159"/>
            <a:gd name="connsiteX1" fmla="*/ 1296 w 191829"/>
            <a:gd name="connsiteY1" fmla="*/ 269875 h 492159"/>
            <a:gd name="connsiteX2" fmla="*/ 191797 w 191829"/>
            <a:gd name="connsiteY2" fmla="*/ 269875 h 492159"/>
            <a:gd name="connsiteX3" fmla="*/ 191829 w 191829"/>
            <a:gd name="connsiteY3" fmla="*/ 492159 h 492159"/>
            <a:gd name="connsiteX0" fmla="*/ 9234 w 191829"/>
            <a:gd name="connsiteY0" fmla="*/ 0 h 492159"/>
            <a:gd name="connsiteX1" fmla="*/ 1296 w 191829"/>
            <a:gd name="connsiteY1" fmla="*/ 269875 h 492159"/>
            <a:gd name="connsiteX2" fmla="*/ 191797 w 191829"/>
            <a:gd name="connsiteY2" fmla="*/ 269875 h 492159"/>
            <a:gd name="connsiteX3" fmla="*/ 191829 w 191829"/>
            <a:gd name="connsiteY3" fmla="*/ 492159 h 492159"/>
            <a:gd name="connsiteX0" fmla="*/ 7938 w 190533"/>
            <a:gd name="connsiteY0" fmla="*/ 0 h 492159"/>
            <a:gd name="connsiteX1" fmla="*/ 0 w 190533"/>
            <a:gd name="connsiteY1" fmla="*/ 269875 h 492159"/>
            <a:gd name="connsiteX2" fmla="*/ 190501 w 190533"/>
            <a:gd name="connsiteY2" fmla="*/ 269875 h 492159"/>
            <a:gd name="connsiteX3" fmla="*/ 190533 w 190533"/>
            <a:gd name="connsiteY3" fmla="*/ 492159 h 492159"/>
            <a:gd name="connsiteX0" fmla="*/ 7938 w 190501"/>
            <a:gd name="connsiteY0" fmla="*/ 0 h 398622"/>
            <a:gd name="connsiteX1" fmla="*/ 0 w 190501"/>
            <a:gd name="connsiteY1" fmla="*/ 269875 h 398622"/>
            <a:gd name="connsiteX2" fmla="*/ 190501 w 190501"/>
            <a:gd name="connsiteY2" fmla="*/ 269875 h 398622"/>
            <a:gd name="connsiteX3" fmla="*/ 138146 w 190501"/>
            <a:gd name="connsiteY3" fmla="*/ 376365 h 398622"/>
            <a:gd name="connsiteX0" fmla="*/ 7938 w 190501"/>
            <a:gd name="connsiteY0" fmla="*/ 0 h 834716"/>
            <a:gd name="connsiteX1" fmla="*/ 0 w 190501"/>
            <a:gd name="connsiteY1" fmla="*/ 269875 h 834716"/>
            <a:gd name="connsiteX2" fmla="*/ 190501 w 190501"/>
            <a:gd name="connsiteY2" fmla="*/ 269875 h 834716"/>
            <a:gd name="connsiteX3" fmla="*/ 171484 w 190501"/>
            <a:gd name="connsiteY3" fmla="*/ 834716 h 834716"/>
            <a:gd name="connsiteX0" fmla="*/ 7938 w 204821"/>
            <a:gd name="connsiteY0" fmla="*/ 0 h 458386"/>
            <a:gd name="connsiteX1" fmla="*/ 0 w 204821"/>
            <a:gd name="connsiteY1" fmla="*/ 269875 h 458386"/>
            <a:gd name="connsiteX2" fmla="*/ 190501 w 204821"/>
            <a:gd name="connsiteY2" fmla="*/ 269875 h 458386"/>
            <a:gd name="connsiteX3" fmla="*/ 204821 w 204821"/>
            <a:gd name="connsiteY3" fmla="*/ 458386 h 458386"/>
            <a:gd name="connsiteX0" fmla="*/ 7938 w 190501"/>
            <a:gd name="connsiteY0" fmla="*/ 0 h 411153"/>
            <a:gd name="connsiteX1" fmla="*/ 0 w 190501"/>
            <a:gd name="connsiteY1" fmla="*/ 269875 h 411153"/>
            <a:gd name="connsiteX2" fmla="*/ 190501 w 190501"/>
            <a:gd name="connsiteY2" fmla="*/ 269875 h 411153"/>
            <a:gd name="connsiteX3" fmla="*/ 152433 w 190501"/>
            <a:gd name="connsiteY3" fmla="*/ 400489 h 411153"/>
            <a:gd name="connsiteX0" fmla="*/ 7938 w 195296"/>
            <a:gd name="connsiteY0" fmla="*/ 0 h 448737"/>
            <a:gd name="connsiteX1" fmla="*/ 0 w 195296"/>
            <a:gd name="connsiteY1" fmla="*/ 269875 h 448737"/>
            <a:gd name="connsiteX2" fmla="*/ 190501 w 195296"/>
            <a:gd name="connsiteY2" fmla="*/ 269875 h 448737"/>
            <a:gd name="connsiteX3" fmla="*/ 195296 w 195296"/>
            <a:gd name="connsiteY3" fmla="*/ 448737 h 448737"/>
            <a:gd name="connsiteX0" fmla="*/ 7938 w 195296"/>
            <a:gd name="connsiteY0" fmla="*/ 0 h 448737"/>
            <a:gd name="connsiteX1" fmla="*/ 0 w 195296"/>
            <a:gd name="connsiteY1" fmla="*/ 269875 h 448737"/>
            <a:gd name="connsiteX2" fmla="*/ 190501 w 195296"/>
            <a:gd name="connsiteY2" fmla="*/ 269875 h 448737"/>
            <a:gd name="connsiteX3" fmla="*/ 87312 w 195296"/>
            <a:gd name="connsiteY3" fmla="*/ 386015 h 448737"/>
            <a:gd name="connsiteX4" fmla="*/ 195296 w 195296"/>
            <a:gd name="connsiteY4" fmla="*/ 448737 h 448737"/>
            <a:gd name="connsiteX0" fmla="*/ 7938 w 195181"/>
            <a:gd name="connsiteY0" fmla="*/ 0 h 463212"/>
            <a:gd name="connsiteX1" fmla="*/ 0 w 195181"/>
            <a:gd name="connsiteY1" fmla="*/ 269875 h 463212"/>
            <a:gd name="connsiteX2" fmla="*/ 190501 w 195181"/>
            <a:gd name="connsiteY2" fmla="*/ 269875 h 463212"/>
            <a:gd name="connsiteX3" fmla="*/ 87312 w 195181"/>
            <a:gd name="connsiteY3" fmla="*/ 386015 h 463212"/>
            <a:gd name="connsiteX4" fmla="*/ 185771 w 195181"/>
            <a:gd name="connsiteY4" fmla="*/ 463212 h 463212"/>
            <a:gd name="connsiteX0" fmla="*/ 7938 w 203325"/>
            <a:gd name="connsiteY0" fmla="*/ 0 h 463212"/>
            <a:gd name="connsiteX1" fmla="*/ 0 w 203325"/>
            <a:gd name="connsiteY1" fmla="*/ 269875 h 463212"/>
            <a:gd name="connsiteX2" fmla="*/ 190501 w 203325"/>
            <a:gd name="connsiteY2" fmla="*/ 269875 h 463212"/>
            <a:gd name="connsiteX3" fmla="*/ 185771 w 203325"/>
            <a:gd name="connsiteY3" fmla="*/ 463212 h 463212"/>
            <a:gd name="connsiteX0" fmla="*/ 7938 w 190501"/>
            <a:gd name="connsiteY0" fmla="*/ 0 h 463212"/>
            <a:gd name="connsiteX1" fmla="*/ 0 w 190501"/>
            <a:gd name="connsiteY1" fmla="*/ 269875 h 463212"/>
            <a:gd name="connsiteX2" fmla="*/ 190501 w 190501"/>
            <a:gd name="connsiteY2" fmla="*/ 269875 h 463212"/>
            <a:gd name="connsiteX3" fmla="*/ 185771 w 190501"/>
            <a:gd name="connsiteY3" fmla="*/ 463212 h 463212"/>
            <a:gd name="connsiteX0" fmla="*/ 7938 w 190501"/>
            <a:gd name="connsiteY0" fmla="*/ 0 h 463212"/>
            <a:gd name="connsiteX1" fmla="*/ 0 w 190501"/>
            <a:gd name="connsiteY1" fmla="*/ 269875 h 463212"/>
            <a:gd name="connsiteX2" fmla="*/ 190501 w 190501"/>
            <a:gd name="connsiteY2" fmla="*/ 269875 h 463212"/>
            <a:gd name="connsiteX3" fmla="*/ 185771 w 190501"/>
            <a:gd name="connsiteY3" fmla="*/ 463212 h 463212"/>
            <a:gd name="connsiteX0" fmla="*/ 7938 w 190501"/>
            <a:gd name="connsiteY0" fmla="*/ 0 h 463212"/>
            <a:gd name="connsiteX1" fmla="*/ 0 w 190501"/>
            <a:gd name="connsiteY1" fmla="*/ 269875 h 463212"/>
            <a:gd name="connsiteX2" fmla="*/ 190501 w 190501"/>
            <a:gd name="connsiteY2" fmla="*/ 269875 h 463212"/>
            <a:gd name="connsiteX3" fmla="*/ 185771 w 190501"/>
            <a:gd name="connsiteY3" fmla="*/ 463212 h 463212"/>
            <a:gd name="connsiteX0" fmla="*/ 1334 w 183897"/>
            <a:gd name="connsiteY0" fmla="*/ 0 h 463212"/>
            <a:gd name="connsiteX1" fmla="*/ 21971 w 183897"/>
            <a:gd name="connsiteY1" fmla="*/ 279944 h 463212"/>
            <a:gd name="connsiteX2" fmla="*/ 183897 w 183897"/>
            <a:gd name="connsiteY2" fmla="*/ 269875 h 463212"/>
            <a:gd name="connsiteX3" fmla="*/ 179167 w 183897"/>
            <a:gd name="connsiteY3" fmla="*/ 463212 h 463212"/>
            <a:gd name="connsiteX0" fmla="*/ 1051 w 183614"/>
            <a:gd name="connsiteY0" fmla="*/ 0 h 463212"/>
            <a:gd name="connsiteX1" fmla="*/ 31213 w 183614"/>
            <a:gd name="connsiteY1" fmla="*/ 254771 h 463212"/>
            <a:gd name="connsiteX2" fmla="*/ 183614 w 183614"/>
            <a:gd name="connsiteY2" fmla="*/ 269875 h 463212"/>
            <a:gd name="connsiteX3" fmla="*/ 178884 w 183614"/>
            <a:gd name="connsiteY3" fmla="*/ 463212 h 463212"/>
            <a:gd name="connsiteX0" fmla="*/ 868 w 183431"/>
            <a:gd name="connsiteY0" fmla="*/ 0 h 463212"/>
            <a:gd name="connsiteX1" fmla="*/ 40555 w 183431"/>
            <a:gd name="connsiteY1" fmla="*/ 279943 h 463212"/>
            <a:gd name="connsiteX2" fmla="*/ 183431 w 183431"/>
            <a:gd name="connsiteY2" fmla="*/ 269875 h 463212"/>
            <a:gd name="connsiteX3" fmla="*/ 178701 w 183431"/>
            <a:gd name="connsiteY3" fmla="*/ 463212 h 463212"/>
            <a:gd name="connsiteX0" fmla="*/ 511 w 183074"/>
            <a:gd name="connsiteY0" fmla="*/ 0 h 463212"/>
            <a:gd name="connsiteX1" fmla="*/ 78298 w 183074"/>
            <a:gd name="connsiteY1" fmla="*/ 274909 h 463212"/>
            <a:gd name="connsiteX2" fmla="*/ 183074 w 183074"/>
            <a:gd name="connsiteY2" fmla="*/ 269875 h 463212"/>
            <a:gd name="connsiteX3" fmla="*/ 178344 w 183074"/>
            <a:gd name="connsiteY3" fmla="*/ 463212 h 463212"/>
            <a:gd name="connsiteX0" fmla="*/ 3180 w 185743"/>
            <a:gd name="connsiteY0" fmla="*/ 0 h 463212"/>
            <a:gd name="connsiteX1" fmla="*/ 80967 w 185743"/>
            <a:gd name="connsiteY1" fmla="*/ 274909 h 463212"/>
            <a:gd name="connsiteX2" fmla="*/ 185743 w 185743"/>
            <a:gd name="connsiteY2" fmla="*/ 269875 h 463212"/>
            <a:gd name="connsiteX3" fmla="*/ 181013 w 185743"/>
            <a:gd name="connsiteY3" fmla="*/ 463212 h 463212"/>
            <a:gd name="connsiteX0" fmla="*/ 2843 w 185406"/>
            <a:gd name="connsiteY0" fmla="*/ 0 h 463212"/>
            <a:gd name="connsiteX1" fmla="*/ 80630 w 185406"/>
            <a:gd name="connsiteY1" fmla="*/ 274909 h 463212"/>
            <a:gd name="connsiteX2" fmla="*/ 185406 w 185406"/>
            <a:gd name="connsiteY2" fmla="*/ 269875 h 463212"/>
            <a:gd name="connsiteX3" fmla="*/ 180676 w 185406"/>
            <a:gd name="connsiteY3" fmla="*/ 463212 h 463212"/>
            <a:gd name="connsiteX0" fmla="*/ 2843 w 185406"/>
            <a:gd name="connsiteY0" fmla="*/ 0 h 463212"/>
            <a:gd name="connsiteX1" fmla="*/ 80630 w 185406"/>
            <a:gd name="connsiteY1" fmla="*/ 274909 h 463212"/>
            <a:gd name="connsiteX2" fmla="*/ 185406 w 185406"/>
            <a:gd name="connsiteY2" fmla="*/ 269875 h 463212"/>
            <a:gd name="connsiteX3" fmla="*/ 180676 w 185406"/>
            <a:gd name="connsiteY3" fmla="*/ 463212 h 463212"/>
            <a:gd name="connsiteX0" fmla="*/ 443 w 183006"/>
            <a:gd name="connsiteY0" fmla="*/ 0 h 463212"/>
            <a:gd name="connsiteX1" fmla="*/ 78230 w 183006"/>
            <a:gd name="connsiteY1" fmla="*/ 274909 h 463212"/>
            <a:gd name="connsiteX2" fmla="*/ 183006 w 183006"/>
            <a:gd name="connsiteY2" fmla="*/ 269875 h 463212"/>
            <a:gd name="connsiteX3" fmla="*/ 178276 w 183006"/>
            <a:gd name="connsiteY3" fmla="*/ 463212 h 4632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83006" h="463212">
              <a:moveTo>
                <a:pt x="443" y="0"/>
              </a:moveTo>
              <a:cubicBezTo>
                <a:pt x="-7495" y="294864"/>
                <a:pt x="94105" y="-2078"/>
                <a:pt x="78230" y="274909"/>
              </a:cubicBezTo>
              <a:cubicBezTo>
                <a:pt x="248886" y="280201"/>
                <a:pt x="33246" y="266445"/>
                <a:pt x="183006" y="269875"/>
              </a:cubicBezTo>
              <a:cubicBezTo>
                <a:pt x="180631" y="408243"/>
                <a:pt x="179261" y="422934"/>
                <a:pt x="178276" y="463212"/>
              </a:cubicBezTo>
            </a:path>
          </a:pathLst>
        </a:cu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260615</xdr:colOff>
      <xdr:row>4</xdr:row>
      <xdr:rowOff>82540</xdr:rowOff>
    </xdr:from>
    <xdr:to>
      <xdr:col>4</xdr:col>
      <xdr:colOff>420930</xdr:colOff>
      <xdr:row>5</xdr:row>
      <xdr:rowOff>46402</xdr:rowOff>
    </xdr:to>
    <xdr:sp macro="" textlink="">
      <xdr:nvSpPr>
        <xdr:cNvPr id="19" name="AutoShape 157">
          <a:extLst>
            <a:ext uri="{FF2B5EF4-FFF2-40B4-BE49-F238E27FC236}">
              <a16:creationId xmlns:a16="http://schemas.microsoft.com/office/drawing/2014/main" id="{4B4F5E5D-E7D5-4EA5-8541-B0521CEB7B50}"/>
            </a:ext>
          </a:extLst>
        </xdr:cNvPr>
        <xdr:cNvSpPr>
          <a:spLocks noChangeArrowheads="1"/>
        </xdr:cNvSpPr>
      </xdr:nvSpPr>
      <xdr:spPr bwMode="auto">
        <a:xfrm>
          <a:off x="17500865" y="793740"/>
          <a:ext cx="160315" cy="12896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3</xdr:col>
      <xdr:colOff>455823</xdr:colOff>
      <xdr:row>2</xdr:row>
      <xdr:rowOff>130753</xdr:rowOff>
    </xdr:from>
    <xdr:ext cx="525009" cy="146707"/>
    <xdr:sp macro="" textlink="">
      <xdr:nvSpPr>
        <xdr:cNvPr id="20" name="Text Box 1196">
          <a:extLst>
            <a:ext uri="{FF2B5EF4-FFF2-40B4-BE49-F238E27FC236}">
              <a16:creationId xmlns:a16="http://schemas.microsoft.com/office/drawing/2014/main" id="{ECD460A1-A026-4D68-BC6B-6F3002CE701C}"/>
            </a:ext>
          </a:extLst>
        </xdr:cNvPr>
        <xdr:cNvSpPr txBox="1">
          <a:spLocks noChangeArrowheads="1"/>
        </xdr:cNvSpPr>
      </xdr:nvSpPr>
      <xdr:spPr bwMode="auto">
        <a:xfrm>
          <a:off x="16991223" y="473653"/>
          <a:ext cx="525009" cy="146707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square" lIns="27432" tIns="18288" rIns="0" bIns="0" anchor="ctr" upright="1">
          <a:spAutoFit/>
        </a:bodyPr>
        <a:lstStyle/>
        <a:p>
          <a:pPr algn="ct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專念寺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4</xdr:col>
      <xdr:colOff>343825</xdr:colOff>
      <xdr:row>4</xdr:row>
      <xdr:rowOff>100600</xdr:rowOff>
    </xdr:from>
    <xdr:ext cx="404784" cy="436723"/>
    <xdr:sp macro="" textlink="">
      <xdr:nvSpPr>
        <xdr:cNvPr id="21" name="Text Box 1196">
          <a:extLst>
            <a:ext uri="{FF2B5EF4-FFF2-40B4-BE49-F238E27FC236}">
              <a16:creationId xmlns:a16="http://schemas.microsoft.com/office/drawing/2014/main" id="{5CC5DB36-7D24-40EE-A14F-D0ACE5E2ED81}"/>
            </a:ext>
          </a:extLst>
        </xdr:cNvPr>
        <xdr:cNvSpPr txBox="1">
          <a:spLocks noChangeArrowheads="1"/>
        </xdr:cNvSpPr>
      </xdr:nvSpPr>
      <xdr:spPr bwMode="auto">
        <a:xfrm>
          <a:off x="17584075" y="811800"/>
          <a:ext cx="404784" cy="436723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square" lIns="27432" tIns="18288" rIns="0" bIns="0" anchor="t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NTT</a:t>
          </a: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淀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総合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運動場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4</xdr:col>
      <xdr:colOff>492050</xdr:colOff>
      <xdr:row>1</xdr:row>
      <xdr:rowOff>68033</xdr:rowOff>
    </xdr:from>
    <xdr:to>
      <xdr:col>4</xdr:col>
      <xdr:colOff>621392</xdr:colOff>
      <xdr:row>2</xdr:row>
      <xdr:rowOff>158760</xdr:rowOff>
    </xdr:to>
    <xdr:sp macro="" textlink="">
      <xdr:nvSpPr>
        <xdr:cNvPr id="22" name="Text Box 1416">
          <a:extLst>
            <a:ext uri="{FF2B5EF4-FFF2-40B4-BE49-F238E27FC236}">
              <a16:creationId xmlns:a16="http://schemas.microsoft.com/office/drawing/2014/main" id="{C245E14F-2C8B-466F-AB34-7C272CCB5FD7}"/>
            </a:ext>
          </a:extLst>
        </xdr:cNvPr>
        <xdr:cNvSpPr txBox="1">
          <a:spLocks noChangeArrowheads="1"/>
        </xdr:cNvSpPr>
      </xdr:nvSpPr>
      <xdr:spPr bwMode="auto">
        <a:xfrm>
          <a:off x="17732300" y="239483"/>
          <a:ext cx="129342" cy="262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0" tIns="0" rIns="0" bIns="0" anchor="ctr" upright="1"/>
        <a:lstStyle/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市道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oneCellAnchor>
    <xdr:from>
      <xdr:col>2</xdr:col>
      <xdr:colOff>749846</xdr:colOff>
      <xdr:row>5</xdr:row>
      <xdr:rowOff>21265</xdr:rowOff>
    </xdr:from>
    <xdr:ext cx="619125" cy="223651"/>
    <xdr:sp macro="" textlink="">
      <xdr:nvSpPr>
        <xdr:cNvPr id="23" name="Text Box 303">
          <a:extLst>
            <a:ext uri="{FF2B5EF4-FFF2-40B4-BE49-F238E27FC236}">
              <a16:creationId xmlns:a16="http://schemas.microsoft.com/office/drawing/2014/main" id="{3C61A552-C9A4-4E46-9899-6A4565D60F78}"/>
            </a:ext>
          </a:extLst>
        </xdr:cNvPr>
        <xdr:cNvSpPr txBox="1">
          <a:spLocks noChangeArrowheads="1"/>
        </xdr:cNvSpPr>
      </xdr:nvSpPr>
      <xdr:spPr bwMode="auto">
        <a:xfrm>
          <a:off x="16535946" y="897565"/>
          <a:ext cx="619125" cy="2236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overflow" horzOverflow="overflow" wrap="square" lIns="27432" tIns="18288" rIns="0" bIns="0" anchor="b" upright="1">
          <a:sp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10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200㎞</a:t>
          </a:r>
          <a:r>
            <a:rPr lang="ja-JP" altLang="en-US" sz="10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のﾙｰﾄ</a:t>
          </a:r>
          <a:endParaRPr lang="en-US" altLang="ja-JP" sz="1000" b="1" i="0" u="none" strike="noStrike" baseline="0">
            <a:solidFill>
              <a:srgbClr val="000000"/>
            </a:solidFill>
            <a:latin typeface="Ebrima" pitchFamily="2" charset="0"/>
            <a:ea typeface="Gulim" pitchFamily="34" charset="-127"/>
            <a:cs typeface="Ebrima" pitchFamily="2" charset="0"/>
          </a:endParaRPr>
        </a:p>
      </xdr:txBody>
    </xdr:sp>
    <xdr:clientData/>
  </xdr:oneCellAnchor>
  <xdr:twoCellAnchor>
    <xdr:from>
      <xdr:col>3</xdr:col>
      <xdr:colOff>214720</xdr:colOff>
      <xdr:row>3</xdr:row>
      <xdr:rowOff>37669</xdr:rowOff>
    </xdr:from>
    <xdr:to>
      <xdr:col>3</xdr:col>
      <xdr:colOff>608215</xdr:colOff>
      <xdr:row>4</xdr:row>
      <xdr:rowOff>1753</xdr:rowOff>
    </xdr:to>
    <xdr:grpSp>
      <xdr:nvGrpSpPr>
        <xdr:cNvPr id="24" name="グループ化 23">
          <a:extLst>
            <a:ext uri="{FF2B5EF4-FFF2-40B4-BE49-F238E27FC236}">
              <a16:creationId xmlns:a16="http://schemas.microsoft.com/office/drawing/2014/main" id="{AD64B4E2-9A24-426D-B319-42276AD33A68}"/>
            </a:ext>
          </a:extLst>
        </xdr:cNvPr>
        <xdr:cNvGrpSpPr/>
      </xdr:nvGrpSpPr>
      <xdr:grpSpPr>
        <a:xfrm rot="7977029">
          <a:off x="1673119" y="451613"/>
          <a:ext cx="154584" cy="393495"/>
          <a:chOff x="2905960" y="777265"/>
          <a:chExt cx="151113" cy="394309"/>
        </a:xfrm>
      </xdr:grpSpPr>
      <xdr:sp macro="" textlink="">
        <xdr:nvSpPr>
          <xdr:cNvPr id="25" name="Line 1421">
            <a:extLst>
              <a:ext uri="{FF2B5EF4-FFF2-40B4-BE49-F238E27FC236}">
                <a16:creationId xmlns:a16="http://schemas.microsoft.com/office/drawing/2014/main" id="{00FF9F7F-AC55-1480-FA84-20D507885464}"/>
              </a:ext>
            </a:extLst>
          </xdr:cNvPr>
          <xdr:cNvSpPr>
            <a:spLocks noChangeShapeType="1"/>
          </xdr:cNvSpPr>
        </xdr:nvSpPr>
        <xdr:spPr bwMode="auto">
          <a:xfrm rot="10800000" flipH="1" flipV="1">
            <a:off x="2905960" y="911123"/>
            <a:ext cx="114362" cy="260451"/>
          </a:xfrm>
          <a:custGeom>
            <a:avLst/>
            <a:gdLst>
              <a:gd name="connsiteX0" fmla="*/ 0 w 10000"/>
              <a:gd name="connsiteY0" fmla="*/ 0 h 10000"/>
              <a:gd name="connsiteX1" fmla="*/ 10000 w 10000"/>
              <a:gd name="connsiteY1" fmla="*/ 10000 h 10000"/>
              <a:gd name="connsiteX0" fmla="*/ 0 w 401070000"/>
              <a:gd name="connsiteY0" fmla="*/ 0 h 7286"/>
              <a:gd name="connsiteX1" fmla="*/ 401070000 w 401070000"/>
              <a:gd name="connsiteY1" fmla="*/ 7286 h 7286"/>
              <a:gd name="connsiteX0" fmla="*/ 0 w 12666"/>
              <a:gd name="connsiteY0" fmla="*/ 1904 h 11904"/>
              <a:gd name="connsiteX1" fmla="*/ 12666 w 12666"/>
              <a:gd name="connsiteY1" fmla="*/ 297 h 11904"/>
              <a:gd name="connsiteX2" fmla="*/ 10000 w 12666"/>
              <a:gd name="connsiteY2" fmla="*/ 11904 h 11904"/>
              <a:gd name="connsiteX0" fmla="*/ 0 w 15166"/>
              <a:gd name="connsiteY0" fmla="*/ 0 h 10000"/>
              <a:gd name="connsiteX1" fmla="*/ 15166 w 15166"/>
              <a:gd name="connsiteY1" fmla="*/ 3491 h 10000"/>
              <a:gd name="connsiteX2" fmla="*/ 10000 w 15166"/>
              <a:gd name="connsiteY2" fmla="*/ 10000 h 10000"/>
              <a:gd name="connsiteX0" fmla="*/ 0 w 63913"/>
              <a:gd name="connsiteY0" fmla="*/ 0 h 10784"/>
              <a:gd name="connsiteX1" fmla="*/ 63913 w 63913"/>
              <a:gd name="connsiteY1" fmla="*/ 4275 h 10784"/>
              <a:gd name="connsiteX2" fmla="*/ 58747 w 63913"/>
              <a:gd name="connsiteY2" fmla="*/ 10784 h 10784"/>
              <a:gd name="connsiteX0" fmla="*/ 0 w 58913"/>
              <a:gd name="connsiteY0" fmla="*/ 1528 h 12312"/>
              <a:gd name="connsiteX1" fmla="*/ 58913 w 58913"/>
              <a:gd name="connsiteY1" fmla="*/ 313 h 12312"/>
              <a:gd name="connsiteX2" fmla="*/ 58747 w 58913"/>
              <a:gd name="connsiteY2" fmla="*/ 12312 h 12312"/>
              <a:gd name="connsiteX0" fmla="*/ 0 w 58747"/>
              <a:gd name="connsiteY0" fmla="*/ 4383 h 15167"/>
              <a:gd name="connsiteX1" fmla="*/ 57663 w 58747"/>
              <a:gd name="connsiteY1" fmla="*/ 227 h 15167"/>
              <a:gd name="connsiteX2" fmla="*/ 58747 w 58747"/>
              <a:gd name="connsiteY2" fmla="*/ 15167 h 15167"/>
              <a:gd name="connsiteX0" fmla="*/ 0 w 62662"/>
              <a:gd name="connsiteY0" fmla="*/ 5155 h 15939"/>
              <a:gd name="connsiteX1" fmla="*/ 62662 w 62662"/>
              <a:gd name="connsiteY1" fmla="*/ 215 h 15939"/>
              <a:gd name="connsiteX2" fmla="*/ 58747 w 62662"/>
              <a:gd name="connsiteY2" fmla="*/ 15939 h 15939"/>
              <a:gd name="connsiteX0" fmla="*/ 0 w 58747"/>
              <a:gd name="connsiteY0" fmla="*/ 12339 h 23123"/>
              <a:gd name="connsiteX1" fmla="*/ 26414 w 58747"/>
              <a:gd name="connsiteY1" fmla="*/ 144 h 23123"/>
              <a:gd name="connsiteX2" fmla="*/ 58747 w 58747"/>
              <a:gd name="connsiteY2" fmla="*/ 23123 h 23123"/>
              <a:gd name="connsiteX0" fmla="*/ 0 w 149992"/>
              <a:gd name="connsiteY0" fmla="*/ 6849 h 23123"/>
              <a:gd name="connsiteX1" fmla="*/ 117659 w 149992"/>
              <a:gd name="connsiteY1" fmla="*/ 144 h 23123"/>
              <a:gd name="connsiteX2" fmla="*/ 149992 w 149992"/>
              <a:gd name="connsiteY2" fmla="*/ 23123 h 23123"/>
              <a:gd name="connsiteX0" fmla="*/ 0 w 117659"/>
              <a:gd name="connsiteY0" fmla="*/ 6866 h 20787"/>
              <a:gd name="connsiteX1" fmla="*/ 117659 w 117659"/>
              <a:gd name="connsiteY1" fmla="*/ 161 h 20787"/>
              <a:gd name="connsiteX2" fmla="*/ 114994 w 117659"/>
              <a:gd name="connsiteY2" fmla="*/ 20787 h 20787"/>
              <a:gd name="connsiteX0" fmla="*/ 0 w 117659"/>
              <a:gd name="connsiteY0" fmla="*/ 6866 h 20787"/>
              <a:gd name="connsiteX1" fmla="*/ 117659 w 117659"/>
              <a:gd name="connsiteY1" fmla="*/ 161 h 20787"/>
              <a:gd name="connsiteX2" fmla="*/ 114994 w 117659"/>
              <a:gd name="connsiteY2" fmla="*/ 20787 h 20787"/>
              <a:gd name="connsiteX0" fmla="*/ 0 w 117659"/>
              <a:gd name="connsiteY0" fmla="*/ 6866 h 20787"/>
              <a:gd name="connsiteX1" fmla="*/ 117659 w 117659"/>
              <a:gd name="connsiteY1" fmla="*/ 161 h 20787"/>
              <a:gd name="connsiteX2" fmla="*/ 114994 w 117659"/>
              <a:gd name="connsiteY2" fmla="*/ 20787 h 20787"/>
              <a:gd name="connsiteX0" fmla="*/ 0 w 117659"/>
              <a:gd name="connsiteY0" fmla="*/ 7160 h 21081"/>
              <a:gd name="connsiteX1" fmla="*/ 70163 w 117659"/>
              <a:gd name="connsiteY1" fmla="*/ 6533 h 21081"/>
              <a:gd name="connsiteX2" fmla="*/ 117659 w 117659"/>
              <a:gd name="connsiteY2" fmla="*/ 455 h 21081"/>
              <a:gd name="connsiteX3" fmla="*/ 114994 w 117659"/>
              <a:gd name="connsiteY3" fmla="*/ 21081 h 21081"/>
              <a:gd name="connsiteX0" fmla="*/ 47331 w 47496"/>
              <a:gd name="connsiteY0" fmla="*/ 6180 h 21081"/>
              <a:gd name="connsiteX1" fmla="*/ 0 w 47496"/>
              <a:gd name="connsiteY1" fmla="*/ 6533 h 21081"/>
              <a:gd name="connsiteX2" fmla="*/ 47496 w 47496"/>
              <a:gd name="connsiteY2" fmla="*/ 455 h 21081"/>
              <a:gd name="connsiteX3" fmla="*/ 44831 w 47496"/>
              <a:gd name="connsiteY3" fmla="*/ 21081 h 21081"/>
              <a:gd name="connsiteX0" fmla="*/ 24832 w 24997"/>
              <a:gd name="connsiteY0" fmla="*/ 6248 h 21149"/>
              <a:gd name="connsiteX1" fmla="*/ 0 w 24997"/>
              <a:gd name="connsiteY1" fmla="*/ 5425 h 21149"/>
              <a:gd name="connsiteX2" fmla="*/ 24997 w 24997"/>
              <a:gd name="connsiteY2" fmla="*/ 523 h 21149"/>
              <a:gd name="connsiteX3" fmla="*/ 22332 w 24997"/>
              <a:gd name="connsiteY3" fmla="*/ 21149 h 21149"/>
              <a:gd name="connsiteX0" fmla="*/ 24832 w 24997"/>
              <a:gd name="connsiteY0" fmla="*/ 5887 h 20788"/>
              <a:gd name="connsiteX1" fmla="*/ 0 w 24997"/>
              <a:gd name="connsiteY1" fmla="*/ 5064 h 20788"/>
              <a:gd name="connsiteX2" fmla="*/ 24997 w 24997"/>
              <a:gd name="connsiteY2" fmla="*/ 162 h 20788"/>
              <a:gd name="connsiteX3" fmla="*/ 22332 w 24997"/>
              <a:gd name="connsiteY3" fmla="*/ 20788 h 20788"/>
              <a:gd name="connsiteX0" fmla="*/ 24832 w 24997"/>
              <a:gd name="connsiteY0" fmla="*/ 4907 h 20788"/>
              <a:gd name="connsiteX1" fmla="*/ 0 w 24997"/>
              <a:gd name="connsiteY1" fmla="*/ 5064 h 20788"/>
              <a:gd name="connsiteX2" fmla="*/ 24997 w 24997"/>
              <a:gd name="connsiteY2" fmla="*/ 162 h 20788"/>
              <a:gd name="connsiteX3" fmla="*/ 22332 w 24997"/>
              <a:gd name="connsiteY3" fmla="*/ 20788 h 20788"/>
              <a:gd name="connsiteX0" fmla="*/ 24832 w 24997"/>
              <a:gd name="connsiteY0" fmla="*/ 4907 h 20788"/>
              <a:gd name="connsiteX1" fmla="*/ 0 w 24997"/>
              <a:gd name="connsiteY1" fmla="*/ 5064 h 20788"/>
              <a:gd name="connsiteX2" fmla="*/ 24997 w 24997"/>
              <a:gd name="connsiteY2" fmla="*/ 162 h 20788"/>
              <a:gd name="connsiteX3" fmla="*/ 22332 w 24997"/>
              <a:gd name="connsiteY3" fmla="*/ 20788 h 20788"/>
              <a:gd name="connsiteX0" fmla="*/ 24832 w 24997"/>
              <a:gd name="connsiteY0" fmla="*/ 5059 h 11333"/>
              <a:gd name="connsiteX1" fmla="*/ 0 w 24997"/>
              <a:gd name="connsiteY1" fmla="*/ 5216 h 11333"/>
              <a:gd name="connsiteX2" fmla="*/ 24997 w 24997"/>
              <a:gd name="connsiteY2" fmla="*/ 314 h 11333"/>
              <a:gd name="connsiteX3" fmla="*/ 19832 w 24997"/>
              <a:gd name="connsiteY3" fmla="*/ 11333 h 11333"/>
              <a:gd name="connsiteX0" fmla="*/ 24832 w 24997"/>
              <a:gd name="connsiteY0" fmla="*/ 5059 h 11333"/>
              <a:gd name="connsiteX1" fmla="*/ 0 w 24997"/>
              <a:gd name="connsiteY1" fmla="*/ 5216 h 11333"/>
              <a:gd name="connsiteX2" fmla="*/ 24997 w 24997"/>
              <a:gd name="connsiteY2" fmla="*/ 314 h 11333"/>
              <a:gd name="connsiteX3" fmla="*/ 19832 w 24997"/>
              <a:gd name="connsiteY3" fmla="*/ 11333 h 11333"/>
              <a:gd name="connsiteX0" fmla="*/ 24832 w 24997"/>
              <a:gd name="connsiteY0" fmla="*/ 4745 h 11019"/>
              <a:gd name="connsiteX1" fmla="*/ 0 w 24997"/>
              <a:gd name="connsiteY1" fmla="*/ 4902 h 11019"/>
              <a:gd name="connsiteX2" fmla="*/ 24997 w 24997"/>
              <a:gd name="connsiteY2" fmla="*/ 0 h 11019"/>
              <a:gd name="connsiteX3" fmla="*/ 19832 w 24997"/>
              <a:gd name="connsiteY3" fmla="*/ 11019 h 11019"/>
              <a:gd name="connsiteX0" fmla="*/ 17332 w 17497"/>
              <a:gd name="connsiteY0" fmla="*/ 4745 h 11019"/>
              <a:gd name="connsiteX1" fmla="*/ 0 w 17497"/>
              <a:gd name="connsiteY1" fmla="*/ 4510 h 11019"/>
              <a:gd name="connsiteX2" fmla="*/ 17497 w 17497"/>
              <a:gd name="connsiteY2" fmla="*/ 0 h 11019"/>
              <a:gd name="connsiteX3" fmla="*/ 12332 w 17497"/>
              <a:gd name="connsiteY3" fmla="*/ 11019 h 11019"/>
              <a:gd name="connsiteX0" fmla="*/ 17332 w 17497"/>
              <a:gd name="connsiteY0" fmla="*/ 4745 h 11019"/>
              <a:gd name="connsiteX1" fmla="*/ 0 w 17497"/>
              <a:gd name="connsiteY1" fmla="*/ 4510 h 11019"/>
              <a:gd name="connsiteX2" fmla="*/ 17497 w 17497"/>
              <a:gd name="connsiteY2" fmla="*/ 0 h 11019"/>
              <a:gd name="connsiteX3" fmla="*/ 12332 w 17497"/>
              <a:gd name="connsiteY3" fmla="*/ 11019 h 11019"/>
              <a:gd name="connsiteX0" fmla="*/ 87328 w 87493"/>
              <a:gd name="connsiteY0" fmla="*/ 4745 h 11019"/>
              <a:gd name="connsiteX1" fmla="*/ 0 w 87493"/>
              <a:gd name="connsiteY1" fmla="*/ 4118 h 11019"/>
              <a:gd name="connsiteX2" fmla="*/ 87493 w 87493"/>
              <a:gd name="connsiteY2" fmla="*/ 0 h 11019"/>
              <a:gd name="connsiteX3" fmla="*/ 82328 w 87493"/>
              <a:gd name="connsiteY3" fmla="*/ 11019 h 11019"/>
              <a:gd name="connsiteX0" fmla="*/ 87328 w 87493"/>
              <a:gd name="connsiteY0" fmla="*/ 4745 h 11019"/>
              <a:gd name="connsiteX1" fmla="*/ 0 w 87493"/>
              <a:gd name="connsiteY1" fmla="*/ 4118 h 11019"/>
              <a:gd name="connsiteX2" fmla="*/ 87493 w 87493"/>
              <a:gd name="connsiteY2" fmla="*/ 0 h 11019"/>
              <a:gd name="connsiteX3" fmla="*/ 82328 w 87493"/>
              <a:gd name="connsiteY3" fmla="*/ 11019 h 11019"/>
              <a:gd name="connsiteX0" fmla="*/ 89112 w 89277"/>
              <a:gd name="connsiteY0" fmla="*/ 4908 h 11182"/>
              <a:gd name="connsiteX1" fmla="*/ 1784 w 89277"/>
              <a:gd name="connsiteY1" fmla="*/ 4281 h 11182"/>
              <a:gd name="connsiteX2" fmla="*/ 68029 w 89277"/>
              <a:gd name="connsiteY2" fmla="*/ 4672 h 11182"/>
              <a:gd name="connsiteX3" fmla="*/ 89277 w 89277"/>
              <a:gd name="connsiteY3" fmla="*/ 163 h 11182"/>
              <a:gd name="connsiteX4" fmla="*/ 84112 w 89277"/>
              <a:gd name="connsiteY4" fmla="*/ 11182 h 11182"/>
              <a:gd name="connsiteX0" fmla="*/ 89112 w 89277"/>
              <a:gd name="connsiteY0" fmla="*/ 5072 h 11346"/>
              <a:gd name="connsiteX1" fmla="*/ 1784 w 89277"/>
              <a:gd name="connsiteY1" fmla="*/ 4445 h 11346"/>
              <a:gd name="connsiteX2" fmla="*/ 68029 w 89277"/>
              <a:gd name="connsiteY2" fmla="*/ 4836 h 11346"/>
              <a:gd name="connsiteX3" fmla="*/ 89277 w 89277"/>
              <a:gd name="connsiteY3" fmla="*/ 327 h 11346"/>
              <a:gd name="connsiteX4" fmla="*/ 84112 w 89277"/>
              <a:gd name="connsiteY4" fmla="*/ 11346 h 11346"/>
              <a:gd name="connsiteX0" fmla="*/ 89112 w 89277"/>
              <a:gd name="connsiteY0" fmla="*/ 4745 h 11019"/>
              <a:gd name="connsiteX1" fmla="*/ 1784 w 89277"/>
              <a:gd name="connsiteY1" fmla="*/ 4118 h 11019"/>
              <a:gd name="connsiteX2" fmla="*/ 68029 w 89277"/>
              <a:gd name="connsiteY2" fmla="*/ 4509 h 11019"/>
              <a:gd name="connsiteX3" fmla="*/ 89277 w 89277"/>
              <a:gd name="connsiteY3" fmla="*/ 0 h 11019"/>
              <a:gd name="connsiteX4" fmla="*/ 84112 w 89277"/>
              <a:gd name="connsiteY4" fmla="*/ 11019 h 11019"/>
              <a:gd name="connsiteX0" fmla="*/ 93428 w 93593"/>
              <a:gd name="connsiteY0" fmla="*/ 4745 h 11019"/>
              <a:gd name="connsiteX1" fmla="*/ 6100 w 93593"/>
              <a:gd name="connsiteY1" fmla="*/ 4118 h 11019"/>
              <a:gd name="connsiteX2" fmla="*/ 14848 w 93593"/>
              <a:gd name="connsiteY2" fmla="*/ 10195 h 11019"/>
              <a:gd name="connsiteX3" fmla="*/ 72345 w 93593"/>
              <a:gd name="connsiteY3" fmla="*/ 4509 h 11019"/>
              <a:gd name="connsiteX4" fmla="*/ 93593 w 93593"/>
              <a:gd name="connsiteY4" fmla="*/ 0 h 11019"/>
              <a:gd name="connsiteX5" fmla="*/ 88428 w 93593"/>
              <a:gd name="connsiteY5" fmla="*/ 11019 h 11019"/>
              <a:gd name="connsiteX0" fmla="*/ 93428 w 93593"/>
              <a:gd name="connsiteY0" fmla="*/ 4745 h 11019"/>
              <a:gd name="connsiteX1" fmla="*/ 6100 w 93593"/>
              <a:gd name="connsiteY1" fmla="*/ 4118 h 11019"/>
              <a:gd name="connsiteX2" fmla="*/ 14848 w 93593"/>
              <a:gd name="connsiteY2" fmla="*/ 10195 h 11019"/>
              <a:gd name="connsiteX3" fmla="*/ 72345 w 93593"/>
              <a:gd name="connsiteY3" fmla="*/ 4509 h 11019"/>
              <a:gd name="connsiteX4" fmla="*/ 93593 w 93593"/>
              <a:gd name="connsiteY4" fmla="*/ 0 h 11019"/>
              <a:gd name="connsiteX5" fmla="*/ 88428 w 93593"/>
              <a:gd name="connsiteY5" fmla="*/ 11019 h 11019"/>
              <a:gd name="connsiteX0" fmla="*/ 87489 w 87654"/>
              <a:gd name="connsiteY0" fmla="*/ 4745 h 11019"/>
              <a:gd name="connsiteX1" fmla="*/ 161 w 87654"/>
              <a:gd name="connsiteY1" fmla="*/ 4118 h 11019"/>
              <a:gd name="connsiteX2" fmla="*/ 66406 w 87654"/>
              <a:gd name="connsiteY2" fmla="*/ 4509 h 11019"/>
              <a:gd name="connsiteX3" fmla="*/ 87654 w 87654"/>
              <a:gd name="connsiteY3" fmla="*/ 0 h 11019"/>
              <a:gd name="connsiteX4" fmla="*/ 82489 w 87654"/>
              <a:gd name="connsiteY4" fmla="*/ 11019 h 11019"/>
              <a:gd name="connsiteX0" fmla="*/ 21083 w 21248"/>
              <a:gd name="connsiteY0" fmla="*/ 4745 h 11019"/>
              <a:gd name="connsiteX1" fmla="*/ 0 w 21248"/>
              <a:gd name="connsiteY1" fmla="*/ 4509 h 11019"/>
              <a:gd name="connsiteX2" fmla="*/ 21248 w 21248"/>
              <a:gd name="connsiteY2" fmla="*/ 0 h 11019"/>
              <a:gd name="connsiteX3" fmla="*/ 16083 w 21248"/>
              <a:gd name="connsiteY3" fmla="*/ 11019 h 11019"/>
              <a:gd name="connsiteX0" fmla="*/ 21083 w 21248"/>
              <a:gd name="connsiteY0" fmla="*/ 4745 h 10627"/>
              <a:gd name="connsiteX1" fmla="*/ 0 w 21248"/>
              <a:gd name="connsiteY1" fmla="*/ 4509 h 10627"/>
              <a:gd name="connsiteX2" fmla="*/ 21248 w 21248"/>
              <a:gd name="connsiteY2" fmla="*/ 0 h 10627"/>
              <a:gd name="connsiteX3" fmla="*/ 21083 w 21248"/>
              <a:gd name="connsiteY3" fmla="*/ 10627 h 10627"/>
              <a:gd name="connsiteX0" fmla="*/ 29832 w 29832"/>
              <a:gd name="connsiteY0" fmla="*/ 4549 h 10627"/>
              <a:gd name="connsiteX1" fmla="*/ 0 w 29832"/>
              <a:gd name="connsiteY1" fmla="*/ 4509 h 10627"/>
              <a:gd name="connsiteX2" fmla="*/ 21248 w 29832"/>
              <a:gd name="connsiteY2" fmla="*/ 0 h 10627"/>
              <a:gd name="connsiteX3" fmla="*/ 21083 w 29832"/>
              <a:gd name="connsiteY3" fmla="*/ 10627 h 1062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29832" h="10627">
                <a:moveTo>
                  <a:pt x="29832" y="4549"/>
                </a:moveTo>
                <a:lnTo>
                  <a:pt x="0" y="4509"/>
                </a:lnTo>
                <a:cubicBezTo>
                  <a:pt x="19582" y="686"/>
                  <a:pt x="26" y="4176"/>
                  <a:pt x="21248" y="0"/>
                </a:cubicBezTo>
                <a:cubicBezTo>
                  <a:pt x="21081" y="10103"/>
                  <a:pt x="21083" y="6052"/>
                  <a:pt x="21083" y="10627"/>
                </a:cubicBezTo>
              </a:path>
            </a:pathLst>
          </a:custGeom>
          <a:noFill/>
          <a:ln w="15875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/>
            <a:tailEnd type="none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6" name="Text Box 1416">
            <a:extLst>
              <a:ext uri="{FF2B5EF4-FFF2-40B4-BE49-F238E27FC236}">
                <a16:creationId xmlns:a16="http://schemas.microsoft.com/office/drawing/2014/main" id="{AB677DA5-AA1F-43DD-CC87-D7655314FE7C}"/>
              </a:ext>
            </a:extLst>
          </xdr:cNvPr>
          <xdr:cNvSpPr txBox="1">
            <a:spLocks noChangeArrowheads="1"/>
          </xdr:cNvSpPr>
        </xdr:nvSpPr>
        <xdr:spPr bwMode="auto">
          <a:xfrm rot="5400000">
            <a:off x="2905547" y="777976"/>
            <a:ext cx="152237" cy="15081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27432" bIns="18288" anchor="ctr" upright="1"/>
          <a:lstStyle/>
          <a:p>
            <a:pPr algn="ctr" rtl="0">
              <a:lnSpc>
                <a:spcPts val="1000"/>
              </a:lnSpc>
              <a:defRPr sz="1000"/>
            </a:pPr>
            <a:r>
              <a:rPr lang="ja-JP" altLang="en-US" sz="9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北</a:t>
            </a:r>
            <a:endPara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</xdr:grpSp>
    <xdr:clientData/>
  </xdr:twoCellAnchor>
  <xdr:twoCellAnchor>
    <xdr:from>
      <xdr:col>3</xdr:col>
      <xdr:colOff>1</xdr:colOff>
      <xdr:row>0</xdr:row>
      <xdr:rowOff>171938</xdr:rowOff>
    </xdr:from>
    <xdr:to>
      <xdr:col>3</xdr:col>
      <xdr:colOff>190501</xdr:colOff>
      <xdr:row>2</xdr:row>
      <xdr:rowOff>2443</xdr:rowOff>
    </xdr:to>
    <xdr:sp macro="" textlink="">
      <xdr:nvSpPr>
        <xdr:cNvPr id="27" name="六角形 26">
          <a:extLst>
            <a:ext uri="{FF2B5EF4-FFF2-40B4-BE49-F238E27FC236}">
              <a16:creationId xmlns:a16="http://schemas.microsoft.com/office/drawing/2014/main" id="{2230CCB0-5398-490A-B520-1DCF59D01222}"/>
            </a:ext>
          </a:extLst>
        </xdr:cNvPr>
        <xdr:cNvSpPr/>
      </xdr:nvSpPr>
      <xdr:spPr bwMode="auto">
        <a:xfrm>
          <a:off x="16535401" y="171938"/>
          <a:ext cx="190500" cy="173405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tx1"/>
              </a:solidFill>
              <a:latin typeface="+mj-ea"/>
              <a:ea typeface="+mj-ea"/>
            </a:rPr>
            <a:t>1</a:t>
          </a:r>
          <a:endParaRPr kumimoji="1" lang="ja-JP" altLang="en-US" sz="10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4012</xdr:colOff>
      <xdr:row>7</xdr:row>
      <xdr:rowOff>49893</xdr:rowOff>
    </xdr:from>
    <xdr:to>
      <xdr:col>2</xdr:col>
      <xdr:colOff>657679</xdr:colOff>
      <xdr:row>8</xdr:row>
      <xdr:rowOff>154597</xdr:rowOff>
    </xdr:to>
    <xdr:sp macro="" textlink="">
      <xdr:nvSpPr>
        <xdr:cNvPr id="28" name="Text Box 1252">
          <a:extLst>
            <a:ext uri="{FF2B5EF4-FFF2-40B4-BE49-F238E27FC236}">
              <a16:creationId xmlns:a16="http://schemas.microsoft.com/office/drawing/2014/main" id="{62879284-4799-47AF-8B03-93AD02A07C1B}"/>
            </a:ext>
          </a:extLst>
        </xdr:cNvPr>
        <xdr:cNvSpPr txBox="1">
          <a:spLocks noChangeArrowheads="1"/>
        </xdr:cNvSpPr>
      </xdr:nvSpPr>
      <xdr:spPr bwMode="auto">
        <a:xfrm>
          <a:off x="15834562" y="1256393"/>
          <a:ext cx="653667" cy="269804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clip" wrap="square" lIns="27432" tIns="18288" rIns="0" bIns="0" anchor="t" upright="1"/>
        <a:lstStyle/>
        <a:p>
          <a:pPr algn="r" rtl="0">
            <a:lnSpc>
              <a:spcPts val="1100"/>
            </a:lnSpc>
            <a:defRPr sz="1000"/>
          </a:pP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5</xdr:col>
      <xdr:colOff>404362</xdr:colOff>
      <xdr:row>6</xdr:row>
      <xdr:rowOff>136058</xdr:rowOff>
    </xdr:from>
    <xdr:to>
      <xdr:col>6</xdr:col>
      <xdr:colOff>20412</xdr:colOff>
      <xdr:row>8</xdr:row>
      <xdr:rowOff>0</xdr:rowOff>
    </xdr:to>
    <xdr:sp macro="" textlink="">
      <xdr:nvSpPr>
        <xdr:cNvPr id="29" name="Text Box 1620">
          <a:extLst>
            <a:ext uri="{FF2B5EF4-FFF2-40B4-BE49-F238E27FC236}">
              <a16:creationId xmlns:a16="http://schemas.microsoft.com/office/drawing/2014/main" id="{080A1C82-EA8C-4FEC-A790-B15564F6B4B0}"/>
            </a:ext>
          </a:extLst>
        </xdr:cNvPr>
        <xdr:cNvSpPr txBox="1">
          <a:spLocks noChangeArrowheads="1"/>
        </xdr:cNvSpPr>
      </xdr:nvSpPr>
      <xdr:spPr bwMode="auto">
        <a:xfrm>
          <a:off x="18349462" y="1177458"/>
          <a:ext cx="320900" cy="194142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clip" wrap="square" lIns="27432" tIns="18288" rIns="27432" bIns="18288" anchor="b" upright="1"/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5</xdr:col>
      <xdr:colOff>742789</xdr:colOff>
      <xdr:row>7</xdr:row>
      <xdr:rowOff>157842</xdr:rowOff>
    </xdr:from>
    <xdr:to>
      <xdr:col>6</xdr:col>
      <xdr:colOff>133189</xdr:colOff>
      <xdr:row>8</xdr:row>
      <xdr:rowOff>137204</xdr:rowOff>
    </xdr:to>
    <xdr:sp macro="" textlink="">
      <xdr:nvSpPr>
        <xdr:cNvPr id="30" name="AutoShape 526">
          <a:extLst>
            <a:ext uri="{FF2B5EF4-FFF2-40B4-BE49-F238E27FC236}">
              <a16:creationId xmlns:a16="http://schemas.microsoft.com/office/drawing/2014/main" id="{ABA2EAC2-D92C-4D3A-9EB9-D9E0E0E0D484}"/>
            </a:ext>
          </a:extLst>
        </xdr:cNvPr>
        <xdr:cNvSpPr>
          <a:spLocks noChangeArrowheads="1"/>
        </xdr:cNvSpPr>
      </xdr:nvSpPr>
      <xdr:spPr bwMode="auto">
        <a:xfrm>
          <a:off x="18649789" y="1364342"/>
          <a:ext cx="133350" cy="144462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295177</xdr:colOff>
      <xdr:row>6</xdr:row>
      <xdr:rowOff>70831</xdr:rowOff>
    </xdr:from>
    <xdr:to>
      <xdr:col>3</xdr:col>
      <xdr:colOff>580927</xdr:colOff>
      <xdr:row>7</xdr:row>
      <xdr:rowOff>32731</xdr:rowOff>
    </xdr:to>
    <xdr:sp macro="" textlink="">
      <xdr:nvSpPr>
        <xdr:cNvPr id="31" name="Text Box 376">
          <a:extLst>
            <a:ext uri="{FF2B5EF4-FFF2-40B4-BE49-F238E27FC236}">
              <a16:creationId xmlns:a16="http://schemas.microsoft.com/office/drawing/2014/main" id="{4816E2EF-92AC-4B61-9ADF-9CF958DA4C3C}"/>
            </a:ext>
          </a:extLst>
        </xdr:cNvPr>
        <xdr:cNvSpPr txBox="1">
          <a:spLocks noChangeArrowheads="1"/>
        </xdr:cNvSpPr>
      </xdr:nvSpPr>
      <xdr:spPr bwMode="auto">
        <a:xfrm>
          <a:off x="16830577" y="1112231"/>
          <a:ext cx="285750" cy="1270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  <xdr:txBody>
        <a:bodyPr vertOverflow="overflow" horzOverflow="overflow" wrap="square" lIns="27432" tIns="18288" rIns="0" bIns="0" anchor="ctr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ﾄｲﾚ</a:t>
          </a:r>
        </a:p>
      </xdr:txBody>
    </xdr:sp>
    <xdr:clientData/>
  </xdr:twoCellAnchor>
  <xdr:twoCellAnchor>
    <xdr:from>
      <xdr:col>3</xdr:col>
      <xdr:colOff>106326</xdr:colOff>
      <xdr:row>6</xdr:row>
      <xdr:rowOff>39720</xdr:rowOff>
    </xdr:from>
    <xdr:to>
      <xdr:col>3</xdr:col>
      <xdr:colOff>253963</xdr:colOff>
      <xdr:row>7</xdr:row>
      <xdr:rowOff>7970</xdr:rowOff>
    </xdr:to>
    <xdr:sp macro="" textlink="">
      <xdr:nvSpPr>
        <xdr:cNvPr id="32" name="Oval 155">
          <a:extLst>
            <a:ext uri="{FF2B5EF4-FFF2-40B4-BE49-F238E27FC236}">
              <a16:creationId xmlns:a16="http://schemas.microsoft.com/office/drawing/2014/main" id="{704DF40A-FA43-4304-9DF8-803E0ACED75F}"/>
            </a:ext>
          </a:extLst>
        </xdr:cNvPr>
        <xdr:cNvSpPr>
          <a:spLocks noChangeArrowheads="1"/>
        </xdr:cNvSpPr>
      </xdr:nvSpPr>
      <xdr:spPr bwMode="auto">
        <a:xfrm>
          <a:off x="16641726" y="1081120"/>
          <a:ext cx="147637" cy="1333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sq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</xdr:spPr>
    </xdr:sp>
    <xdr:clientData/>
  </xdr:twoCellAnchor>
  <xdr:oneCellAnchor>
    <xdr:from>
      <xdr:col>29</xdr:col>
      <xdr:colOff>0</xdr:colOff>
      <xdr:row>59</xdr:row>
      <xdr:rowOff>142875</xdr:rowOff>
    </xdr:from>
    <xdr:ext cx="1447799" cy="593718"/>
    <xdr:sp macro="" textlink="">
      <xdr:nvSpPr>
        <xdr:cNvPr id="33" name="Text Box 1118">
          <a:extLst>
            <a:ext uri="{FF2B5EF4-FFF2-40B4-BE49-F238E27FC236}">
              <a16:creationId xmlns:a16="http://schemas.microsoft.com/office/drawing/2014/main" id="{AE13018F-ABC5-4366-82DB-6D5830AADD4C}"/>
            </a:ext>
          </a:extLst>
        </xdr:cNvPr>
        <xdr:cNvSpPr txBox="1">
          <a:spLocks noChangeArrowheads="1"/>
        </xdr:cNvSpPr>
      </xdr:nvSpPr>
      <xdr:spPr bwMode="auto">
        <a:xfrm>
          <a:off x="34861500" y="10321925"/>
          <a:ext cx="1447799" cy="593718"/>
        </a:xfrm>
        <a:prstGeom prst="rect">
          <a:avLst/>
        </a:prstGeom>
        <a:solidFill>
          <a:schemeClr val="bg1"/>
        </a:solidFill>
        <a:ln w="25400" cmpd="dbl">
          <a:solidFill>
            <a:schemeClr val="tx1"/>
          </a:solidFill>
        </a:ln>
      </xdr:spPr>
      <xdr:txBody>
        <a:bodyPr vertOverflow="overflow" horzOverflow="overflow" wrap="none" lIns="27432" tIns="18288" rIns="0" bIns="0" anchor="ctr" upright="1">
          <a:noAutofit/>
        </a:bodyPr>
        <a:lstStyle/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ブルベカードの</a:t>
          </a:r>
          <a:r>
            <a:rPr lang="en-US" altLang="ja-JP" sz="900" b="1" i="0" u="none" strike="noStrike" baseline="0">
              <a:solidFill>
                <a:srgbClr val="C00000"/>
              </a:solidFill>
              <a:latin typeface="ＭＳ Ｐゴシック"/>
              <a:ea typeface="ＭＳ Ｐゴシック"/>
            </a:rPr>
            <a:t>PC</a:t>
          </a: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時刻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確認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､</a:t>
          </a: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総走行時間</a:t>
          </a:r>
          <a:r>
            <a:rPr lang="en-US" altLang="ja-JP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､</a:t>
          </a: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ﾒﾀﾞﾙ要否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を記入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署名</a:t>
          </a:r>
          <a:r>
            <a:rPr lang="ja-JP" altLang="en-US" sz="9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後</a:t>
          </a:r>
          <a:r>
            <a:rPr lang="ja-JP" altLang="ja-JP" sz="900" b="1" i="0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ﾚｼｰ</a:t>
          </a:r>
          <a:r>
            <a:rPr lang="ja-JP" altLang="en-US" sz="900" b="1" i="0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ﾄ</a:t>
          </a:r>
          <a:r>
            <a:rPr lang="ja-JP" altLang="en-US" sz="900" b="1" i="0" baseline="0">
              <a:effectLst/>
              <a:latin typeface="+mn-lt"/>
              <a:ea typeface="+mn-ea"/>
              <a:cs typeface="+mn-cs"/>
            </a:rPr>
            <a:t>と共に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提出。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marL="0" marR="0" indent="0" algn="l" defTabSz="914400" rtl="0" eaLnBrk="1" fontAlgn="auto" latinLnBrk="0" hangingPunct="1">
            <a:lnSpc>
              <a:spcPts val="1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ja-JP" sz="900" b="1" i="0" baseline="0">
              <a:effectLst/>
              <a:latin typeface="+mn-lt"/>
              <a:ea typeface="+mn-ea"/>
              <a:cs typeface="+mn-cs"/>
            </a:rPr>
            <a:t>ﾒﾀﾞﾙ</a:t>
          </a:r>
          <a:r>
            <a:rPr lang="en-US" altLang="ja-JP" sz="900" b="1" i="0" baseline="0">
              <a:effectLst/>
              <a:latin typeface="+mn-lt"/>
              <a:ea typeface="+mn-ea"/>
              <a:cs typeface="+mn-cs"/>
            </a:rPr>
            <a:t>\1.000</a:t>
          </a:r>
          <a:r>
            <a:rPr lang="ja-JP" altLang="en-US" sz="900" b="1" i="0" baseline="0">
              <a:effectLst/>
              <a:latin typeface="+mn-lt"/>
              <a:ea typeface="+mn-ea"/>
              <a:cs typeface="+mn-cs"/>
            </a:rPr>
            <a:t>ﾋﾟﾝﾊﾞｯｼﾞ</a:t>
          </a:r>
          <a:r>
            <a:rPr lang="en-US" altLang="ja-JP" sz="900" b="1" i="0" baseline="0">
              <a:effectLst/>
              <a:latin typeface="+mn-lt"/>
              <a:ea typeface="+mn-ea"/>
              <a:cs typeface="+mn-cs"/>
            </a:rPr>
            <a:t>\500</a:t>
          </a:r>
          <a:endParaRPr lang="ja-JP" altLang="ja-JP" sz="900">
            <a:effectLst/>
          </a:endParaRPr>
        </a:p>
      </xdr:txBody>
    </xdr:sp>
    <xdr:clientData/>
  </xdr:oneCellAnchor>
  <xdr:oneCellAnchor>
    <xdr:from>
      <xdr:col>29</xdr:col>
      <xdr:colOff>40852</xdr:colOff>
      <xdr:row>46</xdr:row>
      <xdr:rowOff>141502</xdr:rowOff>
    </xdr:from>
    <xdr:ext cx="812681" cy="300595"/>
    <xdr:sp macro="" textlink="">
      <xdr:nvSpPr>
        <xdr:cNvPr id="34" name="Text Box 691">
          <a:extLst>
            <a:ext uri="{FF2B5EF4-FFF2-40B4-BE49-F238E27FC236}">
              <a16:creationId xmlns:a16="http://schemas.microsoft.com/office/drawing/2014/main" id="{6466C7C0-3AA7-4A81-9C79-C7403757ABB3}"/>
            </a:ext>
          </a:extLst>
        </xdr:cNvPr>
        <xdr:cNvSpPr txBox="1">
          <a:spLocks noChangeArrowheads="1"/>
        </xdr:cNvSpPr>
      </xdr:nvSpPr>
      <xdr:spPr bwMode="auto">
        <a:xfrm>
          <a:off x="34902352" y="8034552"/>
          <a:ext cx="812681" cy="300595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27432" tIns="18288" rIns="0" bIns="0" anchor="ctr" upright="1">
          <a:spAutoFit/>
        </a:bodyPr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セーブオン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1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寺泊店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30</xdr:col>
      <xdr:colOff>74518</xdr:colOff>
      <xdr:row>47</xdr:row>
      <xdr:rowOff>112408</xdr:rowOff>
    </xdr:from>
    <xdr:to>
      <xdr:col>30</xdr:col>
      <xdr:colOff>331304</xdr:colOff>
      <xdr:row>48</xdr:row>
      <xdr:rowOff>131330</xdr:rowOff>
    </xdr:to>
    <xdr:sp macro="" textlink="">
      <xdr:nvSpPr>
        <xdr:cNvPr id="35" name="Freeform 701">
          <a:extLst>
            <a:ext uri="{FF2B5EF4-FFF2-40B4-BE49-F238E27FC236}">
              <a16:creationId xmlns:a16="http://schemas.microsoft.com/office/drawing/2014/main" id="{456145C0-D26D-4211-B3B6-0B53F1C2EC73}"/>
            </a:ext>
          </a:extLst>
        </xdr:cNvPr>
        <xdr:cNvSpPr>
          <a:spLocks/>
        </xdr:cNvSpPr>
      </xdr:nvSpPr>
      <xdr:spPr bwMode="auto">
        <a:xfrm>
          <a:off x="35640868" y="8170558"/>
          <a:ext cx="256786" cy="184022"/>
        </a:xfrm>
        <a:custGeom>
          <a:avLst/>
          <a:gdLst>
            <a:gd name="T0" fmla="*/ 2147483647 w 17"/>
            <a:gd name="T1" fmla="*/ 2147483647 h 46"/>
            <a:gd name="T2" fmla="*/ 2147483647 w 17"/>
            <a:gd name="T3" fmla="*/ 0 h 46"/>
            <a:gd name="T4" fmla="*/ 0 w 17"/>
            <a:gd name="T5" fmla="*/ 0 h 46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7" h="46">
              <a:moveTo>
                <a:pt x="17" y="46"/>
              </a:moveTo>
              <a:lnTo>
                <a:pt x="17" y="0"/>
              </a:lnTo>
              <a:lnTo>
                <a:pt x="0" y="0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29</xdr:col>
      <xdr:colOff>13608</xdr:colOff>
      <xdr:row>45</xdr:row>
      <xdr:rowOff>170089</xdr:rowOff>
    </xdr:from>
    <xdr:to>
      <xdr:col>30</xdr:col>
      <xdr:colOff>316391</xdr:colOff>
      <xdr:row>46</xdr:row>
      <xdr:rowOff>153087</xdr:rowOff>
    </xdr:to>
    <xdr:sp macro="" textlink="">
      <xdr:nvSpPr>
        <xdr:cNvPr id="36" name="Text Box 1118">
          <a:extLst>
            <a:ext uri="{FF2B5EF4-FFF2-40B4-BE49-F238E27FC236}">
              <a16:creationId xmlns:a16="http://schemas.microsoft.com/office/drawing/2014/main" id="{2BBEE7BD-FEDB-4BCD-B119-12657B875F13}"/>
            </a:ext>
          </a:extLst>
        </xdr:cNvPr>
        <xdr:cNvSpPr txBox="1">
          <a:spLocks noChangeArrowheads="1"/>
        </xdr:cNvSpPr>
      </xdr:nvSpPr>
      <xdr:spPr bwMode="auto">
        <a:xfrm>
          <a:off x="34875108" y="7891689"/>
          <a:ext cx="1007633" cy="15444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wrap="none" lIns="27432" tIns="18288" rIns="0" bIns="0" anchor="ctr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ﾚｼｰﾄ取得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､</a:t>
          </a: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時刻記入</a:t>
          </a:r>
        </a:p>
      </xdr:txBody>
    </xdr:sp>
    <xdr:clientData/>
  </xdr:twoCellAnchor>
  <xdr:twoCellAnchor>
    <xdr:from>
      <xdr:col>30</xdr:col>
      <xdr:colOff>270483</xdr:colOff>
      <xdr:row>47</xdr:row>
      <xdr:rowOff>155193</xdr:rowOff>
    </xdr:from>
    <xdr:to>
      <xdr:col>30</xdr:col>
      <xdr:colOff>400053</xdr:colOff>
      <xdr:row>48</xdr:row>
      <xdr:rowOff>93730</xdr:rowOff>
    </xdr:to>
    <xdr:sp macro="" textlink="">
      <xdr:nvSpPr>
        <xdr:cNvPr id="37" name="AutoShape 126">
          <a:extLst>
            <a:ext uri="{FF2B5EF4-FFF2-40B4-BE49-F238E27FC236}">
              <a16:creationId xmlns:a16="http://schemas.microsoft.com/office/drawing/2014/main" id="{00EEA66B-6288-475A-B87C-6484C17C1DA3}"/>
            </a:ext>
          </a:extLst>
        </xdr:cNvPr>
        <xdr:cNvSpPr>
          <a:spLocks noChangeArrowheads="1"/>
        </xdr:cNvSpPr>
      </xdr:nvSpPr>
      <xdr:spPr bwMode="auto">
        <a:xfrm>
          <a:off x="35836833" y="8213343"/>
          <a:ext cx="129570" cy="103637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30</xdr:col>
      <xdr:colOff>91664</xdr:colOff>
      <xdr:row>45</xdr:row>
      <xdr:rowOff>130472</xdr:rowOff>
    </xdr:from>
    <xdr:to>
      <xdr:col>30</xdr:col>
      <xdr:colOff>343540</xdr:colOff>
      <xdr:row>47</xdr:row>
      <xdr:rowOff>20138</xdr:rowOff>
    </xdr:to>
    <xdr:sp macro="" textlink="">
      <xdr:nvSpPr>
        <xdr:cNvPr id="38" name="Freeform 701">
          <a:extLst>
            <a:ext uri="{FF2B5EF4-FFF2-40B4-BE49-F238E27FC236}">
              <a16:creationId xmlns:a16="http://schemas.microsoft.com/office/drawing/2014/main" id="{D078904A-3521-486D-9E7B-3FCA34535906}"/>
            </a:ext>
          </a:extLst>
        </xdr:cNvPr>
        <xdr:cNvSpPr>
          <a:spLocks/>
        </xdr:cNvSpPr>
      </xdr:nvSpPr>
      <xdr:spPr bwMode="auto">
        <a:xfrm rot="16381513" flipH="1" flipV="1">
          <a:off x="35674019" y="7842417"/>
          <a:ext cx="219866" cy="251876"/>
        </a:xfrm>
        <a:custGeom>
          <a:avLst/>
          <a:gdLst>
            <a:gd name="T0" fmla="*/ 2147483647 w 17"/>
            <a:gd name="T1" fmla="*/ 2147483647 h 46"/>
            <a:gd name="T2" fmla="*/ 2147483647 w 17"/>
            <a:gd name="T3" fmla="*/ 0 h 46"/>
            <a:gd name="T4" fmla="*/ 0 w 17"/>
            <a:gd name="T5" fmla="*/ 0 h 46"/>
            <a:gd name="T6" fmla="*/ 0 60000 65536"/>
            <a:gd name="T7" fmla="*/ 0 60000 65536"/>
            <a:gd name="T8" fmla="*/ 0 60000 65536"/>
            <a:gd name="connsiteX0" fmla="*/ 10091 w 10091"/>
            <a:gd name="connsiteY0" fmla="*/ 20603 h 20603"/>
            <a:gd name="connsiteX1" fmla="*/ 10000 w 10091"/>
            <a:gd name="connsiteY1" fmla="*/ 0 h 20603"/>
            <a:gd name="connsiteX2" fmla="*/ 0 w 10091"/>
            <a:gd name="connsiteY2" fmla="*/ 0 h 20603"/>
            <a:gd name="connsiteX0" fmla="*/ 10091 w 10091"/>
            <a:gd name="connsiteY0" fmla="*/ 21735 h 21735"/>
            <a:gd name="connsiteX1" fmla="*/ 9632 w 10091"/>
            <a:gd name="connsiteY1" fmla="*/ 0 h 21735"/>
            <a:gd name="connsiteX2" fmla="*/ 0 w 10091"/>
            <a:gd name="connsiteY2" fmla="*/ 1132 h 2173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91" h="21735">
              <a:moveTo>
                <a:pt x="10091" y="21735"/>
              </a:moveTo>
              <a:cubicBezTo>
                <a:pt x="10061" y="14867"/>
                <a:pt x="9662" y="6868"/>
                <a:pt x="9632" y="0"/>
              </a:cubicBezTo>
              <a:lnTo>
                <a:pt x="0" y="1132"/>
              </a:ln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30</xdr:col>
      <xdr:colOff>333196</xdr:colOff>
      <xdr:row>47</xdr:row>
      <xdr:rowOff>44983</xdr:rowOff>
    </xdr:from>
    <xdr:ext cx="435902" cy="179831"/>
    <xdr:sp macro="" textlink="">
      <xdr:nvSpPr>
        <xdr:cNvPr id="39" name="Text Box 4005">
          <a:extLst>
            <a:ext uri="{FF2B5EF4-FFF2-40B4-BE49-F238E27FC236}">
              <a16:creationId xmlns:a16="http://schemas.microsoft.com/office/drawing/2014/main" id="{6523FD37-017A-4F08-B314-1E0462FFEC06}"/>
            </a:ext>
          </a:extLst>
        </xdr:cNvPr>
        <xdr:cNvSpPr txBox="1">
          <a:spLocks noChangeArrowheads="1"/>
        </xdr:cNvSpPr>
      </xdr:nvSpPr>
      <xdr:spPr bwMode="auto">
        <a:xfrm>
          <a:off x="35899546" y="8103133"/>
          <a:ext cx="435902" cy="17983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overflow" horzOverflow="overflow" wrap="none" lIns="27432" tIns="18288" rIns="0" bIns="0" anchor="t" upright="1">
          <a:noAutofit/>
        </a:bodyPr>
        <a:lstStyle/>
        <a:p>
          <a:pPr algn="ctr" rtl="0"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標高</a:t>
          </a:r>
          <a:r>
            <a:rPr lang="en-US" altLang="ja-JP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8m </a:t>
          </a:r>
        </a:p>
      </xdr:txBody>
    </xdr:sp>
    <xdr:clientData/>
  </xdr:oneCellAnchor>
  <xdr:oneCellAnchor>
    <xdr:from>
      <xdr:col>30</xdr:col>
      <xdr:colOff>374514</xdr:colOff>
      <xdr:row>45</xdr:row>
      <xdr:rowOff>88441</xdr:rowOff>
    </xdr:from>
    <xdr:ext cx="302079" cy="305168"/>
    <xdr:grpSp>
      <xdr:nvGrpSpPr>
        <xdr:cNvPr id="40" name="Group 6672">
          <a:extLst>
            <a:ext uri="{FF2B5EF4-FFF2-40B4-BE49-F238E27FC236}">
              <a16:creationId xmlns:a16="http://schemas.microsoft.com/office/drawing/2014/main" id="{790B869A-5940-4E42-B45B-98AF37DE3DB4}"/>
            </a:ext>
          </a:extLst>
        </xdr:cNvPr>
        <xdr:cNvGrpSpPr>
          <a:grpSpLocks/>
        </xdr:cNvGrpSpPr>
      </xdr:nvGrpSpPr>
      <xdr:grpSpPr bwMode="auto">
        <a:xfrm>
          <a:off x="18172657" y="8018684"/>
          <a:ext cx="302079" cy="305168"/>
          <a:chOff x="536" y="109"/>
          <a:chExt cx="46" cy="44"/>
        </a:xfrm>
      </xdr:grpSpPr>
      <xdr:pic>
        <xdr:nvPicPr>
          <xdr:cNvPr id="41" name="Picture 6673" descr="route2">
            <a:extLst>
              <a:ext uri="{FF2B5EF4-FFF2-40B4-BE49-F238E27FC236}">
                <a16:creationId xmlns:a16="http://schemas.microsoft.com/office/drawing/2014/main" id="{F5456F06-E80F-0102-480F-DEE2DD4D3F3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2" name="Text Box 6674">
            <a:extLst>
              <a:ext uri="{FF2B5EF4-FFF2-40B4-BE49-F238E27FC236}">
                <a16:creationId xmlns:a16="http://schemas.microsoft.com/office/drawing/2014/main" id="{56C0D507-7CDF-87F5-8700-E5CC1FDEE5C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5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402</a:t>
            </a:r>
            <a:endParaRPr lang="ja-JP" altLang="en-US" sz="105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twoCellAnchor>
    <xdr:from>
      <xdr:col>29</xdr:col>
      <xdr:colOff>5952</xdr:colOff>
      <xdr:row>41</xdr:row>
      <xdr:rowOff>20410</xdr:rowOff>
    </xdr:from>
    <xdr:to>
      <xdr:col>29</xdr:col>
      <xdr:colOff>210909</xdr:colOff>
      <xdr:row>41</xdr:row>
      <xdr:rowOff>163285</xdr:rowOff>
    </xdr:to>
    <xdr:sp macro="" textlink="">
      <xdr:nvSpPr>
        <xdr:cNvPr id="43" name="六角形 42">
          <a:extLst>
            <a:ext uri="{FF2B5EF4-FFF2-40B4-BE49-F238E27FC236}">
              <a16:creationId xmlns:a16="http://schemas.microsoft.com/office/drawing/2014/main" id="{EA696E36-3D95-49EA-9D91-1F6811F0991A}"/>
            </a:ext>
          </a:extLst>
        </xdr:cNvPr>
        <xdr:cNvSpPr/>
      </xdr:nvSpPr>
      <xdr:spPr bwMode="auto">
        <a:xfrm>
          <a:off x="34867452" y="7037160"/>
          <a:ext cx="204957" cy="14287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100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9</xdr:col>
      <xdr:colOff>94301</xdr:colOff>
      <xdr:row>21</xdr:row>
      <xdr:rowOff>51272</xdr:rowOff>
    </xdr:from>
    <xdr:ext cx="564664" cy="165173"/>
    <xdr:sp macro="" textlink="">
      <xdr:nvSpPr>
        <xdr:cNvPr id="44" name="Text Box 1416">
          <a:extLst>
            <a:ext uri="{FF2B5EF4-FFF2-40B4-BE49-F238E27FC236}">
              <a16:creationId xmlns:a16="http://schemas.microsoft.com/office/drawing/2014/main" id="{3A3C076D-7483-4560-BEA3-AB63FA4AE17A}"/>
            </a:ext>
          </a:extLst>
        </xdr:cNvPr>
        <xdr:cNvSpPr txBox="1">
          <a:spLocks noChangeArrowheads="1"/>
        </xdr:cNvSpPr>
      </xdr:nvSpPr>
      <xdr:spPr bwMode="auto">
        <a:xfrm>
          <a:off x="20858801" y="3658072"/>
          <a:ext cx="564664" cy="1651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overflow" horzOverflow="overflow" wrap="square" lIns="27432" tIns="18288" rIns="27432" bIns="18288" anchor="ctr" upright="1">
          <a:spAutoFit/>
        </a:bodyPr>
        <a:lstStyle/>
        <a:p>
          <a:pPr algn="r" rtl="0">
            <a:lnSpc>
              <a:spcPts val="10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標高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339m</a:t>
          </a:r>
        </a:p>
      </xdr:txBody>
    </xdr:sp>
    <xdr:clientData/>
  </xdr:oneCellAnchor>
  <xdr:oneCellAnchor>
    <xdr:from>
      <xdr:col>7</xdr:col>
      <xdr:colOff>644658</xdr:colOff>
      <xdr:row>22</xdr:row>
      <xdr:rowOff>118178</xdr:rowOff>
    </xdr:from>
    <xdr:ext cx="818110" cy="326243"/>
    <xdr:sp macro="" textlink="">
      <xdr:nvSpPr>
        <xdr:cNvPr id="45" name="Text Box 616">
          <a:extLst>
            <a:ext uri="{FF2B5EF4-FFF2-40B4-BE49-F238E27FC236}">
              <a16:creationId xmlns:a16="http://schemas.microsoft.com/office/drawing/2014/main" id="{2A394A52-F8E5-43A9-9F64-6E7082F00685}"/>
            </a:ext>
          </a:extLst>
        </xdr:cNvPr>
        <xdr:cNvSpPr txBox="1">
          <a:spLocks noChangeArrowheads="1"/>
        </xdr:cNvSpPr>
      </xdr:nvSpPr>
      <xdr:spPr bwMode="auto">
        <a:xfrm>
          <a:off x="19999458" y="3890078"/>
          <a:ext cx="818110" cy="326243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27432" tIns="18288" rIns="0" bIns="0" anchor="ctr" upright="1">
          <a:spAutoFit/>
        </a:bodyPr>
        <a:lstStyle/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effectLst/>
              <a:latin typeface="ＭＳ Ｐゴシック"/>
              <a:ea typeface="ＭＳ Ｐゴシック"/>
              <a:cs typeface="+mn-cs"/>
            </a:rPr>
            <a:t>ﾌｧﾐﾘｰﾏｰﾄ</a:t>
          </a:r>
          <a:endParaRPr lang="en-US" altLang="ja-JP" sz="1000" b="1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豊能町余野店</a:t>
          </a:r>
          <a:endParaRPr lang="en-US" altLang="ja-JP" sz="1000" b="1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7</xdr:col>
      <xdr:colOff>488776</xdr:colOff>
      <xdr:row>23</xdr:row>
      <xdr:rowOff>74373</xdr:rowOff>
    </xdr:from>
    <xdr:to>
      <xdr:col>7</xdr:col>
      <xdr:colOff>709639</xdr:colOff>
      <xdr:row>24</xdr:row>
      <xdr:rowOff>146061</xdr:rowOff>
    </xdr:to>
    <xdr:sp macro="" textlink="">
      <xdr:nvSpPr>
        <xdr:cNvPr id="46" name="Freeform 601">
          <a:extLst>
            <a:ext uri="{FF2B5EF4-FFF2-40B4-BE49-F238E27FC236}">
              <a16:creationId xmlns:a16="http://schemas.microsoft.com/office/drawing/2014/main" id="{7BD15B44-A270-492E-BAAC-00C92A492124}"/>
            </a:ext>
          </a:extLst>
        </xdr:cNvPr>
        <xdr:cNvSpPr>
          <a:spLocks/>
        </xdr:cNvSpPr>
      </xdr:nvSpPr>
      <xdr:spPr bwMode="auto">
        <a:xfrm flipH="1">
          <a:off x="19843576" y="4011373"/>
          <a:ext cx="214513" cy="236788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16129 w 16129"/>
            <a:gd name="connsiteY0" fmla="*/ 9255 h 9255"/>
            <a:gd name="connsiteX1" fmla="*/ 9792 w 16129"/>
            <a:gd name="connsiteY1" fmla="*/ 6639 h 9255"/>
            <a:gd name="connsiteX2" fmla="*/ 10000 w 16129"/>
            <a:gd name="connsiteY2" fmla="*/ 0 h 9255"/>
            <a:gd name="connsiteX3" fmla="*/ 0 w 16129"/>
            <a:gd name="connsiteY3" fmla="*/ 110 h 9255"/>
            <a:gd name="connsiteX0" fmla="*/ 10000 w 10000"/>
            <a:gd name="connsiteY0" fmla="*/ 10000 h 10000"/>
            <a:gd name="connsiteX1" fmla="*/ 5879 w 10000"/>
            <a:gd name="connsiteY1" fmla="*/ 6253 h 10000"/>
            <a:gd name="connsiteX2" fmla="*/ 6200 w 10000"/>
            <a:gd name="connsiteY2" fmla="*/ 0 h 10000"/>
            <a:gd name="connsiteX3" fmla="*/ 0 w 10000"/>
            <a:gd name="connsiteY3" fmla="*/ 119 h 10000"/>
            <a:gd name="connsiteX0" fmla="*/ 11922 w 11922"/>
            <a:gd name="connsiteY0" fmla="*/ 9195 h 9195"/>
            <a:gd name="connsiteX1" fmla="*/ 5879 w 11922"/>
            <a:gd name="connsiteY1" fmla="*/ 6253 h 9195"/>
            <a:gd name="connsiteX2" fmla="*/ 6200 w 11922"/>
            <a:gd name="connsiteY2" fmla="*/ 0 h 9195"/>
            <a:gd name="connsiteX3" fmla="*/ 0 w 11922"/>
            <a:gd name="connsiteY3" fmla="*/ 119 h 9195"/>
            <a:gd name="connsiteX0" fmla="*/ 4931 w 5200"/>
            <a:gd name="connsiteY0" fmla="*/ 6800 h 6800"/>
            <a:gd name="connsiteX1" fmla="*/ 5200 w 5200"/>
            <a:gd name="connsiteY1" fmla="*/ 0 h 6800"/>
            <a:gd name="connsiteX2" fmla="*/ 0 w 5200"/>
            <a:gd name="connsiteY2" fmla="*/ 129 h 6800"/>
            <a:gd name="connsiteX0" fmla="*/ 9483 w 10931"/>
            <a:gd name="connsiteY0" fmla="*/ 10000 h 10000"/>
            <a:gd name="connsiteX1" fmla="*/ 10557 w 10931"/>
            <a:gd name="connsiteY1" fmla="*/ 6108 h 10000"/>
            <a:gd name="connsiteX2" fmla="*/ 10000 w 10931"/>
            <a:gd name="connsiteY2" fmla="*/ 0 h 10000"/>
            <a:gd name="connsiteX3" fmla="*/ 0 w 10931"/>
            <a:gd name="connsiteY3" fmla="*/ 190 h 10000"/>
            <a:gd name="connsiteX0" fmla="*/ 10557 w 10931"/>
            <a:gd name="connsiteY0" fmla="*/ 6108 h 6108"/>
            <a:gd name="connsiteX1" fmla="*/ 10000 w 10931"/>
            <a:gd name="connsiteY1" fmla="*/ 0 h 6108"/>
            <a:gd name="connsiteX2" fmla="*/ 0 w 10931"/>
            <a:gd name="connsiteY2" fmla="*/ 190 h 6108"/>
            <a:gd name="connsiteX0" fmla="*/ 9658 w 9677"/>
            <a:gd name="connsiteY0" fmla="*/ 10000 h 10000"/>
            <a:gd name="connsiteX1" fmla="*/ 9148 w 9677"/>
            <a:gd name="connsiteY1" fmla="*/ 0 h 10000"/>
            <a:gd name="connsiteX2" fmla="*/ 0 w 9677"/>
            <a:gd name="connsiteY2" fmla="*/ 311 h 10000"/>
            <a:gd name="connsiteX0" fmla="*/ 9069 w 9595"/>
            <a:gd name="connsiteY0" fmla="*/ 10182 h 10182"/>
            <a:gd name="connsiteX1" fmla="*/ 9453 w 9595"/>
            <a:gd name="connsiteY1" fmla="*/ 0 h 10182"/>
            <a:gd name="connsiteX2" fmla="*/ 0 w 9595"/>
            <a:gd name="connsiteY2" fmla="*/ 311 h 10182"/>
            <a:gd name="connsiteX0" fmla="*/ 10212 w 10260"/>
            <a:gd name="connsiteY0" fmla="*/ 10537 h 10537"/>
            <a:gd name="connsiteX1" fmla="*/ 9852 w 10260"/>
            <a:gd name="connsiteY1" fmla="*/ 0 h 10537"/>
            <a:gd name="connsiteX2" fmla="*/ 0 w 10260"/>
            <a:gd name="connsiteY2" fmla="*/ 305 h 10537"/>
            <a:gd name="connsiteX0" fmla="*/ 10212 w 10217"/>
            <a:gd name="connsiteY0" fmla="*/ 10537 h 10537"/>
            <a:gd name="connsiteX1" fmla="*/ 9852 w 10217"/>
            <a:gd name="connsiteY1" fmla="*/ 0 h 10537"/>
            <a:gd name="connsiteX2" fmla="*/ 0 w 10217"/>
            <a:gd name="connsiteY2" fmla="*/ 305 h 10537"/>
            <a:gd name="connsiteX0" fmla="*/ 9452 w 9852"/>
            <a:gd name="connsiteY0" fmla="*/ 10716 h 10716"/>
            <a:gd name="connsiteX1" fmla="*/ 9852 w 9852"/>
            <a:gd name="connsiteY1" fmla="*/ 0 h 10716"/>
            <a:gd name="connsiteX2" fmla="*/ 0 w 9852"/>
            <a:gd name="connsiteY2" fmla="*/ 305 h 1071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852" h="10716">
              <a:moveTo>
                <a:pt x="9452" y="10716"/>
              </a:moveTo>
              <a:cubicBezTo>
                <a:pt x="9537" y="8036"/>
                <a:pt x="9370" y="3916"/>
                <a:pt x="9852" y="0"/>
              </a:cubicBezTo>
              <a:lnTo>
                <a:pt x="0" y="305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422320</xdr:colOff>
      <xdr:row>23</xdr:row>
      <xdr:rowOff>111331</xdr:rowOff>
    </xdr:from>
    <xdr:to>
      <xdr:col>7</xdr:col>
      <xdr:colOff>562835</xdr:colOff>
      <xdr:row>24</xdr:row>
      <xdr:rowOff>54712</xdr:rowOff>
    </xdr:to>
    <xdr:sp macro="" textlink="">
      <xdr:nvSpPr>
        <xdr:cNvPr id="47" name="AutoShape 605">
          <a:extLst>
            <a:ext uri="{FF2B5EF4-FFF2-40B4-BE49-F238E27FC236}">
              <a16:creationId xmlns:a16="http://schemas.microsoft.com/office/drawing/2014/main" id="{516624CF-38E4-4596-867D-939F2EADA434}"/>
            </a:ext>
          </a:extLst>
        </xdr:cNvPr>
        <xdr:cNvSpPr>
          <a:spLocks noChangeArrowheads="1"/>
        </xdr:cNvSpPr>
      </xdr:nvSpPr>
      <xdr:spPr bwMode="auto">
        <a:xfrm>
          <a:off x="19777120" y="4048331"/>
          <a:ext cx="140515" cy="108481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495304</xdr:colOff>
      <xdr:row>19</xdr:row>
      <xdr:rowOff>47628</xdr:rowOff>
    </xdr:from>
    <xdr:to>
      <xdr:col>7</xdr:col>
      <xdr:colOff>668130</xdr:colOff>
      <xdr:row>23</xdr:row>
      <xdr:rowOff>2975</xdr:rowOff>
    </xdr:to>
    <xdr:sp macro="" textlink="">
      <xdr:nvSpPr>
        <xdr:cNvPr id="48" name="Freeform 601">
          <a:extLst>
            <a:ext uri="{FF2B5EF4-FFF2-40B4-BE49-F238E27FC236}">
              <a16:creationId xmlns:a16="http://schemas.microsoft.com/office/drawing/2014/main" id="{490FFBFC-F50F-4F43-9679-DC62859859B7}"/>
            </a:ext>
          </a:extLst>
        </xdr:cNvPr>
        <xdr:cNvSpPr>
          <a:spLocks/>
        </xdr:cNvSpPr>
      </xdr:nvSpPr>
      <xdr:spPr bwMode="auto">
        <a:xfrm rot="-5400000" flipH="1">
          <a:off x="19628643" y="3545689"/>
          <a:ext cx="615747" cy="172826"/>
        </a:xfrm>
        <a:custGeom>
          <a:avLst/>
          <a:gdLst>
            <a:gd name="T0" fmla="*/ 2147483647 w 19436"/>
            <a:gd name="T1" fmla="*/ 2147483647 h 3803"/>
            <a:gd name="T2" fmla="*/ 2147483647 w 19436"/>
            <a:gd name="T3" fmla="*/ 2147483647 h 3803"/>
            <a:gd name="T4" fmla="*/ 2147483647 w 19436"/>
            <a:gd name="T5" fmla="*/ 0 h 3803"/>
            <a:gd name="T6" fmla="*/ 0 w 19436"/>
            <a:gd name="T7" fmla="*/ 2147483647 h 3803"/>
            <a:gd name="T8" fmla="*/ 0 60000 65536"/>
            <a:gd name="T9" fmla="*/ 0 60000 65536"/>
            <a:gd name="T10" fmla="*/ 0 60000 65536"/>
            <a:gd name="T11" fmla="*/ 0 60000 65536"/>
            <a:gd name="connsiteX0" fmla="*/ 9792 w 10000"/>
            <a:gd name="connsiteY0" fmla="*/ 6639 h 6639"/>
            <a:gd name="connsiteX1" fmla="*/ 10000 w 10000"/>
            <a:gd name="connsiteY1" fmla="*/ 0 h 6639"/>
            <a:gd name="connsiteX2" fmla="*/ 0 w 10000"/>
            <a:gd name="connsiteY2" fmla="*/ 110 h 6639"/>
            <a:gd name="connsiteX0" fmla="*/ 10005 w 10024"/>
            <a:gd name="connsiteY0" fmla="*/ 14017 h 14017"/>
            <a:gd name="connsiteX1" fmla="*/ 10000 w 10024"/>
            <a:gd name="connsiteY1" fmla="*/ 0 h 14017"/>
            <a:gd name="connsiteX2" fmla="*/ 0 w 10024"/>
            <a:gd name="connsiteY2" fmla="*/ 166 h 140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24" h="14017">
              <a:moveTo>
                <a:pt x="10005" y="14017"/>
              </a:moveTo>
              <a:cubicBezTo>
                <a:pt x="10074" y="10684"/>
                <a:pt x="9931" y="3333"/>
                <a:pt x="10000" y="0"/>
              </a:cubicBezTo>
              <a:lnTo>
                <a:pt x="0" y="166"/>
              </a:lnTo>
            </a:path>
          </a:pathLst>
        </a:custGeom>
        <a:noFill/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7</xdr:col>
      <xdr:colOff>541526</xdr:colOff>
      <xdr:row>22</xdr:row>
      <xdr:rowOff>4493</xdr:rowOff>
    </xdr:from>
    <xdr:ext cx="497898" cy="121059"/>
    <xdr:sp macro="" textlink="">
      <xdr:nvSpPr>
        <xdr:cNvPr id="49" name="Text Box 303">
          <a:extLst>
            <a:ext uri="{FF2B5EF4-FFF2-40B4-BE49-F238E27FC236}">
              <a16:creationId xmlns:a16="http://schemas.microsoft.com/office/drawing/2014/main" id="{2DB209B8-8982-4F5C-99F2-D0622C443487}"/>
            </a:ext>
          </a:extLst>
        </xdr:cNvPr>
        <xdr:cNvSpPr txBox="1">
          <a:spLocks noChangeArrowheads="1"/>
        </xdr:cNvSpPr>
      </xdr:nvSpPr>
      <xdr:spPr bwMode="auto">
        <a:xfrm>
          <a:off x="19896326" y="3776393"/>
          <a:ext cx="497898" cy="121059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square" lIns="27432" tIns="18288" rIns="0" bIns="0" anchor="b" upright="1">
          <a:spAutoFit/>
        </a:bodyPr>
        <a:lstStyle/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ﾚｼｰﾄ取得</a:t>
          </a:r>
        </a:p>
      </xdr:txBody>
    </xdr:sp>
    <xdr:clientData/>
  </xdr:oneCellAnchor>
  <xdr:twoCellAnchor>
    <xdr:from>
      <xdr:col>7</xdr:col>
      <xdr:colOff>203489</xdr:colOff>
      <xdr:row>21</xdr:row>
      <xdr:rowOff>82258</xdr:rowOff>
    </xdr:from>
    <xdr:to>
      <xdr:col>8</xdr:col>
      <xdr:colOff>98962</xdr:colOff>
      <xdr:row>21</xdr:row>
      <xdr:rowOff>90506</xdr:rowOff>
    </xdr:to>
    <xdr:sp macro="" textlink="">
      <xdr:nvSpPr>
        <xdr:cNvPr id="50" name="Line 72">
          <a:extLst>
            <a:ext uri="{FF2B5EF4-FFF2-40B4-BE49-F238E27FC236}">
              <a16:creationId xmlns:a16="http://schemas.microsoft.com/office/drawing/2014/main" id="{4C9DA6D6-1FEF-4DED-B11E-BE99B95F4C9A}"/>
            </a:ext>
          </a:extLst>
        </xdr:cNvPr>
        <xdr:cNvSpPr>
          <a:spLocks noChangeShapeType="1"/>
        </xdr:cNvSpPr>
      </xdr:nvSpPr>
      <xdr:spPr bwMode="auto">
        <a:xfrm>
          <a:off x="19558289" y="3689058"/>
          <a:ext cx="600323" cy="8248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7</xdr:col>
      <xdr:colOff>523934</xdr:colOff>
      <xdr:row>20</xdr:row>
      <xdr:rowOff>51837</xdr:rowOff>
    </xdr:from>
    <xdr:ext cx="350694" cy="172355"/>
    <xdr:sp macro="" textlink="">
      <xdr:nvSpPr>
        <xdr:cNvPr id="51" name="Text Box 616">
          <a:extLst>
            <a:ext uri="{FF2B5EF4-FFF2-40B4-BE49-F238E27FC236}">
              <a16:creationId xmlns:a16="http://schemas.microsoft.com/office/drawing/2014/main" id="{CFBF0110-9B66-46AA-A467-654606F36F36}"/>
            </a:ext>
          </a:extLst>
        </xdr:cNvPr>
        <xdr:cNvSpPr txBox="1">
          <a:spLocks noChangeArrowheads="1"/>
        </xdr:cNvSpPr>
      </xdr:nvSpPr>
      <xdr:spPr bwMode="auto">
        <a:xfrm>
          <a:off x="19878734" y="3493537"/>
          <a:ext cx="350694" cy="172355"/>
        </a:xfrm>
        <a:prstGeom prst="rect">
          <a:avLst/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overflow" horzOverflow="overflow" wrap="square" lIns="27432" tIns="18288" rIns="0" bIns="0" anchor="ctr" upright="1">
          <a:spAutoFit/>
        </a:bodyPr>
        <a:lstStyle/>
        <a:p>
          <a:pPr algn="ctr" rtl="0">
            <a:lnSpc>
              <a:spcPts val="1200"/>
            </a:lnSpc>
            <a:defRPr sz="1000"/>
          </a:pPr>
          <a:r>
            <a:rPr lang="ja-JP" altLang="en-US" sz="10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余野</a:t>
          </a:r>
          <a:endParaRPr lang="en-US" altLang="ja-JP" sz="1000" b="1" i="0" u="none" strike="noStrik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7</xdr:col>
      <xdr:colOff>427023</xdr:colOff>
      <xdr:row>21</xdr:row>
      <xdr:rowOff>10977</xdr:rowOff>
    </xdr:from>
    <xdr:to>
      <xdr:col>7</xdr:col>
      <xdr:colOff>576248</xdr:colOff>
      <xdr:row>21</xdr:row>
      <xdr:rowOff>157027</xdr:rowOff>
    </xdr:to>
    <xdr:sp macro="" textlink="">
      <xdr:nvSpPr>
        <xdr:cNvPr id="52" name="Oval 140">
          <a:extLst>
            <a:ext uri="{FF2B5EF4-FFF2-40B4-BE49-F238E27FC236}">
              <a16:creationId xmlns:a16="http://schemas.microsoft.com/office/drawing/2014/main" id="{85381272-EFD8-4D38-8A62-13AD05B45219}"/>
            </a:ext>
          </a:extLst>
        </xdr:cNvPr>
        <xdr:cNvSpPr>
          <a:spLocks noChangeArrowheads="1"/>
        </xdr:cNvSpPr>
      </xdr:nvSpPr>
      <xdr:spPr bwMode="auto">
        <a:xfrm>
          <a:off x="19781823" y="3617777"/>
          <a:ext cx="149225" cy="1460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/>
          <a:tailEnd/>
        </a:ln>
      </xdr:spPr>
    </xdr:sp>
    <xdr:clientData/>
  </xdr:twoCellAnchor>
  <xdr:oneCellAnchor>
    <xdr:from>
      <xdr:col>7</xdr:col>
      <xdr:colOff>112580</xdr:colOff>
      <xdr:row>23</xdr:row>
      <xdr:rowOff>43300</xdr:rowOff>
    </xdr:from>
    <xdr:ext cx="304800" cy="304852"/>
    <xdr:grpSp>
      <xdr:nvGrpSpPr>
        <xdr:cNvPr id="53" name="Group 6672">
          <a:extLst>
            <a:ext uri="{FF2B5EF4-FFF2-40B4-BE49-F238E27FC236}">
              <a16:creationId xmlns:a16="http://schemas.microsoft.com/office/drawing/2014/main" id="{73770519-A6AC-4D2F-A826-5FBCEBBBE635}"/>
            </a:ext>
          </a:extLst>
        </xdr:cNvPr>
        <xdr:cNvGrpSpPr>
          <a:grpSpLocks/>
        </xdr:cNvGrpSpPr>
      </xdr:nvGrpSpPr>
      <xdr:grpSpPr bwMode="auto">
        <a:xfrm>
          <a:off x="3889923" y="4065571"/>
          <a:ext cx="304800" cy="304852"/>
          <a:chOff x="536" y="109"/>
          <a:chExt cx="46" cy="44"/>
        </a:xfrm>
      </xdr:grpSpPr>
      <xdr:pic>
        <xdr:nvPicPr>
          <xdr:cNvPr id="54" name="Picture 6673" descr="route2">
            <a:extLst>
              <a:ext uri="{FF2B5EF4-FFF2-40B4-BE49-F238E27FC236}">
                <a16:creationId xmlns:a16="http://schemas.microsoft.com/office/drawing/2014/main" id="{F34871F8-D0E7-4F4F-DDE6-55FF63EDC48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09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5" name="Text Box 6674">
            <a:extLst>
              <a:ext uri="{FF2B5EF4-FFF2-40B4-BE49-F238E27FC236}">
                <a16:creationId xmlns:a16="http://schemas.microsoft.com/office/drawing/2014/main" id="{B709375C-3E90-1A5B-7277-2CDADDDD54E9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4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0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423</a:t>
            </a:r>
            <a:endParaRPr lang="ja-JP" altLang="en-US" sz="10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endParaRPr>
          </a:p>
        </xdr:txBody>
      </xdr:sp>
    </xdr:grpSp>
    <xdr:clientData/>
  </xdr:oneCellAnchor>
  <xdr:oneCellAnchor>
    <xdr:from>
      <xdr:col>8</xdr:col>
      <xdr:colOff>303665</xdr:colOff>
      <xdr:row>22</xdr:row>
      <xdr:rowOff>4521</xdr:rowOff>
    </xdr:from>
    <xdr:ext cx="432955" cy="121059"/>
    <xdr:sp macro="" textlink="">
      <xdr:nvSpPr>
        <xdr:cNvPr id="56" name="Text Box 303">
          <a:extLst>
            <a:ext uri="{FF2B5EF4-FFF2-40B4-BE49-F238E27FC236}">
              <a16:creationId xmlns:a16="http://schemas.microsoft.com/office/drawing/2014/main" id="{C0D2167D-E35C-4889-B2AD-F700162268FF}"/>
            </a:ext>
          </a:extLst>
        </xdr:cNvPr>
        <xdr:cNvSpPr txBox="1">
          <a:spLocks noChangeArrowheads="1"/>
        </xdr:cNvSpPr>
      </xdr:nvSpPr>
      <xdr:spPr bwMode="auto">
        <a:xfrm>
          <a:off x="20363315" y="3776421"/>
          <a:ext cx="432955" cy="121059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square" lIns="27432" tIns="18288" rIns="0" bIns="0" anchor="b" upright="1">
          <a:spAutoFit/>
        </a:bodyPr>
        <a:lstStyle/>
        <a:p>
          <a:pPr algn="r" rtl="0">
            <a:lnSpc>
              <a:spcPts val="800"/>
            </a:lnSpc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Ebrima" pitchFamily="2" charset="0"/>
              <a:ea typeface="Gulim" pitchFamily="34" charset="-127"/>
              <a:cs typeface="Ebrima" pitchFamily="2" charset="0"/>
            </a:rPr>
            <a:t>ｲｰﾄｲﾝ可</a:t>
          </a:r>
        </a:p>
      </xdr:txBody>
    </xdr:sp>
    <xdr:clientData/>
  </xdr:oneCellAnchor>
  <xdr:twoCellAnchor>
    <xdr:from>
      <xdr:col>2</xdr:col>
      <xdr:colOff>768195</xdr:colOff>
      <xdr:row>16</xdr:row>
      <xdr:rowOff>178516</xdr:rowOff>
    </xdr:from>
    <xdr:to>
      <xdr:col>3</xdr:col>
      <xdr:colOff>168985</xdr:colOff>
      <xdr:row>17</xdr:row>
      <xdr:rowOff>171450</xdr:rowOff>
    </xdr:to>
    <xdr:sp macro="" textlink="">
      <xdr:nvSpPr>
        <xdr:cNvPr id="57" name="六角形 56">
          <a:extLst>
            <a:ext uri="{FF2B5EF4-FFF2-40B4-BE49-F238E27FC236}">
              <a16:creationId xmlns:a16="http://schemas.microsoft.com/office/drawing/2014/main" id="{52A3AFC0-32BE-461C-926B-09D4C700C92C}"/>
            </a:ext>
          </a:extLst>
        </xdr:cNvPr>
        <xdr:cNvSpPr/>
      </xdr:nvSpPr>
      <xdr:spPr bwMode="auto">
        <a:xfrm>
          <a:off x="16535245" y="2909016"/>
          <a:ext cx="169140" cy="17073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0</xdr:col>
      <xdr:colOff>161925</xdr:colOff>
      <xdr:row>1</xdr:row>
      <xdr:rowOff>0</xdr:rowOff>
    </xdr:from>
    <xdr:to>
      <xdr:col>1</xdr:col>
      <xdr:colOff>180975</xdr:colOff>
      <xdr:row>1</xdr:row>
      <xdr:rowOff>157530</xdr:rowOff>
    </xdr:to>
    <xdr:sp macro="" textlink="">
      <xdr:nvSpPr>
        <xdr:cNvPr id="58" name="六角形 57">
          <a:extLst>
            <a:ext uri="{FF2B5EF4-FFF2-40B4-BE49-F238E27FC236}">
              <a16:creationId xmlns:a16="http://schemas.microsoft.com/office/drawing/2014/main" id="{CE821769-F668-44D3-89B3-1015920ABF7B}"/>
            </a:ext>
          </a:extLst>
        </xdr:cNvPr>
        <xdr:cNvSpPr/>
      </xdr:nvSpPr>
      <xdr:spPr bwMode="auto">
        <a:xfrm>
          <a:off x="15122525" y="171450"/>
          <a:ext cx="184150" cy="157530"/>
        </a:xfrm>
        <a:prstGeom prst="hexagon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tx1"/>
              </a:solidFill>
              <a:latin typeface="+mj-ea"/>
              <a:ea typeface="+mj-ea"/>
            </a:rPr>
            <a:t>0</a:t>
          </a:r>
          <a:endParaRPr kumimoji="1" lang="ja-JP" altLang="en-US" sz="10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1</xdr:colOff>
      <xdr:row>1</xdr:row>
      <xdr:rowOff>9526</xdr:rowOff>
    </xdr:from>
    <xdr:to>
      <xdr:col>5</xdr:col>
      <xdr:colOff>190500</xdr:colOff>
      <xdr:row>1</xdr:row>
      <xdr:rowOff>161926</xdr:rowOff>
    </xdr:to>
    <xdr:sp macro="" textlink="">
      <xdr:nvSpPr>
        <xdr:cNvPr id="59" name="六角形 58">
          <a:extLst>
            <a:ext uri="{FF2B5EF4-FFF2-40B4-BE49-F238E27FC236}">
              <a16:creationId xmlns:a16="http://schemas.microsoft.com/office/drawing/2014/main" id="{E134BE6D-7A6F-44A8-AF72-160A4CEA8DD4}"/>
            </a:ext>
          </a:extLst>
        </xdr:cNvPr>
        <xdr:cNvSpPr/>
      </xdr:nvSpPr>
      <xdr:spPr bwMode="auto">
        <a:xfrm>
          <a:off x="17945101" y="180976"/>
          <a:ext cx="190499" cy="15240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7571</xdr:colOff>
      <xdr:row>1</xdr:row>
      <xdr:rowOff>9525</xdr:rowOff>
    </xdr:from>
    <xdr:to>
      <xdr:col>7</xdr:col>
      <xdr:colOff>198936</xdr:colOff>
      <xdr:row>2</xdr:row>
      <xdr:rowOff>0</xdr:rowOff>
    </xdr:to>
    <xdr:sp macro="" textlink="">
      <xdr:nvSpPr>
        <xdr:cNvPr id="60" name="六角形 59">
          <a:extLst>
            <a:ext uri="{FF2B5EF4-FFF2-40B4-BE49-F238E27FC236}">
              <a16:creationId xmlns:a16="http://schemas.microsoft.com/office/drawing/2014/main" id="{E7D4DA23-B99F-4EC2-976B-14E9066B2B2C}"/>
            </a:ext>
          </a:extLst>
        </xdr:cNvPr>
        <xdr:cNvSpPr/>
      </xdr:nvSpPr>
      <xdr:spPr bwMode="auto">
        <a:xfrm>
          <a:off x="19362371" y="180975"/>
          <a:ext cx="19136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8</xdr:col>
      <xdr:colOff>769571</xdr:colOff>
      <xdr:row>1</xdr:row>
      <xdr:rowOff>28575</xdr:rowOff>
    </xdr:from>
    <xdr:to>
      <xdr:col>9</xdr:col>
      <xdr:colOff>189411</xdr:colOff>
      <xdr:row>2</xdr:row>
      <xdr:rowOff>19050</xdr:rowOff>
    </xdr:to>
    <xdr:sp macro="" textlink="">
      <xdr:nvSpPr>
        <xdr:cNvPr id="61" name="六角形 60">
          <a:extLst>
            <a:ext uri="{FF2B5EF4-FFF2-40B4-BE49-F238E27FC236}">
              <a16:creationId xmlns:a16="http://schemas.microsoft.com/office/drawing/2014/main" id="{11CF2FD9-8392-42ED-98AC-3ADBB5160C8D}"/>
            </a:ext>
          </a:extLst>
        </xdr:cNvPr>
        <xdr:cNvSpPr/>
      </xdr:nvSpPr>
      <xdr:spPr bwMode="auto">
        <a:xfrm>
          <a:off x="20765721" y="200025"/>
          <a:ext cx="188190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4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0</xdr:col>
      <xdr:colOff>169496</xdr:colOff>
      <xdr:row>8</xdr:row>
      <xdr:rowOff>158750</xdr:rowOff>
    </xdr:from>
    <xdr:to>
      <xdr:col>1</xdr:col>
      <xdr:colOff>200025</xdr:colOff>
      <xdr:row>10</xdr:row>
      <xdr:rowOff>9525</xdr:rowOff>
    </xdr:to>
    <xdr:sp macro="" textlink="">
      <xdr:nvSpPr>
        <xdr:cNvPr id="62" name="六角形 61">
          <a:extLst>
            <a:ext uri="{FF2B5EF4-FFF2-40B4-BE49-F238E27FC236}">
              <a16:creationId xmlns:a16="http://schemas.microsoft.com/office/drawing/2014/main" id="{5E083CD6-6586-4908-996F-D4E4BCB29F67}"/>
            </a:ext>
          </a:extLst>
        </xdr:cNvPr>
        <xdr:cNvSpPr/>
      </xdr:nvSpPr>
      <xdr:spPr bwMode="auto">
        <a:xfrm>
          <a:off x="15123746" y="1530350"/>
          <a:ext cx="201979" cy="1873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0</xdr:colOff>
      <xdr:row>9</xdr:row>
      <xdr:rowOff>0</xdr:rowOff>
    </xdr:from>
    <xdr:to>
      <xdr:col>3</xdr:col>
      <xdr:colOff>201979</xdr:colOff>
      <xdr:row>10</xdr:row>
      <xdr:rowOff>22225</xdr:rowOff>
    </xdr:to>
    <xdr:sp macro="" textlink="">
      <xdr:nvSpPr>
        <xdr:cNvPr id="63" name="六角形 62">
          <a:extLst>
            <a:ext uri="{FF2B5EF4-FFF2-40B4-BE49-F238E27FC236}">
              <a16:creationId xmlns:a16="http://schemas.microsoft.com/office/drawing/2014/main" id="{44F83618-8568-4FFE-8868-135CC4DA9EFF}"/>
            </a:ext>
          </a:extLst>
        </xdr:cNvPr>
        <xdr:cNvSpPr/>
      </xdr:nvSpPr>
      <xdr:spPr bwMode="auto">
        <a:xfrm>
          <a:off x="16535400" y="1543050"/>
          <a:ext cx="201979" cy="1873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0</xdr:colOff>
      <xdr:row>9</xdr:row>
      <xdr:rowOff>0</xdr:rowOff>
    </xdr:from>
    <xdr:to>
      <xdr:col>5</xdr:col>
      <xdr:colOff>201979</xdr:colOff>
      <xdr:row>10</xdr:row>
      <xdr:rowOff>22225</xdr:rowOff>
    </xdr:to>
    <xdr:sp macro="" textlink="">
      <xdr:nvSpPr>
        <xdr:cNvPr id="64" name="六角形 63">
          <a:extLst>
            <a:ext uri="{FF2B5EF4-FFF2-40B4-BE49-F238E27FC236}">
              <a16:creationId xmlns:a16="http://schemas.microsoft.com/office/drawing/2014/main" id="{ACFADD74-5484-4F8B-AAEC-6CEED75BC798}"/>
            </a:ext>
          </a:extLst>
        </xdr:cNvPr>
        <xdr:cNvSpPr/>
      </xdr:nvSpPr>
      <xdr:spPr bwMode="auto">
        <a:xfrm>
          <a:off x="17945100" y="1543050"/>
          <a:ext cx="201979" cy="1873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47628</xdr:colOff>
      <xdr:row>9</xdr:row>
      <xdr:rowOff>12701</xdr:rowOff>
    </xdr:from>
    <xdr:to>
      <xdr:col>7</xdr:col>
      <xdr:colOff>210418</xdr:colOff>
      <xdr:row>9</xdr:row>
      <xdr:rowOff>165100</xdr:rowOff>
    </xdr:to>
    <xdr:sp macro="" textlink="">
      <xdr:nvSpPr>
        <xdr:cNvPr id="65" name="六角形 64">
          <a:extLst>
            <a:ext uri="{FF2B5EF4-FFF2-40B4-BE49-F238E27FC236}">
              <a16:creationId xmlns:a16="http://schemas.microsoft.com/office/drawing/2014/main" id="{E370C184-0C29-48D5-9586-E300FACEFDC6}"/>
            </a:ext>
          </a:extLst>
        </xdr:cNvPr>
        <xdr:cNvSpPr/>
      </xdr:nvSpPr>
      <xdr:spPr bwMode="auto">
        <a:xfrm>
          <a:off x="19402428" y="1555751"/>
          <a:ext cx="162790" cy="152399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9524</xdr:colOff>
      <xdr:row>9</xdr:row>
      <xdr:rowOff>9525</xdr:rowOff>
    </xdr:from>
    <xdr:to>
      <xdr:col>9</xdr:col>
      <xdr:colOff>200889</xdr:colOff>
      <xdr:row>10</xdr:row>
      <xdr:rowOff>19050</xdr:rowOff>
    </xdr:to>
    <xdr:sp macro="" textlink="">
      <xdr:nvSpPr>
        <xdr:cNvPr id="66" name="六角形 65">
          <a:extLst>
            <a:ext uri="{FF2B5EF4-FFF2-40B4-BE49-F238E27FC236}">
              <a16:creationId xmlns:a16="http://schemas.microsoft.com/office/drawing/2014/main" id="{007A9A53-9365-4E19-9BB5-15805522BE1C}"/>
            </a:ext>
          </a:extLst>
        </xdr:cNvPr>
        <xdr:cNvSpPr/>
      </xdr:nvSpPr>
      <xdr:spPr bwMode="auto">
        <a:xfrm>
          <a:off x="20774024" y="1552575"/>
          <a:ext cx="191365" cy="1746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54905</xdr:colOff>
      <xdr:row>17</xdr:row>
      <xdr:rowOff>23211</xdr:rowOff>
    </xdr:from>
    <xdr:to>
      <xdr:col>1</xdr:col>
      <xdr:colOff>243095</xdr:colOff>
      <xdr:row>17</xdr:row>
      <xdr:rowOff>174736</xdr:rowOff>
    </xdr:to>
    <xdr:sp macro="" textlink="">
      <xdr:nvSpPr>
        <xdr:cNvPr id="67" name="六角形 66">
          <a:extLst>
            <a:ext uri="{FF2B5EF4-FFF2-40B4-BE49-F238E27FC236}">
              <a16:creationId xmlns:a16="http://schemas.microsoft.com/office/drawing/2014/main" id="{D877A846-5AA5-4C26-A004-5197DB35885D}"/>
            </a:ext>
          </a:extLst>
        </xdr:cNvPr>
        <xdr:cNvSpPr/>
      </xdr:nvSpPr>
      <xdr:spPr bwMode="auto">
        <a:xfrm>
          <a:off x="15180605" y="2931511"/>
          <a:ext cx="188190" cy="1515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0</xdr:colOff>
      <xdr:row>17</xdr:row>
      <xdr:rowOff>28575</xdr:rowOff>
    </xdr:from>
    <xdr:to>
      <xdr:col>5</xdr:col>
      <xdr:colOff>191365</xdr:colOff>
      <xdr:row>18</xdr:row>
      <xdr:rowOff>9525</xdr:rowOff>
    </xdr:to>
    <xdr:sp macro="" textlink="">
      <xdr:nvSpPr>
        <xdr:cNvPr id="68" name="六角形 67">
          <a:extLst>
            <a:ext uri="{FF2B5EF4-FFF2-40B4-BE49-F238E27FC236}">
              <a16:creationId xmlns:a16="http://schemas.microsoft.com/office/drawing/2014/main" id="{CE47ED4B-539A-48E0-BFF0-2B4A6D9AB7F2}"/>
            </a:ext>
          </a:extLst>
        </xdr:cNvPr>
        <xdr:cNvSpPr/>
      </xdr:nvSpPr>
      <xdr:spPr bwMode="auto">
        <a:xfrm>
          <a:off x="17945100" y="2936875"/>
          <a:ext cx="191365" cy="15875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6</xdr:col>
      <xdr:colOff>711200</xdr:colOff>
      <xdr:row>17</xdr:row>
      <xdr:rowOff>0</xdr:rowOff>
    </xdr:from>
    <xdr:to>
      <xdr:col>7</xdr:col>
      <xdr:colOff>159615</xdr:colOff>
      <xdr:row>18</xdr:row>
      <xdr:rowOff>0</xdr:rowOff>
    </xdr:to>
    <xdr:sp macro="" textlink="">
      <xdr:nvSpPr>
        <xdr:cNvPr id="69" name="六角形 68">
          <a:extLst>
            <a:ext uri="{FF2B5EF4-FFF2-40B4-BE49-F238E27FC236}">
              <a16:creationId xmlns:a16="http://schemas.microsoft.com/office/drawing/2014/main" id="{3A06D649-8F52-45DD-870A-CA47C523C78D}"/>
            </a:ext>
          </a:extLst>
        </xdr:cNvPr>
        <xdr:cNvSpPr/>
      </xdr:nvSpPr>
      <xdr:spPr bwMode="auto">
        <a:xfrm>
          <a:off x="19354800" y="2908300"/>
          <a:ext cx="159615" cy="17780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13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3175</xdr:colOff>
      <xdr:row>17</xdr:row>
      <xdr:rowOff>19050</xdr:rowOff>
    </xdr:from>
    <xdr:to>
      <xdr:col>9</xdr:col>
      <xdr:colOff>194540</xdr:colOff>
      <xdr:row>18</xdr:row>
      <xdr:rowOff>28574</xdr:rowOff>
    </xdr:to>
    <xdr:sp macro="" textlink="">
      <xdr:nvSpPr>
        <xdr:cNvPr id="70" name="六角形 69">
          <a:extLst>
            <a:ext uri="{FF2B5EF4-FFF2-40B4-BE49-F238E27FC236}">
              <a16:creationId xmlns:a16="http://schemas.microsoft.com/office/drawing/2014/main" id="{D915832F-B24A-4477-B6D3-A2CE85BC55B2}"/>
            </a:ext>
          </a:extLst>
        </xdr:cNvPr>
        <xdr:cNvSpPr/>
      </xdr:nvSpPr>
      <xdr:spPr bwMode="auto">
        <a:xfrm>
          <a:off x="20767675" y="2927350"/>
          <a:ext cx="191365" cy="18732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14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16117</xdr:colOff>
      <xdr:row>17</xdr:row>
      <xdr:rowOff>15238</xdr:rowOff>
    </xdr:from>
    <xdr:to>
      <xdr:col>11</xdr:col>
      <xdr:colOff>207482</xdr:colOff>
      <xdr:row>17</xdr:row>
      <xdr:rowOff>177163</xdr:rowOff>
    </xdr:to>
    <xdr:sp macro="" textlink="">
      <xdr:nvSpPr>
        <xdr:cNvPr id="71" name="六角形 70">
          <a:extLst>
            <a:ext uri="{FF2B5EF4-FFF2-40B4-BE49-F238E27FC236}">
              <a16:creationId xmlns:a16="http://schemas.microsoft.com/office/drawing/2014/main" id="{C8376FC1-9228-44EC-969D-8EB312A865CC}"/>
            </a:ext>
          </a:extLst>
        </xdr:cNvPr>
        <xdr:cNvSpPr/>
      </xdr:nvSpPr>
      <xdr:spPr bwMode="auto">
        <a:xfrm>
          <a:off x="22190317" y="2923538"/>
          <a:ext cx="19136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0</xdr:colOff>
      <xdr:row>25</xdr:row>
      <xdr:rowOff>9525</xdr:rowOff>
    </xdr:from>
    <xdr:to>
      <xdr:col>1</xdr:col>
      <xdr:colOff>215199</xdr:colOff>
      <xdr:row>26</xdr:row>
      <xdr:rowOff>28575</xdr:rowOff>
    </xdr:to>
    <xdr:sp macro="" textlink="">
      <xdr:nvSpPr>
        <xdr:cNvPr id="72" name="六角形 71">
          <a:extLst>
            <a:ext uri="{FF2B5EF4-FFF2-40B4-BE49-F238E27FC236}">
              <a16:creationId xmlns:a16="http://schemas.microsoft.com/office/drawing/2014/main" id="{1F78F73B-B6DA-47B5-8F3E-6CE534373190}"/>
            </a:ext>
          </a:extLst>
        </xdr:cNvPr>
        <xdr:cNvSpPr/>
      </xdr:nvSpPr>
      <xdr:spPr bwMode="auto">
        <a:xfrm>
          <a:off x="15125700" y="4283075"/>
          <a:ext cx="215199" cy="19685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11135</xdr:colOff>
      <xdr:row>25</xdr:row>
      <xdr:rowOff>0</xdr:rowOff>
    </xdr:from>
    <xdr:to>
      <xdr:col>3</xdr:col>
      <xdr:colOff>183450</xdr:colOff>
      <xdr:row>25</xdr:row>
      <xdr:rowOff>161925</xdr:rowOff>
    </xdr:to>
    <xdr:sp macro="" textlink="">
      <xdr:nvSpPr>
        <xdr:cNvPr id="73" name="六角形 72">
          <a:extLst>
            <a:ext uri="{FF2B5EF4-FFF2-40B4-BE49-F238E27FC236}">
              <a16:creationId xmlns:a16="http://schemas.microsoft.com/office/drawing/2014/main" id="{16FBE2B8-3177-428A-A8F9-ECAEB7FBB45E}"/>
            </a:ext>
          </a:extLst>
        </xdr:cNvPr>
        <xdr:cNvSpPr/>
      </xdr:nvSpPr>
      <xdr:spPr bwMode="auto">
        <a:xfrm>
          <a:off x="16546535" y="4273550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17484</xdr:colOff>
      <xdr:row>25</xdr:row>
      <xdr:rowOff>38100</xdr:rowOff>
    </xdr:from>
    <xdr:to>
      <xdr:col>5</xdr:col>
      <xdr:colOff>189799</xdr:colOff>
      <xdr:row>26</xdr:row>
      <xdr:rowOff>19050</xdr:rowOff>
    </xdr:to>
    <xdr:sp macro="" textlink="">
      <xdr:nvSpPr>
        <xdr:cNvPr id="74" name="六角形 73">
          <a:extLst>
            <a:ext uri="{FF2B5EF4-FFF2-40B4-BE49-F238E27FC236}">
              <a16:creationId xmlns:a16="http://schemas.microsoft.com/office/drawing/2014/main" id="{8C74D91E-12D6-42FA-972E-1D0F47D61749}"/>
            </a:ext>
          </a:extLst>
        </xdr:cNvPr>
        <xdr:cNvSpPr/>
      </xdr:nvSpPr>
      <xdr:spPr bwMode="auto">
        <a:xfrm>
          <a:off x="17962584" y="4311650"/>
          <a:ext cx="172315" cy="15875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33360</xdr:colOff>
      <xdr:row>25</xdr:row>
      <xdr:rowOff>19050</xdr:rowOff>
    </xdr:from>
    <xdr:to>
      <xdr:col>7</xdr:col>
      <xdr:colOff>205675</xdr:colOff>
      <xdr:row>26</xdr:row>
      <xdr:rowOff>9525</xdr:rowOff>
    </xdr:to>
    <xdr:sp macro="" textlink="">
      <xdr:nvSpPr>
        <xdr:cNvPr id="75" name="六角形 74">
          <a:extLst>
            <a:ext uri="{FF2B5EF4-FFF2-40B4-BE49-F238E27FC236}">
              <a16:creationId xmlns:a16="http://schemas.microsoft.com/office/drawing/2014/main" id="{CB6E0B34-BF14-47E0-A414-C551B6EF0383}"/>
            </a:ext>
          </a:extLst>
        </xdr:cNvPr>
        <xdr:cNvSpPr/>
      </xdr:nvSpPr>
      <xdr:spPr bwMode="auto">
        <a:xfrm>
          <a:off x="19388160" y="4292600"/>
          <a:ext cx="172315" cy="16827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11135</xdr:colOff>
      <xdr:row>25</xdr:row>
      <xdr:rowOff>28575</xdr:rowOff>
    </xdr:from>
    <xdr:to>
      <xdr:col>9</xdr:col>
      <xdr:colOff>183450</xdr:colOff>
      <xdr:row>26</xdr:row>
      <xdr:rowOff>19050</xdr:rowOff>
    </xdr:to>
    <xdr:sp macro="" textlink="">
      <xdr:nvSpPr>
        <xdr:cNvPr id="76" name="六角形 75">
          <a:extLst>
            <a:ext uri="{FF2B5EF4-FFF2-40B4-BE49-F238E27FC236}">
              <a16:creationId xmlns:a16="http://schemas.microsoft.com/office/drawing/2014/main" id="{4185B27F-1143-455D-B1A5-A7ECDDBD834F}"/>
            </a:ext>
          </a:extLst>
        </xdr:cNvPr>
        <xdr:cNvSpPr/>
      </xdr:nvSpPr>
      <xdr:spPr bwMode="auto">
        <a:xfrm>
          <a:off x="20775635" y="4302125"/>
          <a:ext cx="172315" cy="16827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10278</xdr:colOff>
      <xdr:row>25</xdr:row>
      <xdr:rowOff>16059</xdr:rowOff>
    </xdr:from>
    <xdr:to>
      <xdr:col>11</xdr:col>
      <xdr:colOff>217064</xdr:colOff>
      <xdr:row>26</xdr:row>
      <xdr:rowOff>25584</xdr:rowOff>
    </xdr:to>
    <xdr:sp macro="" textlink="">
      <xdr:nvSpPr>
        <xdr:cNvPr id="77" name="六角形 76">
          <a:extLst>
            <a:ext uri="{FF2B5EF4-FFF2-40B4-BE49-F238E27FC236}">
              <a16:creationId xmlns:a16="http://schemas.microsoft.com/office/drawing/2014/main" id="{AEAA02F6-8D24-46B8-8E5D-662C7DE28963}"/>
            </a:ext>
          </a:extLst>
        </xdr:cNvPr>
        <xdr:cNvSpPr/>
      </xdr:nvSpPr>
      <xdr:spPr bwMode="auto">
        <a:xfrm>
          <a:off x="22184478" y="4289609"/>
          <a:ext cx="206786" cy="1873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0</xdr:colOff>
      <xdr:row>33</xdr:row>
      <xdr:rowOff>19050</xdr:rowOff>
    </xdr:from>
    <xdr:to>
      <xdr:col>1</xdr:col>
      <xdr:colOff>200890</xdr:colOff>
      <xdr:row>34</xdr:row>
      <xdr:rowOff>28575</xdr:rowOff>
    </xdr:to>
    <xdr:sp macro="" textlink="">
      <xdr:nvSpPr>
        <xdr:cNvPr id="78" name="六角形 77">
          <a:extLst>
            <a:ext uri="{FF2B5EF4-FFF2-40B4-BE49-F238E27FC236}">
              <a16:creationId xmlns:a16="http://schemas.microsoft.com/office/drawing/2014/main" id="{C3140272-3101-4476-A804-316B28419E70}"/>
            </a:ext>
          </a:extLst>
        </xdr:cNvPr>
        <xdr:cNvSpPr/>
      </xdr:nvSpPr>
      <xdr:spPr bwMode="auto">
        <a:xfrm>
          <a:off x="15125700" y="5670550"/>
          <a:ext cx="200890" cy="1746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15874</xdr:colOff>
      <xdr:row>33</xdr:row>
      <xdr:rowOff>0</xdr:rowOff>
    </xdr:from>
    <xdr:to>
      <xdr:col>3</xdr:col>
      <xdr:colOff>207239</xdr:colOff>
      <xdr:row>33</xdr:row>
      <xdr:rowOff>161925</xdr:rowOff>
    </xdr:to>
    <xdr:sp macro="" textlink="">
      <xdr:nvSpPr>
        <xdr:cNvPr id="79" name="六角形 78">
          <a:extLst>
            <a:ext uri="{FF2B5EF4-FFF2-40B4-BE49-F238E27FC236}">
              <a16:creationId xmlns:a16="http://schemas.microsoft.com/office/drawing/2014/main" id="{7C11E953-5591-483D-929E-651BA4E34966}"/>
            </a:ext>
          </a:extLst>
        </xdr:cNvPr>
        <xdr:cNvSpPr/>
      </xdr:nvSpPr>
      <xdr:spPr bwMode="auto">
        <a:xfrm>
          <a:off x="16551274" y="5651500"/>
          <a:ext cx="19136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4</xdr:col>
      <xdr:colOff>755649</xdr:colOff>
      <xdr:row>33</xdr:row>
      <xdr:rowOff>9525</xdr:rowOff>
    </xdr:from>
    <xdr:to>
      <xdr:col>5</xdr:col>
      <xdr:colOff>204064</xdr:colOff>
      <xdr:row>34</xdr:row>
      <xdr:rowOff>19050</xdr:rowOff>
    </xdr:to>
    <xdr:sp macro="" textlink="">
      <xdr:nvSpPr>
        <xdr:cNvPr id="80" name="六角形 79">
          <a:extLst>
            <a:ext uri="{FF2B5EF4-FFF2-40B4-BE49-F238E27FC236}">
              <a16:creationId xmlns:a16="http://schemas.microsoft.com/office/drawing/2014/main" id="{552DCB9A-17F3-42B0-BA14-3ECB27E3785A}"/>
            </a:ext>
          </a:extLst>
        </xdr:cNvPr>
        <xdr:cNvSpPr/>
      </xdr:nvSpPr>
      <xdr:spPr bwMode="auto">
        <a:xfrm>
          <a:off x="17945099" y="5661025"/>
          <a:ext cx="204065" cy="1746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9524</xdr:colOff>
      <xdr:row>32</xdr:row>
      <xdr:rowOff>171450</xdr:rowOff>
    </xdr:from>
    <xdr:to>
      <xdr:col>7</xdr:col>
      <xdr:colOff>200889</xdr:colOff>
      <xdr:row>34</xdr:row>
      <xdr:rowOff>9524</xdr:rowOff>
    </xdr:to>
    <xdr:sp macro="" textlink="">
      <xdr:nvSpPr>
        <xdr:cNvPr id="81" name="六角形 80">
          <a:extLst>
            <a:ext uri="{FF2B5EF4-FFF2-40B4-BE49-F238E27FC236}">
              <a16:creationId xmlns:a16="http://schemas.microsoft.com/office/drawing/2014/main" id="{D0DDC4D7-C207-4E03-92CA-36B9E461738D}"/>
            </a:ext>
          </a:extLst>
        </xdr:cNvPr>
        <xdr:cNvSpPr/>
      </xdr:nvSpPr>
      <xdr:spPr bwMode="auto">
        <a:xfrm>
          <a:off x="19364324" y="5651500"/>
          <a:ext cx="191365" cy="17462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23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241</xdr:colOff>
      <xdr:row>33</xdr:row>
      <xdr:rowOff>5713</xdr:rowOff>
    </xdr:from>
    <xdr:to>
      <xdr:col>9</xdr:col>
      <xdr:colOff>194781</xdr:colOff>
      <xdr:row>33</xdr:row>
      <xdr:rowOff>167638</xdr:rowOff>
    </xdr:to>
    <xdr:sp macro="" textlink="">
      <xdr:nvSpPr>
        <xdr:cNvPr id="82" name="六角形 81">
          <a:extLst>
            <a:ext uri="{FF2B5EF4-FFF2-40B4-BE49-F238E27FC236}">
              <a16:creationId xmlns:a16="http://schemas.microsoft.com/office/drawing/2014/main" id="{468B3076-110A-4E6A-9275-BB27125F75BD}"/>
            </a:ext>
          </a:extLst>
        </xdr:cNvPr>
        <xdr:cNvSpPr/>
      </xdr:nvSpPr>
      <xdr:spPr bwMode="auto">
        <a:xfrm>
          <a:off x="20764741" y="5657213"/>
          <a:ext cx="194540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24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0</xdr:colOff>
      <xdr:row>41</xdr:row>
      <xdr:rowOff>9525</xdr:rowOff>
    </xdr:from>
    <xdr:to>
      <xdr:col>1</xdr:col>
      <xdr:colOff>215199</xdr:colOff>
      <xdr:row>42</xdr:row>
      <xdr:rowOff>19050</xdr:rowOff>
    </xdr:to>
    <xdr:sp macro="" textlink="">
      <xdr:nvSpPr>
        <xdr:cNvPr id="83" name="六角形 82">
          <a:extLst>
            <a:ext uri="{FF2B5EF4-FFF2-40B4-BE49-F238E27FC236}">
              <a16:creationId xmlns:a16="http://schemas.microsoft.com/office/drawing/2014/main" id="{B366F932-93EF-4F48-9DA3-4074FDA53947}"/>
            </a:ext>
          </a:extLst>
        </xdr:cNvPr>
        <xdr:cNvSpPr/>
      </xdr:nvSpPr>
      <xdr:spPr bwMode="auto">
        <a:xfrm>
          <a:off x="15125700" y="7026275"/>
          <a:ext cx="215199" cy="1873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11135</xdr:colOff>
      <xdr:row>41</xdr:row>
      <xdr:rowOff>0</xdr:rowOff>
    </xdr:from>
    <xdr:to>
      <xdr:col>3</xdr:col>
      <xdr:colOff>183450</xdr:colOff>
      <xdr:row>41</xdr:row>
      <xdr:rowOff>161925</xdr:rowOff>
    </xdr:to>
    <xdr:sp macro="" textlink="">
      <xdr:nvSpPr>
        <xdr:cNvPr id="84" name="六角形 83">
          <a:extLst>
            <a:ext uri="{FF2B5EF4-FFF2-40B4-BE49-F238E27FC236}">
              <a16:creationId xmlns:a16="http://schemas.microsoft.com/office/drawing/2014/main" id="{BD435B1F-E826-4EE4-86F7-6621D8672BFD}"/>
            </a:ext>
          </a:extLst>
        </xdr:cNvPr>
        <xdr:cNvSpPr/>
      </xdr:nvSpPr>
      <xdr:spPr bwMode="auto">
        <a:xfrm>
          <a:off x="16546535" y="7016750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17484</xdr:colOff>
      <xdr:row>41</xdr:row>
      <xdr:rowOff>38100</xdr:rowOff>
    </xdr:from>
    <xdr:to>
      <xdr:col>5</xdr:col>
      <xdr:colOff>189799</xdr:colOff>
      <xdr:row>42</xdr:row>
      <xdr:rowOff>9525</xdr:rowOff>
    </xdr:to>
    <xdr:sp macro="" textlink="">
      <xdr:nvSpPr>
        <xdr:cNvPr id="85" name="六角形 84">
          <a:extLst>
            <a:ext uri="{FF2B5EF4-FFF2-40B4-BE49-F238E27FC236}">
              <a16:creationId xmlns:a16="http://schemas.microsoft.com/office/drawing/2014/main" id="{392AC180-4A12-4EC6-977F-968C316D0D05}"/>
            </a:ext>
          </a:extLst>
        </xdr:cNvPr>
        <xdr:cNvSpPr/>
      </xdr:nvSpPr>
      <xdr:spPr bwMode="auto">
        <a:xfrm>
          <a:off x="17962584" y="7054850"/>
          <a:ext cx="172315" cy="1492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33360</xdr:colOff>
      <xdr:row>41</xdr:row>
      <xdr:rowOff>19050</xdr:rowOff>
    </xdr:from>
    <xdr:to>
      <xdr:col>7</xdr:col>
      <xdr:colOff>205675</xdr:colOff>
      <xdr:row>42</xdr:row>
      <xdr:rowOff>0</xdr:rowOff>
    </xdr:to>
    <xdr:sp macro="" textlink="">
      <xdr:nvSpPr>
        <xdr:cNvPr id="86" name="六角形 85">
          <a:extLst>
            <a:ext uri="{FF2B5EF4-FFF2-40B4-BE49-F238E27FC236}">
              <a16:creationId xmlns:a16="http://schemas.microsoft.com/office/drawing/2014/main" id="{4667AEEB-3D3C-4361-8162-94C33264841F}"/>
            </a:ext>
          </a:extLst>
        </xdr:cNvPr>
        <xdr:cNvSpPr/>
      </xdr:nvSpPr>
      <xdr:spPr bwMode="auto">
        <a:xfrm>
          <a:off x="19388160" y="7035800"/>
          <a:ext cx="172315" cy="15875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7960</xdr:colOff>
      <xdr:row>41</xdr:row>
      <xdr:rowOff>28575</xdr:rowOff>
    </xdr:from>
    <xdr:to>
      <xdr:col>9</xdr:col>
      <xdr:colOff>183450</xdr:colOff>
      <xdr:row>42</xdr:row>
      <xdr:rowOff>9525</xdr:rowOff>
    </xdr:to>
    <xdr:sp macro="" textlink="">
      <xdr:nvSpPr>
        <xdr:cNvPr id="87" name="六角形 86">
          <a:extLst>
            <a:ext uri="{FF2B5EF4-FFF2-40B4-BE49-F238E27FC236}">
              <a16:creationId xmlns:a16="http://schemas.microsoft.com/office/drawing/2014/main" id="{920ACD11-101F-46E0-AA33-15646A3D722B}"/>
            </a:ext>
          </a:extLst>
        </xdr:cNvPr>
        <xdr:cNvSpPr/>
      </xdr:nvSpPr>
      <xdr:spPr bwMode="auto">
        <a:xfrm>
          <a:off x="20772460" y="7045325"/>
          <a:ext cx="175490" cy="15875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29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0</xdr:colOff>
      <xdr:row>49</xdr:row>
      <xdr:rowOff>9525</xdr:rowOff>
    </xdr:from>
    <xdr:to>
      <xdr:col>1</xdr:col>
      <xdr:colOff>200890</xdr:colOff>
      <xdr:row>50</xdr:row>
      <xdr:rowOff>19050</xdr:rowOff>
    </xdr:to>
    <xdr:sp macro="" textlink="">
      <xdr:nvSpPr>
        <xdr:cNvPr id="88" name="六角形 87">
          <a:extLst>
            <a:ext uri="{FF2B5EF4-FFF2-40B4-BE49-F238E27FC236}">
              <a16:creationId xmlns:a16="http://schemas.microsoft.com/office/drawing/2014/main" id="{41198A7A-8D6A-43CC-9D91-E4437AB51BBA}"/>
            </a:ext>
          </a:extLst>
        </xdr:cNvPr>
        <xdr:cNvSpPr/>
      </xdr:nvSpPr>
      <xdr:spPr bwMode="auto">
        <a:xfrm>
          <a:off x="15125700" y="8480425"/>
          <a:ext cx="200890" cy="1746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15874</xdr:colOff>
      <xdr:row>48</xdr:row>
      <xdr:rowOff>238125</xdr:rowOff>
    </xdr:from>
    <xdr:to>
      <xdr:col>3</xdr:col>
      <xdr:colOff>207239</xdr:colOff>
      <xdr:row>49</xdr:row>
      <xdr:rowOff>152400</xdr:rowOff>
    </xdr:to>
    <xdr:sp macro="" textlink="">
      <xdr:nvSpPr>
        <xdr:cNvPr id="89" name="六角形 88">
          <a:extLst>
            <a:ext uri="{FF2B5EF4-FFF2-40B4-BE49-F238E27FC236}">
              <a16:creationId xmlns:a16="http://schemas.microsoft.com/office/drawing/2014/main" id="{6D0733C5-6DEF-417D-BD38-0B0E0A11B88D}"/>
            </a:ext>
          </a:extLst>
        </xdr:cNvPr>
        <xdr:cNvSpPr/>
      </xdr:nvSpPr>
      <xdr:spPr bwMode="auto">
        <a:xfrm>
          <a:off x="16551274" y="8461375"/>
          <a:ext cx="19136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3174</xdr:colOff>
      <xdr:row>49</xdr:row>
      <xdr:rowOff>0</xdr:rowOff>
    </xdr:from>
    <xdr:to>
      <xdr:col>5</xdr:col>
      <xdr:colOff>223114</xdr:colOff>
      <xdr:row>50</xdr:row>
      <xdr:rowOff>9525</xdr:rowOff>
    </xdr:to>
    <xdr:sp macro="" textlink="">
      <xdr:nvSpPr>
        <xdr:cNvPr id="90" name="六角形 89">
          <a:extLst>
            <a:ext uri="{FF2B5EF4-FFF2-40B4-BE49-F238E27FC236}">
              <a16:creationId xmlns:a16="http://schemas.microsoft.com/office/drawing/2014/main" id="{2E6B6CA3-6F5A-4A59-8A30-651D29F578A8}"/>
            </a:ext>
          </a:extLst>
        </xdr:cNvPr>
        <xdr:cNvSpPr/>
      </xdr:nvSpPr>
      <xdr:spPr bwMode="auto">
        <a:xfrm>
          <a:off x="17948274" y="8470900"/>
          <a:ext cx="219940" cy="1746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28574</xdr:colOff>
      <xdr:row>49</xdr:row>
      <xdr:rowOff>19050</xdr:rowOff>
    </xdr:from>
    <xdr:to>
      <xdr:col>7</xdr:col>
      <xdr:colOff>219939</xdr:colOff>
      <xdr:row>50</xdr:row>
      <xdr:rowOff>38099</xdr:rowOff>
    </xdr:to>
    <xdr:sp macro="" textlink="">
      <xdr:nvSpPr>
        <xdr:cNvPr id="91" name="六角形 90">
          <a:extLst>
            <a:ext uri="{FF2B5EF4-FFF2-40B4-BE49-F238E27FC236}">
              <a16:creationId xmlns:a16="http://schemas.microsoft.com/office/drawing/2014/main" id="{2C2738A8-1230-49EB-8D1C-9FD2D1DCDAA4}"/>
            </a:ext>
          </a:extLst>
        </xdr:cNvPr>
        <xdr:cNvSpPr/>
      </xdr:nvSpPr>
      <xdr:spPr bwMode="auto">
        <a:xfrm>
          <a:off x="19383374" y="8489950"/>
          <a:ext cx="191365" cy="184149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33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19291</xdr:colOff>
      <xdr:row>49</xdr:row>
      <xdr:rowOff>15238</xdr:rowOff>
    </xdr:from>
    <xdr:to>
      <xdr:col>9</xdr:col>
      <xdr:colOff>213831</xdr:colOff>
      <xdr:row>50</xdr:row>
      <xdr:rowOff>5713</xdr:rowOff>
    </xdr:to>
    <xdr:sp macro="" textlink="">
      <xdr:nvSpPr>
        <xdr:cNvPr id="92" name="六角形 91">
          <a:extLst>
            <a:ext uri="{FF2B5EF4-FFF2-40B4-BE49-F238E27FC236}">
              <a16:creationId xmlns:a16="http://schemas.microsoft.com/office/drawing/2014/main" id="{79E1C282-0129-4611-9D03-901DF5E3F71C}"/>
            </a:ext>
          </a:extLst>
        </xdr:cNvPr>
        <xdr:cNvSpPr/>
      </xdr:nvSpPr>
      <xdr:spPr bwMode="auto">
        <a:xfrm>
          <a:off x="20783791" y="8486138"/>
          <a:ext cx="194540" cy="15557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34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0</xdr:colOff>
      <xdr:row>57</xdr:row>
      <xdr:rowOff>0</xdr:rowOff>
    </xdr:from>
    <xdr:to>
      <xdr:col>1</xdr:col>
      <xdr:colOff>215199</xdr:colOff>
      <xdr:row>58</xdr:row>
      <xdr:rowOff>19050</xdr:rowOff>
    </xdr:to>
    <xdr:sp macro="" textlink="">
      <xdr:nvSpPr>
        <xdr:cNvPr id="93" name="六角形 92">
          <a:extLst>
            <a:ext uri="{FF2B5EF4-FFF2-40B4-BE49-F238E27FC236}">
              <a16:creationId xmlns:a16="http://schemas.microsoft.com/office/drawing/2014/main" id="{D1029B5A-E194-4F60-B4FB-B8A104CC4628}"/>
            </a:ext>
          </a:extLst>
        </xdr:cNvPr>
        <xdr:cNvSpPr/>
      </xdr:nvSpPr>
      <xdr:spPr bwMode="auto">
        <a:xfrm>
          <a:off x="15125700" y="9836150"/>
          <a:ext cx="215199" cy="18415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11135</xdr:colOff>
      <xdr:row>56</xdr:row>
      <xdr:rowOff>171450</xdr:rowOff>
    </xdr:from>
    <xdr:to>
      <xdr:col>3</xdr:col>
      <xdr:colOff>183450</xdr:colOff>
      <xdr:row>57</xdr:row>
      <xdr:rowOff>152400</xdr:rowOff>
    </xdr:to>
    <xdr:sp macro="" textlink="">
      <xdr:nvSpPr>
        <xdr:cNvPr id="94" name="六角形 93">
          <a:extLst>
            <a:ext uri="{FF2B5EF4-FFF2-40B4-BE49-F238E27FC236}">
              <a16:creationId xmlns:a16="http://schemas.microsoft.com/office/drawing/2014/main" id="{E0C1183C-CE16-4577-A44A-75F4382E710C}"/>
            </a:ext>
          </a:extLst>
        </xdr:cNvPr>
        <xdr:cNvSpPr/>
      </xdr:nvSpPr>
      <xdr:spPr bwMode="auto">
        <a:xfrm>
          <a:off x="16546535" y="9836150"/>
          <a:ext cx="172315" cy="15240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17484</xdr:colOff>
      <xdr:row>57</xdr:row>
      <xdr:rowOff>28575</xdr:rowOff>
    </xdr:from>
    <xdr:to>
      <xdr:col>5</xdr:col>
      <xdr:colOff>189799</xdr:colOff>
      <xdr:row>58</xdr:row>
      <xdr:rowOff>9525</xdr:rowOff>
    </xdr:to>
    <xdr:sp macro="" textlink="">
      <xdr:nvSpPr>
        <xdr:cNvPr id="95" name="六角形 94">
          <a:extLst>
            <a:ext uri="{FF2B5EF4-FFF2-40B4-BE49-F238E27FC236}">
              <a16:creationId xmlns:a16="http://schemas.microsoft.com/office/drawing/2014/main" id="{AB6A443A-DFFE-4E71-B8D4-E4FCE455E462}"/>
            </a:ext>
          </a:extLst>
        </xdr:cNvPr>
        <xdr:cNvSpPr/>
      </xdr:nvSpPr>
      <xdr:spPr bwMode="auto">
        <a:xfrm>
          <a:off x="17962584" y="9864725"/>
          <a:ext cx="172315" cy="14605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33360</xdr:colOff>
      <xdr:row>57</xdr:row>
      <xdr:rowOff>9525</xdr:rowOff>
    </xdr:from>
    <xdr:to>
      <xdr:col>7</xdr:col>
      <xdr:colOff>205675</xdr:colOff>
      <xdr:row>58</xdr:row>
      <xdr:rowOff>0</xdr:rowOff>
    </xdr:to>
    <xdr:sp macro="" textlink="">
      <xdr:nvSpPr>
        <xdr:cNvPr id="96" name="六角形 95">
          <a:extLst>
            <a:ext uri="{FF2B5EF4-FFF2-40B4-BE49-F238E27FC236}">
              <a16:creationId xmlns:a16="http://schemas.microsoft.com/office/drawing/2014/main" id="{FC96E2D6-F595-49B5-B8A2-B91FC4073357}"/>
            </a:ext>
          </a:extLst>
        </xdr:cNvPr>
        <xdr:cNvSpPr/>
      </xdr:nvSpPr>
      <xdr:spPr bwMode="auto">
        <a:xfrm>
          <a:off x="19388160" y="9845675"/>
          <a:ext cx="172315" cy="15557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7960</xdr:colOff>
      <xdr:row>57</xdr:row>
      <xdr:rowOff>19050</xdr:rowOff>
    </xdr:from>
    <xdr:to>
      <xdr:col>9</xdr:col>
      <xdr:colOff>183450</xdr:colOff>
      <xdr:row>58</xdr:row>
      <xdr:rowOff>9525</xdr:rowOff>
    </xdr:to>
    <xdr:sp macro="" textlink="">
      <xdr:nvSpPr>
        <xdr:cNvPr id="97" name="六角形 96">
          <a:extLst>
            <a:ext uri="{FF2B5EF4-FFF2-40B4-BE49-F238E27FC236}">
              <a16:creationId xmlns:a16="http://schemas.microsoft.com/office/drawing/2014/main" id="{4F63A07F-D0CB-4231-83A9-44209252BEF3}"/>
            </a:ext>
          </a:extLst>
        </xdr:cNvPr>
        <xdr:cNvSpPr/>
      </xdr:nvSpPr>
      <xdr:spPr bwMode="auto">
        <a:xfrm>
          <a:off x="20772460" y="9855200"/>
          <a:ext cx="175490" cy="15557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39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4536</xdr:colOff>
      <xdr:row>1</xdr:row>
      <xdr:rowOff>5443</xdr:rowOff>
    </xdr:from>
    <xdr:to>
      <xdr:col>11</xdr:col>
      <xdr:colOff>205426</xdr:colOff>
      <xdr:row>2</xdr:row>
      <xdr:rowOff>14968</xdr:rowOff>
    </xdr:to>
    <xdr:sp macro="" textlink="">
      <xdr:nvSpPr>
        <xdr:cNvPr id="98" name="六角形 97">
          <a:extLst>
            <a:ext uri="{FF2B5EF4-FFF2-40B4-BE49-F238E27FC236}">
              <a16:creationId xmlns:a16="http://schemas.microsoft.com/office/drawing/2014/main" id="{E0CD7C8D-D706-4DB5-9EA8-E275DE802166}"/>
            </a:ext>
          </a:extLst>
        </xdr:cNvPr>
        <xdr:cNvSpPr/>
      </xdr:nvSpPr>
      <xdr:spPr bwMode="auto">
        <a:xfrm>
          <a:off x="22178736" y="176893"/>
          <a:ext cx="200890" cy="18097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40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34924</xdr:colOff>
      <xdr:row>1</xdr:row>
      <xdr:rowOff>0</xdr:rowOff>
    </xdr:from>
    <xdr:to>
      <xdr:col>13</xdr:col>
      <xdr:colOff>226289</xdr:colOff>
      <xdr:row>1</xdr:row>
      <xdr:rowOff>161925</xdr:rowOff>
    </xdr:to>
    <xdr:sp macro="" textlink="">
      <xdr:nvSpPr>
        <xdr:cNvPr id="99" name="六角形 98">
          <a:extLst>
            <a:ext uri="{FF2B5EF4-FFF2-40B4-BE49-F238E27FC236}">
              <a16:creationId xmlns:a16="http://schemas.microsoft.com/office/drawing/2014/main" id="{21B1EBB8-ED6C-4B0B-9F4F-31E72CB0DBDC}"/>
            </a:ext>
          </a:extLst>
        </xdr:cNvPr>
        <xdr:cNvSpPr/>
      </xdr:nvSpPr>
      <xdr:spPr bwMode="auto">
        <a:xfrm>
          <a:off x="23618824" y="171450"/>
          <a:ext cx="19136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41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50799</xdr:colOff>
      <xdr:row>1</xdr:row>
      <xdr:rowOff>9525</xdr:rowOff>
    </xdr:from>
    <xdr:to>
      <xdr:col>15</xdr:col>
      <xdr:colOff>249465</xdr:colOff>
      <xdr:row>1</xdr:row>
      <xdr:rowOff>163285</xdr:rowOff>
    </xdr:to>
    <xdr:sp macro="" textlink="">
      <xdr:nvSpPr>
        <xdr:cNvPr id="100" name="六角形 99">
          <a:extLst>
            <a:ext uri="{FF2B5EF4-FFF2-40B4-BE49-F238E27FC236}">
              <a16:creationId xmlns:a16="http://schemas.microsoft.com/office/drawing/2014/main" id="{1F5D0450-6C43-4C76-9DEE-B194920B52E2}"/>
            </a:ext>
          </a:extLst>
        </xdr:cNvPr>
        <xdr:cNvSpPr/>
      </xdr:nvSpPr>
      <xdr:spPr bwMode="auto">
        <a:xfrm>
          <a:off x="25044399" y="180975"/>
          <a:ext cx="198666" cy="15376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42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47624</xdr:colOff>
      <xdr:row>1</xdr:row>
      <xdr:rowOff>28575</xdr:rowOff>
    </xdr:from>
    <xdr:to>
      <xdr:col>17</xdr:col>
      <xdr:colOff>242208</xdr:colOff>
      <xdr:row>2</xdr:row>
      <xdr:rowOff>20411</xdr:rowOff>
    </xdr:to>
    <xdr:sp macro="" textlink="">
      <xdr:nvSpPr>
        <xdr:cNvPr id="101" name="六角形 100">
          <a:extLst>
            <a:ext uri="{FF2B5EF4-FFF2-40B4-BE49-F238E27FC236}">
              <a16:creationId xmlns:a16="http://schemas.microsoft.com/office/drawing/2014/main" id="{0D71C286-F292-4040-8C02-9982EFEBC6FE}"/>
            </a:ext>
          </a:extLst>
        </xdr:cNvPr>
        <xdr:cNvSpPr/>
      </xdr:nvSpPr>
      <xdr:spPr bwMode="auto">
        <a:xfrm>
          <a:off x="26450924" y="200025"/>
          <a:ext cx="194584" cy="16328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43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38341</xdr:colOff>
      <xdr:row>1</xdr:row>
      <xdr:rowOff>34288</xdr:rowOff>
    </xdr:from>
    <xdr:to>
      <xdr:col>19</xdr:col>
      <xdr:colOff>232881</xdr:colOff>
      <xdr:row>2</xdr:row>
      <xdr:rowOff>24763</xdr:rowOff>
    </xdr:to>
    <xdr:sp macro="" textlink="">
      <xdr:nvSpPr>
        <xdr:cNvPr id="102" name="六角形 101">
          <a:extLst>
            <a:ext uri="{FF2B5EF4-FFF2-40B4-BE49-F238E27FC236}">
              <a16:creationId xmlns:a16="http://schemas.microsoft.com/office/drawing/2014/main" id="{4CCC1869-02EC-4D3C-8334-5E6F45BF725E}"/>
            </a:ext>
          </a:extLst>
        </xdr:cNvPr>
        <xdr:cNvSpPr/>
      </xdr:nvSpPr>
      <xdr:spPr bwMode="auto">
        <a:xfrm>
          <a:off x="27851341" y="205738"/>
          <a:ext cx="194540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44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0</xdr:colOff>
      <xdr:row>9</xdr:row>
      <xdr:rowOff>9525</xdr:rowOff>
    </xdr:from>
    <xdr:to>
      <xdr:col>11</xdr:col>
      <xdr:colOff>215199</xdr:colOff>
      <xdr:row>10</xdr:row>
      <xdr:rowOff>28575</xdr:rowOff>
    </xdr:to>
    <xdr:sp macro="" textlink="">
      <xdr:nvSpPr>
        <xdr:cNvPr id="103" name="六角形 102">
          <a:extLst>
            <a:ext uri="{FF2B5EF4-FFF2-40B4-BE49-F238E27FC236}">
              <a16:creationId xmlns:a16="http://schemas.microsoft.com/office/drawing/2014/main" id="{428A37D8-CEDD-48F8-B564-BDF9DF5C24A0}"/>
            </a:ext>
          </a:extLst>
        </xdr:cNvPr>
        <xdr:cNvSpPr/>
      </xdr:nvSpPr>
      <xdr:spPr bwMode="auto">
        <a:xfrm>
          <a:off x="22174200" y="1552575"/>
          <a:ext cx="215199" cy="18415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45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30185</xdr:colOff>
      <xdr:row>9</xdr:row>
      <xdr:rowOff>0</xdr:rowOff>
    </xdr:from>
    <xdr:to>
      <xdr:col>13</xdr:col>
      <xdr:colOff>202500</xdr:colOff>
      <xdr:row>9</xdr:row>
      <xdr:rowOff>161925</xdr:rowOff>
    </xdr:to>
    <xdr:sp macro="" textlink="">
      <xdr:nvSpPr>
        <xdr:cNvPr id="104" name="六角形 103">
          <a:extLst>
            <a:ext uri="{FF2B5EF4-FFF2-40B4-BE49-F238E27FC236}">
              <a16:creationId xmlns:a16="http://schemas.microsoft.com/office/drawing/2014/main" id="{FA25B845-D24A-4E7E-BB4A-768A16563C5D}"/>
            </a:ext>
          </a:extLst>
        </xdr:cNvPr>
        <xdr:cNvSpPr/>
      </xdr:nvSpPr>
      <xdr:spPr bwMode="auto">
        <a:xfrm>
          <a:off x="23614085" y="1543050"/>
          <a:ext cx="17231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46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17484</xdr:colOff>
      <xdr:row>9</xdr:row>
      <xdr:rowOff>19050</xdr:rowOff>
    </xdr:from>
    <xdr:to>
      <xdr:col>15</xdr:col>
      <xdr:colOff>189799</xdr:colOff>
      <xdr:row>10</xdr:row>
      <xdr:rowOff>0</xdr:rowOff>
    </xdr:to>
    <xdr:sp macro="" textlink="">
      <xdr:nvSpPr>
        <xdr:cNvPr id="105" name="六角形 104">
          <a:extLst>
            <a:ext uri="{FF2B5EF4-FFF2-40B4-BE49-F238E27FC236}">
              <a16:creationId xmlns:a16="http://schemas.microsoft.com/office/drawing/2014/main" id="{8C7B9CBF-8701-4C87-AD60-EC1F1EF0EA9A}"/>
            </a:ext>
          </a:extLst>
        </xdr:cNvPr>
        <xdr:cNvSpPr/>
      </xdr:nvSpPr>
      <xdr:spPr bwMode="auto">
        <a:xfrm>
          <a:off x="25011084" y="1562100"/>
          <a:ext cx="172315" cy="14605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47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4785</xdr:colOff>
      <xdr:row>9</xdr:row>
      <xdr:rowOff>9525</xdr:rowOff>
    </xdr:from>
    <xdr:to>
      <xdr:col>17</xdr:col>
      <xdr:colOff>177100</xdr:colOff>
      <xdr:row>10</xdr:row>
      <xdr:rowOff>0</xdr:rowOff>
    </xdr:to>
    <xdr:sp macro="" textlink="">
      <xdr:nvSpPr>
        <xdr:cNvPr id="106" name="六角形 105">
          <a:extLst>
            <a:ext uri="{FF2B5EF4-FFF2-40B4-BE49-F238E27FC236}">
              <a16:creationId xmlns:a16="http://schemas.microsoft.com/office/drawing/2014/main" id="{A92F70FF-9B46-4BC0-B2D1-3664138C17AF}"/>
            </a:ext>
          </a:extLst>
        </xdr:cNvPr>
        <xdr:cNvSpPr/>
      </xdr:nvSpPr>
      <xdr:spPr bwMode="auto">
        <a:xfrm>
          <a:off x="26408085" y="1552575"/>
          <a:ext cx="172315" cy="15557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48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18</xdr:col>
      <xdr:colOff>769960</xdr:colOff>
      <xdr:row>9</xdr:row>
      <xdr:rowOff>9525</xdr:rowOff>
    </xdr:from>
    <xdr:to>
      <xdr:col>19</xdr:col>
      <xdr:colOff>173925</xdr:colOff>
      <xdr:row>10</xdr:row>
      <xdr:rowOff>0</xdr:rowOff>
    </xdr:to>
    <xdr:sp macro="" textlink="">
      <xdr:nvSpPr>
        <xdr:cNvPr id="107" name="六角形 106">
          <a:extLst>
            <a:ext uri="{FF2B5EF4-FFF2-40B4-BE49-F238E27FC236}">
              <a16:creationId xmlns:a16="http://schemas.microsoft.com/office/drawing/2014/main" id="{4E8A3727-06D3-4073-AE41-A11DA9CB115F}"/>
            </a:ext>
          </a:extLst>
        </xdr:cNvPr>
        <xdr:cNvSpPr/>
      </xdr:nvSpPr>
      <xdr:spPr bwMode="auto">
        <a:xfrm>
          <a:off x="27814610" y="1552575"/>
          <a:ext cx="172315" cy="15557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49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0</xdr:colOff>
      <xdr:row>17</xdr:row>
      <xdr:rowOff>0</xdr:rowOff>
    </xdr:from>
    <xdr:to>
      <xdr:col>13</xdr:col>
      <xdr:colOff>191365</xdr:colOff>
      <xdr:row>17</xdr:row>
      <xdr:rowOff>161925</xdr:rowOff>
    </xdr:to>
    <xdr:sp macro="" textlink="">
      <xdr:nvSpPr>
        <xdr:cNvPr id="108" name="六角形 107">
          <a:extLst>
            <a:ext uri="{FF2B5EF4-FFF2-40B4-BE49-F238E27FC236}">
              <a16:creationId xmlns:a16="http://schemas.microsoft.com/office/drawing/2014/main" id="{FF88613A-62BF-4249-9AE1-EA22B8D6549F}"/>
            </a:ext>
          </a:extLst>
        </xdr:cNvPr>
        <xdr:cNvSpPr/>
      </xdr:nvSpPr>
      <xdr:spPr bwMode="auto">
        <a:xfrm>
          <a:off x="23583900" y="2908300"/>
          <a:ext cx="19136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15875</xdr:colOff>
      <xdr:row>17</xdr:row>
      <xdr:rowOff>9525</xdr:rowOff>
    </xdr:from>
    <xdr:to>
      <xdr:col>15</xdr:col>
      <xdr:colOff>235815</xdr:colOff>
      <xdr:row>18</xdr:row>
      <xdr:rowOff>9525</xdr:rowOff>
    </xdr:to>
    <xdr:sp macro="" textlink="">
      <xdr:nvSpPr>
        <xdr:cNvPr id="109" name="六角形 108">
          <a:extLst>
            <a:ext uri="{FF2B5EF4-FFF2-40B4-BE49-F238E27FC236}">
              <a16:creationId xmlns:a16="http://schemas.microsoft.com/office/drawing/2014/main" id="{4032EC63-9CA2-418D-B0C7-B4E1DBA70A7D}"/>
            </a:ext>
          </a:extLst>
        </xdr:cNvPr>
        <xdr:cNvSpPr/>
      </xdr:nvSpPr>
      <xdr:spPr bwMode="auto">
        <a:xfrm>
          <a:off x="25009475" y="2917825"/>
          <a:ext cx="219940" cy="17780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52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12700</xdr:colOff>
      <xdr:row>16</xdr:row>
      <xdr:rowOff>150636</xdr:rowOff>
    </xdr:from>
    <xdr:to>
      <xdr:col>17</xdr:col>
      <xdr:colOff>204065</xdr:colOff>
      <xdr:row>17</xdr:row>
      <xdr:rowOff>164570</xdr:rowOff>
    </xdr:to>
    <xdr:sp macro="" textlink="">
      <xdr:nvSpPr>
        <xdr:cNvPr id="110" name="六角形 109">
          <a:extLst>
            <a:ext uri="{FF2B5EF4-FFF2-40B4-BE49-F238E27FC236}">
              <a16:creationId xmlns:a16="http://schemas.microsoft.com/office/drawing/2014/main" id="{D4C866FC-0B12-4B36-A8E7-35DFBCF2471C}"/>
            </a:ext>
          </a:extLst>
        </xdr:cNvPr>
        <xdr:cNvSpPr/>
      </xdr:nvSpPr>
      <xdr:spPr bwMode="auto">
        <a:xfrm>
          <a:off x="26416000" y="2887486"/>
          <a:ext cx="191365" cy="18538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53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3417</xdr:colOff>
      <xdr:row>17</xdr:row>
      <xdr:rowOff>15238</xdr:rowOff>
    </xdr:from>
    <xdr:to>
      <xdr:col>19</xdr:col>
      <xdr:colOff>197957</xdr:colOff>
      <xdr:row>17</xdr:row>
      <xdr:rowOff>177163</xdr:rowOff>
    </xdr:to>
    <xdr:sp macro="" textlink="">
      <xdr:nvSpPr>
        <xdr:cNvPr id="111" name="六角形 110">
          <a:extLst>
            <a:ext uri="{FF2B5EF4-FFF2-40B4-BE49-F238E27FC236}">
              <a16:creationId xmlns:a16="http://schemas.microsoft.com/office/drawing/2014/main" id="{0AA72610-E539-47C3-A1FE-EF9C07B57022}"/>
            </a:ext>
          </a:extLst>
        </xdr:cNvPr>
        <xdr:cNvSpPr/>
      </xdr:nvSpPr>
      <xdr:spPr bwMode="auto">
        <a:xfrm>
          <a:off x="27816417" y="2923538"/>
          <a:ext cx="194540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54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0</xdr:colOff>
      <xdr:row>32</xdr:row>
      <xdr:rowOff>171450</xdr:rowOff>
    </xdr:from>
    <xdr:to>
      <xdr:col>11</xdr:col>
      <xdr:colOff>199322</xdr:colOff>
      <xdr:row>33</xdr:row>
      <xdr:rowOff>153761</xdr:rowOff>
    </xdr:to>
    <xdr:sp macro="" textlink="">
      <xdr:nvSpPr>
        <xdr:cNvPr id="112" name="六角形 111">
          <a:extLst>
            <a:ext uri="{FF2B5EF4-FFF2-40B4-BE49-F238E27FC236}">
              <a16:creationId xmlns:a16="http://schemas.microsoft.com/office/drawing/2014/main" id="{5AA21A01-A3F1-4B61-A6F5-16C3A8557621}"/>
            </a:ext>
          </a:extLst>
        </xdr:cNvPr>
        <xdr:cNvSpPr/>
      </xdr:nvSpPr>
      <xdr:spPr bwMode="auto">
        <a:xfrm>
          <a:off x="22174200" y="5651500"/>
          <a:ext cx="199322" cy="153761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25399</xdr:colOff>
      <xdr:row>33</xdr:row>
      <xdr:rowOff>9524</xdr:rowOff>
    </xdr:from>
    <xdr:to>
      <xdr:col>13</xdr:col>
      <xdr:colOff>204312</xdr:colOff>
      <xdr:row>33</xdr:row>
      <xdr:rowOff>170088</xdr:rowOff>
    </xdr:to>
    <xdr:sp macro="" textlink="">
      <xdr:nvSpPr>
        <xdr:cNvPr id="113" name="六角形 112">
          <a:extLst>
            <a:ext uri="{FF2B5EF4-FFF2-40B4-BE49-F238E27FC236}">
              <a16:creationId xmlns:a16="http://schemas.microsoft.com/office/drawing/2014/main" id="{8B55F87A-4944-4D79-BBDE-2693DDF2A6D7}"/>
            </a:ext>
          </a:extLst>
        </xdr:cNvPr>
        <xdr:cNvSpPr/>
      </xdr:nvSpPr>
      <xdr:spPr bwMode="auto">
        <a:xfrm>
          <a:off x="23609299" y="5661024"/>
          <a:ext cx="178913" cy="15421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12700</xdr:colOff>
      <xdr:row>33</xdr:row>
      <xdr:rowOff>9524</xdr:rowOff>
    </xdr:from>
    <xdr:to>
      <xdr:col>15</xdr:col>
      <xdr:colOff>185015</xdr:colOff>
      <xdr:row>33</xdr:row>
      <xdr:rowOff>171449</xdr:rowOff>
    </xdr:to>
    <xdr:sp macro="" textlink="">
      <xdr:nvSpPr>
        <xdr:cNvPr id="114" name="六角形 113">
          <a:extLst>
            <a:ext uri="{FF2B5EF4-FFF2-40B4-BE49-F238E27FC236}">
              <a16:creationId xmlns:a16="http://schemas.microsoft.com/office/drawing/2014/main" id="{D9A4D728-853C-4553-A57F-6D3D33BDDF28}"/>
            </a:ext>
          </a:extLst>
        </xdr:cNvPr>
        <xdr:cNvSpPr/>
      </xdr:nvSpPr>
      <xdr:spPr bwMode="auto">
        <a:xfrm>
          <a:off x="25006300" y="5661024"/>
          <a:ext cx="172315" cy="15557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15875</xdr:colOff>
      <xdr:row>33</xdr:row>
      <xdr:rowOff>12245</xdr:rowOff>
    </xdr:from>
    <xdr:to>
      <xdr:col>17</xdr:col>
      <xdr:colOff>196601</xdr:colOff>
      <xdr:row>33</xdr:row>
      <xdr:rowOff>168727</xdr:rowOff>
    </xdr:to>
    <xdr:sp macro="" textlink="">
      <xdr:nvSpPr>
        <xdr:cNvPr id="115" name="六角形 114">
          <a:extLst>
            <a:ext uri="{FF2B5EF4-FFF2-40B4-BE49-F238E27FC236}">
              <a16:creationId xmlns:a16="http://schemas.microsoft.com/office/drawing/2014/main" id="{AB0C1268-9389-4BCD-8AED-60B47907BD63}"/>
            </a:ext>
          </a:extLst>
        </xdr:cNvPr>
        <xdr:cNvSpPr/>
      </xdr:nvSpPr>
      <xdr:spPr bwMode="auto">
        <a:xfrm>
          <a:off x="26419175" y="5663745"/>
          <a:ext cx="180726" cy="15013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63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0</xdr:colOff>
      <xdr:row>25</xdr:row>
      <xdr:rowOff>0</xdr:rowOff>
    </xdr:from>
    <xdr:to>
      <xdr:col>13</xdr:col>
      <xdr:colOff>199322</xdr:colOff>
      <xdr:row>25</xdr:row>
      <xdr:rowOff>163286</xdr:rowOff>
    </xdr:to>
    <xdr:sp macro="" textlink="">
      <xdr:nvSpPr>
        <xdr:cNvPr id="116" name="六角形 115">
          <a:extLst>
            <a:ext uri="{FF2B5EF4-FFF2-40B4-BE49-F238E27FC236}">
              <a16:creationId xmlns:a16="http://schemas.microsoft.com/office/drawing/2014/main" id="{E89BF54E-741E-49BB-A823-6FDE957E403B}"/>
            </a:ext>
          </a:extLst>
        </xdr:cNvPr>
        <xdr:cNvSpPr/>
      </xdr:nvSpPr>
      <xdr:spPr bwMode="auto">
        <a:xfrm>
          <a:off x="23583900" y="4273550"/>
          <a:ext cx="199322" cy="16328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6349</xdr:colOff>
      <xdr:row>25</xdr:row>
      <xdr:rowOff>9524</xdr:rowOff>
    </xdr:from>
    <xdr:to>
      <xdr:col>15</xdr:col>
      <xdr:colOff>185262</xdr:colOff>
      <xdr:row>25</xdr:row>
      <xdr:rowOff>170088</xdr:rowOff>
    </xdr:to>
    <xdr:sp macro="" textlink="">
      <xdr:nvSpPr>
        <xdr:cNvPr id="117" name="六角形 116">
          <a:extLst>
            <a:ext uri="{FF2B5EF4-FFF2-40B4-BE49-F238E27FC236}">
              <a16:creationId xmlns:a16="http://schemas.microsoft.com/office/drawing/2014/main" id="{AF055762-8EC4-4318-A485-C8A6DE0AC700}"/>
            </a:ext>
          </a:extLst>
        </xdr:cNvPr>
        <xdr:cNvSpPr/>
      </xdr:nvSpPr>
      <xdr:spPr bwMode="auto">
        <a:xfrm>
          <a:off x="24999949" y="4283074"/>
          <a:ext cx="178913" cy="16056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22225</xdr:colOff>
      <xdr:row>25</xdr:row>
      <xdr:rowOff>19049</xdr:rowOff>
    </xdr:from>
    <xdr:to>
      <xdr:col>17</xdr:col>
      <xdr:colOff>194540</xdr:colOff>
      <xdr:row>26</xdr:row>
      <xdr:rowOff>9524</xdr:rowOff>
    </xdr:to>
    <xdr:sp macro="" textlink="">
      <xdr:nvSpPr>
        <xdr:cNvPr id="118" name="六角形 117">
          <a:extLst>
            <a:ext uri="{FF2B5EF4-FFF2-40B4-BE49-F238E27FC236}">
              <a16:creationId xmlns:a16="http://schemas.microsoft.com/office/drawing/2014/main" id="{D6163626-D9EF-4DEC-8D3E-72EB9635F479}"/>
            </a:ext>
          </a:extLst>
        </xdr:cNvPr>
        <xdr:cNvSpPr/>
      </xdr:nvSpPr>
      <xdr:spPr bwMode="auto">
        <a:xfrm>
          <a:off x="26425525" y="4292599"/>
          <a:ext cx="172315" cy="16827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18</xdr:col>
      <xdr:colOff>768350</xdr:colOff>
      <xdr:row>25</xdr:row>
      <xdr:rowOff>12245</xdr:rowOff>
    </xdr:from>
    <xdr:to>
      <xdr:col>19</xdr:col>
      <xdr:colOff>177551</xdr:colOff>
      <xdr:row>25</xdr:row>
      <xdr:rowOff>168727</xdr:rowOff>
    </xdr:to>
    <xdr:sp macro="" textlink="">
      <xdr:nvSpPr>
        <xdr:cNvPr id="119" name="六角形 118">
          <a:extLst>
            <a:ext uri="{FF2B5EF4-FFF2-40B4-BE49-F238E27FC236}">
              <a16:creationId xmlns:a16="http://schemas.microsoft.com/office/drawing/2014/main" id="{188D0853-6923-4472-8B90-3F0FA661FB27}"/>
            </a:ext>
          </a:extLst>
        </xdr:cNvPr>
        <xdr:cNvSpPr/>
      </xdr:nvSpPr>
      <xdr:spPr bwMode="auto">
        <a:xfrm>
          <a:off x="27813000" y="4285795"/>
          <a:ext cx="177551" cy="15648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59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0</xdr:colOff>
      <xdr:row>33</xdr:row>
      <xdr:rowOff>0</xdr:rowOff>
    </xdr:from>
    <xdr:to>
      <xdr:col>19</xdr:col>
      <xdr:colOff>180726</xdr:colOff>
      <xdr:row>33</xdr:row>
      <xdr:rowOff>156482</xdr:rowOff>
    </xdr:to>
    <xdr:sp macro="" textlink="">
      <xdr:nvSpPr>
        <xdr:cNvPr id="120" name="六角形 119">
          <a:extLst>
            <a:ext uri="{FF2B5EF4-FFF2-40B4-BE49-F238E27FC236}">
              <a16:creationId xmlns:a16="http://schemas.microsoft.com/office/drawing/2014/main" id="{347B0A57-1B19-4800-9DA1-AA12F00BC084}"/>
            </a:ext>
          </a:extLst>
        </xdr:cNvPr>
        <xdr:cNvSpPr/>
      </xdr:nvSpPr>
      <xdr:spPr bwMode="auto">
        <a:xfrm>
          <a:off x="27813000" y="5651500"/>
          <a:ext cx="180726" cy="15648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64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10</xdr:col>
      <xdr:colOff>752475</xdr:colOff>
      <xdr:row>41</xdr:row>
      <xdr:rowOff>10885</xdr:rowOff>
    </xdr:from>
    <xdr:to>
      <xdr:col>11</xdr:col>
      <xdr:colOff>191861</xdr:colOff>
      <xdr:row>42</xdr:row>
      <xdr:rowOff>12245</xdr:rowOff>
    </xdr:to>
    <xdr:sp macro="" textlink="">
      <xdr:nvSpPr>
        <xdr:cNvPr id="121" name="六角形 120">
          <a:extLst>
            <a:ext uri="{FF2B5EF4-FFF2-40B4-BE49-F238E27FC236}">
              <a16:creationId xmlns:a16="http://schemas.microsoft.com/office/drawing/2014/main" id="{999BA4F1-13E4-4A97-9AFE-517E46F49313}"/>
            </a:ext>
          </a:extLst>
        </xdr:cNvPr>
        <xdr:cNvSpPr/>
      </xdr:nvSpPr>
      <xdr:spPr bwMode="auto">
        <a:xfrm>
          <a:off x="22171025" y="7027635"/>
          <a:ext cx="195036" cy="17916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12</xdr:col>
      <xdr:colOff>763610</xdr:colOff>
      <xdr:row>41</xdr:row>
      <xdr:rowOff>0</xdr:rowOff>
    </xdr:from>
    <xdr:to>
      <xdr:col>13</xdr:col>
      <xdr:colOff>191407</xdr:colOff>
      <xdr:row>41</xdr:row>
      <xdr:rowOff>164647</xdr:rowOff>
    </xdr:to>
    <xdr:sp macro="" textlink="">
      <xdr:nvSpPr>
        <xdr:cNvPr id="122" name="六角形 121">
          <a:extLst>
            <a:ext uri="{FF2B5EF4-FFF2-40B4-BE49-F238E27FC236}">
              <a16:creationId xmlns:a16="http://schemas.microsoft.com/office/drawing/2014/main" id="{860F07DB-07FE-49E5-B658-7FA9EE3A33AB}"/>
            </a:ext>
          </a:extLst>
        </xdr:cNvPr>
        <xdr:cNvSpPr/>
      </xdr:nvSpPr>
      <xdr:spPr bwMode="auto">
        <a:xfrm>
          <a:off x="23585510" y="7016750"/>
          <a:ext cx="189797" cy="164647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14</xdr:col>
      <xdr:colOff>769959</xdr:colOff>
      <xdr:row>41</xdr:row>
      <xdr:rowOff>39460</xdr:rowOff>
    </xdr:from>
    <xdr:to>
      <xdr:col>15</xdr:col>
      <xdr:colOff>177347</xdr:colOff>
      <xdr:row>42</xdr:row>
      <xdr:rowOff>19049</xdr:rowOff>
    </xdr:to>
    <xdr:sp macro="" textlink="">
      <xdr:nvSpPr>
        <xdr:cNvPr id="123" name="六角形 122">
          <a:extLst>
            <a:ext uri="{FF2B5EF4-FFF2-40B4-BE49-F238E27FC236}">
              <a16:creationId xmlns:a16="http://schemas.microsoft.com/office/drawing/2014/main" id="{BFB85F47-0175-4902-8B31-809183E8F977}"/>
            </a:ext>
          </a:extLst>
        </xdr:cNvPr>
        <xdr:cNvSpPr/>
      </xdr:nvSpPr>
      <xdr:spPr bwMode="auto">
        <a:xfrm>
          <a:off x="24995209" y="7056210"/>
          <a:ext cx="175738" cy="157389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14310</xdr:colOff>
      <xdr:row>41</xdr:row>
      <xdr:rowOff>20410</xdr:rowOff>
    </xdr:from>
    <xdr:to>
      <xdr:col>17</xdr:col>
      <xdr:colOff>186625</xdr:colOff>
      <xdr:row>42</xdr:row>
      <xdr:rowOff>1360</xdr:rowOff>
    </xdr:to>
    <xdr:sp macro="" textlink="">
      <xdr:nvSpPr>
        <xdr:cNvPr id="124" name="六角形 123">
          <a:extLst>
            <a:ext uri="{FF2B5EF4-FFF2-40B4-BE49-F238E27FC236}">
              <a16:creationId xmlns:a16="http://schemas.microsoft.com/office/drawing/2014/main" id="{BC80590C-8F6A-4520-A534-3E32FC66CE54}"/>
            </a:ext>
          </a:extLst>
        </xdr:cNvPr>
        <xdr:cNvSpPr/>
      </xdr:nvSpPr>
      <xdr:spPr bwMode="auto">
        <a:xfrm>
          <a:off x="26417610" y="7037160"/>
          <a:ext cx="172315" cy="158750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18</xdr:col>
      <xdr:colOff>741385</xdr:colOff>
      <xdr:row>41</xdr:row>
      <xdr:rowOff>23131</xdr:rowOff>
    </xdr:from>
    <xdr:to>
      <xdr:col>19</xdr:col>
      <xdr:colOff>150586</xdr:colOff>
      <xdr:row>41</xdr:row>
      <xdr:rowOff>179613</xdr:rowOff>
    </xdr:to>
    <xdr:sp macro="" textlink="">
      <xdr:nvSpPr>
        <xdr:cNvPr id="125" name="六角形 124">
          <a:extLst>
            <a:ext uri="{FF2B5EF4-FFF2-40B4-BE49-F238E27FC236}">
              <a16:creationId xmlns:a16="http://schemas.microsoft.com/office/drawing/2014/main" id="{C88B98E6-964F-4A81-8E90-742200604FF3}"/>
            </a:ext>
          </a:extLst>
        </xdr:cNvPr>
        <xdr:cNvSpPr/>
      </xdr:nvSpPr>
      <xdr:spPr bwMode="auto">
        <a:xfrm>
          <a:off x="27811435" y="7039881"/>
          <a:ext cx="152151" cy="156482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69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0</xdr:colOff>
      <xdr:row>49</xdr:row>
      <xdr:rowOff>9525</xdr:rowOff>
    </xdr:from>
    <xdr:to>
      <xdr:col>11</xdr:col>
      <xdr:colOff>200890</xdr:colOff>
      <xdr:row>50</xdr:row>
      <xdr:rowOff>19050</xdr:rowOff>
    </xdr:to>
    <xdr:sp macro="" textlink="">
      <xdr:nvSpPr>
        <xdr:cNvPr id="126" name="六角形 125">
          <a:extLst>
            <a:ext uri="{FF2B5EF4-FFF2-40B4-BE49-F238E27FC236}">
              <a16:creationId xmlns:a16="http://schemas.microsoft.com/office/drawing/2014/main" id="{6AB1D8D5-FC96-4BE4-A36B-7D13DFA885DB}"/>
            </a:ext>
          </a:extLst>
        </xdr:cNvPr>
        <xdr:cNvSpPr/>
      </xdr:nvSpPr>
      <xdr:spPr bwMode="auto">
        <a:xfrm>
          <a:off x="22174200" y="8480425"/>
          <a:ext cx="200890" cy="1746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70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34924</xdr:colOff>
      <xdr:row>48</xdr:row>
      <xdr:rowOff>238125</xdr:rowOff>
    </xdr:from>
    <xdr:to>
      <xdr:col>13</xdr:col>
      <xdr:colOff>226289</xdr:colOff>
      <xdr:row>49</xdr:row>
      <xdr:rowOff>152400</xdr:rowOff>
    </xdr:to>
    <xdr:sp macro="" textlink="">
      <xdr:nvSpPr>
        <xdr:cNvPr id="127" name="六角形 126">
          <a:extLst>
            <a:ext uri="{FF2B5EF4-FFF2-40B4-BE49-F238E27FC236}">
              <a16:creationId xmlns:a16="http://schemas.microsoft.com/office/drawing/2014/main" id="{3BD494B0-5AE9-4683-B7F2-DDBD22AF7298}"/>
            </a:ext>
          </a:extLst>
        </xdr:cNvPr>
        <xdr:cNvSpPr/>
      </xdr:nvSpPr>
      <xdr:spPr bwMode="auto">
        <a:xfrm>
          <a:off x="23618824" y="8461375"/>
          <a:ext cx="191365" cy="1619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50799</xdr:colOff>
      <xdr:row>49</xdr:row>
      <xdr:rowOff>0</xdr:rowOff>
    </xdr:from>
    <xdr:to>
      <xdr:col>15</xdr:col>
      <xdr:colOff>270739</xdr:colOff>
      <xdr:row>50</xdr:row>
      <xdr:rowOff>9525</xdr:rowOff>
    </xdr:to>
    <xdr:sp macro="" textlink="">
      <xdr:nvSpPr>
        <xdr:cNvPr id="128" name="六角形 127">
          <a:extLst>
            <a:ext uri="{FF2B5EF4-FFF2-40B4-BE49-F238E27FC236}">
              <a16:creationId xmlns:a16="http://schemas.microsoft.com/office/drawing/2014/main" id="{ABBD3982-F046-464B-B6D2-4F997E2722A1}"/>
            </a:ext>
          </a:extLst>
        </xdr:cNvPr>
        <xdr:cNvSpPr/>
      </xdr:nvSpPr>
      <xdr:spPr bwMode="auto">
        <a:xfrm>
          <a:off x="25044399" y="8470900"/>
          <a:ext cx="219940" cy="17462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72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47624</xdr:colOff>
      <xdr:row>49</xdr:row>
      <xdr:rowOff>19050</xdr:rowOff>
    </xdr:from>
    <xdr:to>
      <xdr:col>17</xdr:col>
      <xdr:colOff>238989</xdr:colOff>
      <xdr:row>50</xdr:row>
      <xdr:rowOff>38099</xdr:rowOff>
    </xdr:to>
    <xdr:sp macro="" textlink="">
      <xdr:nvSpPr>
        <xdr:cNvPr id="129" name="六角形 128">
          <a:extLst>
            <a:ext uri="{FF2B5EF4-FFF2-40B4-BE49-F238E27FC236}">
              <a16:creationId xmlns:a16="http://schemas.microsoft.com/office/drawing/2014/main" id="{F45B8FF0-146E-4E61-89BD-2FF812A62F24}"/>
            </a:ext>
          </a:extLst>
        </xdr:cNvPr>
        <xdr:cNvSpPr/>
      </xdr:nvSpPr>
      <xdr:spPr bwMode="auto">
        <a:xfrm>
          <a:off x="26450924" y="8489950"/>
          <a:ext cx="191365" cy="184149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73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19</xdr:col>
      <xdr:colOff>38341</xdr:colOff>
      <xdr:row>49</xdr:row>
      <xdr:rowOff>24763</xdr:rowOff>
    </xdr:from>
    <xdr:to>
      <xdr:col>19</xdr:col>
      <xdr:colOff>232881</xdr:colOff>
      <xdr:row>50</xdr:row>
      <xdr:rowOff>15238</xdr:rowOff>
    </xdr:to>
    <xdr:sp macro="" textlink="">
      <xdr:nvSpPr>
        <xdr:cNvPr id="130" name="六角形 129">
          <a:extLst>
            <a:ext uri="{FF2B5EF4-FFF2-40B4-BE49-F238E27FC236}">
              <a16:creationId xmlns:a16="http://schemas.microsoft.com/office/drawing/2014/main" id="{47B69856-2B8B-4D2F-8C00-3903411E8F7B}"/>
            </a:ext>
          </a:extLst>
        </xdr:cNvPr>
        <xdr:cNvSpPr/>
      </xdr:nvSpPr>
      <xdr:spPr bwMode="auto">
        <a:xfrm>
          <a:off x="27851341" y="8495663"/>
          <a:ext cx="194540" cy="15557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74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11</xdr:col>
      <xdr:colOff>0</xdr:colOff>
      <xdr:row>57</xdr:row>
      <xdr:rowOff>28574</xdr:rowOff>
    </xdr:from>
    <xdr:to>
      <xdr:col>11</xdr:col>
      <xdr:colOff>142875</xdr:colOff>
      <xdr:row>57</xdr:row>
      <xdr:rowOff>161925</xdr:rowOff>
    </xdr:to>
    <xdr:sp macro="" textlink="">
      <xdr:nvSpPr>
        <xdr:cNvPr id="131" name="六角形 130">
          <a:extLst>
            <a:ext uri="{FF2B5EF4-FFF2-40B4-BE49-F238E27FC236}">
              <a16:creationId xmlns:a16="http://schemas.microsoft.com/office/drawing/2014/main" id="{3DE75B4A-0CB0-488A-8539-8E30D537EF41}"/>
            </a:ext>
          </a:extLst>
        </xdr:cNvPr>
        <xdr:cNvSpPr/>
      </xdr:nvSpPr>
      <xdr:spPr bwMode="auto">
        <a:xfrm>
          <a:off x="22174200" y="9864724"/>
          <a:ext cx="142875" cy="133351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75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1610</xdr:colOff>
      <xdr:row>57</xdr:row>
      <xdr:rowOff>0</xdr:rowOff>
    </xdr:from>
    <xdr:to>
      <xdr:col>13</xdr:col>
      <xdr:colOff>200932</xdr:colOff>
      <xdr:row>57</xdr:row>
      <xdr:rowOff>163286</xdr:rowOff>
    </xdr:to>
    <xdr:sp macro="" textlink="">
      <xdr:nvSpPr>
        <xdr:cNvPr id="132" name="六角形 131">
          <a:extLst>
            <a:ext uri="{FF2B5EF4-FFF2-40B4-BE49-F238E27FC236}">
              <a16:creationId xmlns:a16="http://schemas.microsoft.com/office/drawing/2014/main" id="{A185C05A-7ED3-4B38-93BF-C49F731105A7}"/>
            </a:ext>
          </a:extLst>
        </xdr:cNvPr>
        <xdr:cNvSpPr/>
      </xdr:nvSpPr>
      <xdr:spPr bwMode="auto">
        <a:xfrm>
          <a:off x="23585510" y="9836150"/>
          <a:ext cx="199322" cy="163286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76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15</xdr:col>
      <xdr:colOff>17484</xdr:colOff>
      <xdr:row>57</xdr:row>
      <xdr:rowOff>19049</xdr:rowOff>
    </xdr:from>
    <xdr:to>
      <xdr:col>15</xdr:col>
      <xdr:colOff>196397</xdr:colOff>
      <xdr:row>58</xdr:row>
      <xdr:rowOff>8164</xdr:rowOff>
    </xdr:to>
    <xdr:sp macro="" textlink="">
      <xdr:nvSpPr>
        <xdr:cNvPr id="133" name="六角形 132">
          <a:extLst>
            <a:ext uri="{FF2B5EF4-FFF2-40B4-BE49-F238E27FC236}">
              <a16:creationId xmlns:a16="http://schemas.microsoft.com/office/drawing/2014/main" id="{0C556701-EA47-425C-AC73-AA6E941DBF97}"/>
            </a:ext>
          </a:extLst>
        </xdr:cNvPr>
        <xdr:cNvSpPr/>
      </xdr:nvSpPr>
      <xdr:spPr bwMode="auto">
        <a:xfrm>
          <a:off x="25011084" y="9855199"/>
          <a:ext cx="178913" cy="154215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77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14310</xdr:colOff>
      <xdr:row>56</xdr:row>
      <xdr:rowOff>180974</xdr:rowOff>
    </xdr:from>
    <xdr:to>
      <xdr:col>17</xdr:col>
      <xdr:colOff>186625</xdr:colOff>
      <xdr:row>57</xdr:row>
      <xdr:rowOff>161925</xdr:rowOff>
    </xdr:to>
    <xdr:sp macro="" textlink="">
      <xdr:nvSpPr>
        <xdr:cNvPr id="134" name="六角形 133">
          <a:extLst>
            <a:ext uri="{FF2B5EF4-FFF2-40B4-BE49-F238E27FC236}">
              <a16:creationId xmlns:a16="http://schemas.microsoft.com/office/drawing/2014/main" id="{FE9D6889-0FC5-4D6B-A2D7-56EA02ADBFF9}"/>
            </a:ext>
          </a:extLst>
        </xdr:cNvPr>
        <xdr:cNvSpPr/>
      </xdr:nvSpPr>
      <xdr:spPr bwMode="auto">
        <a:xfrm>
          <a:off x="26417610" y="9839324"/>
          <a:ext cx="172315" cy="158751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78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18</xdr:col>
      <xdr:colOff>769960</xdr:colOff>
      <xdr:row>57</xdr:row>
      <xdr:rowOff>2720</xdr:rowOff>
    </xdr:from>
    <xdr:to>
      <xdr:col>19</xdr:col>
      <xdr:colOff>179161</xdr:colOff>
      <xdr:row>57</xdr:row>
      <xdr:rowOff>159203</xdr:rowOff>
    </xdr:to>
    <xdr:sp macro="" textlink="">
      <xdr:nvSpPr>
        <xdr:cNvPr id="135" name="六角形 134">
          <a:extLst>
            <a:ext uri="{FF2B5EF4-FFF2-40B4-BE49-F238E27FC236}">
              <a16:creationId xmlns:a16="http://schemas.microsoft.com/office/drawing/2014/main" id="{E9CD4784-45BA-4279-80BA-F23A55AA143C}"/>
            </a:ext>
          </a:extLst>
        </xdr:cNvPr>
        <xdr:cNvSpPr/>
      </xdr:nvSpPr>
      <xdr:spPr bwMode="auto">
        <a:xfrm>
          <a:off x="27814610" y="9838870"/>
          <a:ext cx="177551" cy="156483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79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768195</xdr:colOff>
      <xdr:row>16</xdr:row>
      <xdr:rowOff>178516</xdr:rowOff>
    </xdr:from>
    <xdr:to>
      <xdr:col>3</xdr:col>
      <xdr:colOff>168985</xdr:colOff>
      <xdr:row>17</xdr:row>
      <xdr:rowOff>171450</xdr:rowOff>
    </xdr:to>
    <xdr:sp macro="" textlink="">
      <xdr:nvSpPr>
        <xdr:cNvPr id="136" name="六角形 135">
          <a:extLst>
            <a:ext uri="{FF2B5EF4-FFF2-40B4-BE49-F238E27FC236}">
              <a16:creationId xmlns:a16="http://schemas.microsoft.com/office/drawing/2014/main" id="{B5BFFFF8-3C39-429C-953B-B7347B3E5FE4}"/>
            </a:ext>
          </a:extLst>
        </xdr:cNvPr>
        <xdr:cNvSpPr/>
      </xdr:nvSpPr>
      <xdr:spPr bwMode="auto">
        <a:xfrm>
          <a:off x="16535245" y="2909016"/>
          <a:ext cx="169140" cy="170734"/>
        </a:xfrm>
        <a:prstGeom prst="hexagon">
          <a:avLst/>
        </a:prstGeom>
        <a:noFill/>
        <a:ln w="127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900" b="1">
              <a:solidFill>
                <a:schemeClr val="tx1"/>
              </a:solidFill>
              <a:latin typeface="+mj-ea"/>
              <a:ea typeface="+mj-ea"/>
            </a:rPr>
            <a:t>11</a:t>
          </a:r>
          <a:endParaRPr kumimoji="1" lang="ja-JP" altLang="en-US" sz="9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7</xdr:col>
      <xdr:colOff>168488</xdr:colOff>
      <xdr:row>3</xdr:row>
      <xdr:rowOff>72571</xdr:rowOff>
    </xdr:from>
    <xdr:ext cx="324970" cy="63971"/>
    <xdr:sp macro="" textlink="">
      <xdr:nvSpPr>
        <xdr:cNvPr id="137" name="Text Box 1664">
          <a:extLst>
            <a:ext uri="{FF2B5EF4-FFF2-40B4-BE49-F238E27FC236}">
              <a16:creationId xmlns:a16="http://schemas.microsoft.com/office/drawing/2014/main" id="{A63CFFA1-C340-48CC-99C4-9668B43A4AAD}"/>
            </a:ext>
          </a:extLst>
        </xdr:cNvPr>
        <xdr:cNvSpPr txBox="1">
          <a:spLocks noChangeArrowheads="1"/>
        </xdr:cNvSpPr>
      </xdr:nvSpPr>
      <xdr:spPr bwMode="auto">
        <a:xfrm>
          <a:off x="19523288" y="599621"/>
          <a:ext cx="324970" cy="6397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overflow" horzOverflow="overflow" wrap="none" lIns="27432" tIns="18288" rIns="27432" bIns="18288" anchor="ctr" upright="1">
          <a:noAutofit/>
        </a:bodyPr>
        <a:lstStyle/>
        <a:p>
          <a:pPr algn="ctr" rtl="0">
            <a:lnSpc>
              <a:spcPts val="800"/>
            </a:lnSpc>
            <a:defRPr sz="1000"/>
          </a:pP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13.1-7.7</a:t>
          </a:r>
        </a:p>
      </xdr:txBody>
    </xdr:sp>
    <xdr:clientData/>
  </xdr:oneCellAnchor>
  <xdr:twoCellAnchor>
    <xdr:from>
      <xdr:col>7</xdr:col>
      <xdr:colOff>140607</xdr:colOff>
      <xdr:row>3</xdr:row>
      <xdr:rowOff>129619</xdr:rowOff>
    </xdr:from>
    <xdr:to>
      <xdr:col>7</xdr:col>
      <xdr:colOff>288017</xdr:colOff>
      <xdr:row>4</xdr:row>
      <xdr:rowOff>46524</xdr:rowOff>
    </xdr:to>
    <xdr:sp macro="" textlink="">
      <xdr:nvSpPr>
        <xdr:cNvPr id="138" name="六角形 137">
          <a:extLst>
            <a:ext uri="{FF2B5EF4-FFF2-40B4-BE49-F238E27FC236}">
              <a16:creationId xmlns:a16="http://schemas.microsoft.com/office/drawing/2014/main" id="{67EB0F47-212C-4289-9970-73DDA56D40FE}"/>
            </a:ext>
          </a:extLst>
        </xdr:cNvPr>
        <xdr:cNvSpPr/>
      </xdr:nvSpPr>
      <xdr:spPr bwMode="auto">
        <a:xfrm>
          <a:off x="19495407" y="656669"/>
          <a:ext cx="147410" cy="10105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74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329102</xdr:colOff>
      <xdr:row>3</xdr:row>
      <xdr:rowOff>135367</xdr:rowOff>
    </xdr:from>
    <xdr:to>
      <xdr:col>7</xdr:col>
      <xdr:colOff>476512</xdr:colOff>
      <xdr:row>4</xdr:row>
      <xdr:rowOff>52272</xdr:rowOff>
    </xdr:to>
    <xdr:sp macro="" textlink="">
      <xdr:nvSpPr>
        <xdr:cNvPr id="139" name="六角形 138">
          <a:extLst>
            <a:ext uri="{FF2B5EF4-FFF2-40B4-BE49-F238E27FC236}">
              <a16:creationId xmlns:a16="http://schemas.microsoft.com/office/drawing/2014/main" id="{47EEE31A-F4EC-4B65-B142-AEA25EBCA339}"/>
            </a:ext>
          </a:extLst>
        </xdr:cNvPr>
        <xdr:cNvSpPr/>
      </xdr:nvSpPr>
      <xdr:spPr bwMode="auto">
        <a:xfrm>
          <a:off x="19683902" y="662417"/>
          <a:ext cx="147410" cy="101055"/>
        </a:xfrm>
        <a:prstGeom prst="hexagon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0" tIns="0" rIns="0" bIns="0" rtlCol="0" anchor="ctr" upright="1"/>
        <a:lstStyle/>
        <a:p>
          <a:pPr algn="ctr"/>
          <a:r>
            <a:rPr kumimoji="1" lang="en-US" altLang="ja-JP" sz="800" b="1">
              <a:solidFill>
                <a:schemeClr val="tx1"/>
              </a:solidFill>
              <a:latin typeface="+mj-ea"/>
              <a:ea typeface="+mj-ea"/>
            </a:rPr>
            <a:t>-</a:t>
          </a:r>
          <a:endParaRPr kumimoji="1" lang="ja-JP" altLang="en-US" sz="800" b="1">
            <a:solidFill>
              <a:schemeClr val="tx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2</xdr:col>
      <xdr:colOff>77743</xdr:colOff>
      <xdr:row>4</xdr:row>
      <xdr:rowOff>38245</xdr:rowOff>
    </xdr:from>
    <xdr:ext cx="153373" cy="122464"/>
    <xdr:sp macro="" textlink="">
      <xdr:nvSpPr>
        <xdr:cNvPr id="140" name="Text Box 1620">
          <a:extLst>
            <a:ext uri="{FF2B5EF4-FFF2-40B4-BE49-F238E27FC236}">
              <a16:creationId xmlns:a16="http://schemas.microsoft.com/office/drawing/2014/main" id="{067F1F95-20F3-4449-929E-D95F7B14CBE2}"/>
            </a:ext>
          </a:extLst>
        </xdr:cNvPr>
        <xdr:cNvSpPr txBox="1">
          <a:spLocks noChangeArrowheads="1"/>
        </xdr:cNvSpPr>
      </xdr:nvSpPr>
      <xdr:spPr bwMode="auto">
        <a:xfrm rot="10391961">
          <a:off x="15908293" y="749445"/>
          <a:ext cx="153373" cy="122464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overflow" horzOverflow="overflow" vert="horz" wrap="square" lIns="27432" tIns="18288" rIns="27432" bIns="18288" anchor="b" upright="1">
          <a:spAutoFit/>
        </a:bodyPr>
        <a:lstStyle/>
        <a:p>
          <a:pPr algn="r" rtl="0">
            <a:lnSpc>
              <a:spcPts val="1000"/>
            </a:lnSpc>
            <a:defRPr sz="1000"/>
          </a:pP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アングル">
      <a:majorFont>
        <a:latin typeface="Franklin Gothic Medium"/>
        <a:ea typeface=""/>
        <a:cs typeface=""/>
        <a:font script="Jpan" typeface="HG創英角ｺﾞｼｯｸUB"/>
        <a:font script="Hang" typeface="돋움"/>
        <a:font script="Hans" typeface="微软雅黑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/>
        <a:ea typeface=""/>
        <a:cs typeface=""/>
        <a:font script="Jpan" typeface="ＭＳ Ｐゴシック"/>
        <a:font script="Hang" typeface="맑은 고딕"/>
        <a:font script="Hans" typeface="隶书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57150" cmpd="thickThin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a:spPr>
      <a:bodyPr vertOverflow="clip" wrap="square" lIns="0" tIns="0" rIns="0" bIns="0" anchor="ctr" upright="1"/>
      <a:lstStyle>
        <a:defPPr algn="ctr" rtl="0">
          <a:defRPr sz="900" b="1" i="0" u="none" strike="noStrike" baseline="0">
            <a:solidFill>
              <a:srgbClr val="FFFFFF"/>
            </a:solidFill>
            <a:latin typeface="ＭＳ Ｐゴシック"/>
            <a:ea typeface="ＭＳ Ｐゴシック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  <a:txDef>
      <a:spPr bwMode="auto"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a:spPr>
      <a:bodyPr vertOverflow="clip" wrap="square" lIns="27432" tIns="18288" rIns="27432" bIns="18288" anchor="ctr" upright="1"/>
      <a:lstStyle>
        <a:defPPr algn="ctr" rtl="0">
          <a:defRPr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defRPr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4ABDF-45D0-44F4-BB95-F7C6F38ED3FC}">
  <dimension ref="B1:AF83"/>
  <sheetViews>
    <sheetView tabSelected="1" zoomScale="160" zoomScaleNormal="160" workbookViewId="0">
      <selection activeCell="T10" sqref="T10:U10"/>
    </sheetView>
  </sheetViews>
  <sheetFormatPr defaultColWidth="8.77734375" defaultRowHeight="13.2"/>
  <cols>
    <col min="1" max="1" width="0.77734375" style="409" customWidth="1"/>
    <col min="2" max="21" width="9.88671875" style="409" customWidth="1"/>
    <col min="22" max="23" width="8.77734375" style="409"/>
    <col min="24" max="24" width="8.44140625" style="409" customWidth="1"/>
    <col min="25" max="16384" width="8.77734375" style="409"/>
  </cols>
  <sheetData>
    <row r="1" spans="2:32" ht="10.5" customHeight="1" thickBot="1">
      <c r="B1" s="566" t="s">
        <v>73</v>
      </c>
      <c r="C1" s="566"/>
      <c r="D1" s="566"/>
      <c r="E1" s="566"/>
      <c r="F1" s="566"/>
      <c r="G1" s="566"/>
      <c r="H1" s="410"/>
      <c r="I1" s="410"/>
      <c r="J1" s="410"/>
      <c r="K1" s="410"/>
      <c r="L1" s="1" t="str">
        <f>B1</f>
        <v>’24BRM518近畿300㎞茨木おいでよ北摂の森、5.14 コマ図は4：00ｽﾀｰﾄ｡</v>
      </c>
      <c r="M1" s="410"/>
      <c r="N1" s="410"/>
      <c r="O1" s="410"/>
      <c r="P1" s="410"/>
      <c r="Q1" s="410"/>
      <c r="R1" s="410"/>
      <c r="S1" s="411"/>
      <c r="T1" s="410"/>
      <c r="U1" s="410"/>
      <c r="V1" s="363">
        <v>1</v>
      </c>
      <c r="W1" s="410"/>
      <c r="X1" s="410"/>
      <c r="Y1" s="693" t="s">
        <v>25</v>
      </c>
      <c r="Z1" s="694"/>
      <c r="AA1" s="694"/>
      <c r="AB1" s="695"/>
      <c r="AC1" s="410"/>
      <c r="AD1" s="410"/>
    </row>
    <row r="2" spans="2:32" ht="13.2" customHeight="1">
      <c r="B2" s="412" t="s">
        <v>23</v>
      </c>
      <c r="C2" s="413" t="s">
        <v>0</v>
      </c>
      <c r="D2" s="696">
        <v>45430.166666666664</v>
      </c>
      <c r="E2" s="697"/>
      <c r="F2" s="561"/>
      <c r="G2" s="357" t="s">
        <v>46</v>
      </c>
      <c r="H2" s="415"/>
      <c r="I2" s="603"/>
      <c r="J2" s="601"/>
      <c r="K2" s="414" t="s">
        <v>69</v>
      </c>
      <c r="L2" s="615"/>
      <c r="M2" s="12" t="s">
        <v>52</v>
      </c>
      <c r="N2" s="698">
        <f>$AC7</f>
        <v>18.599999999999994</v>
      </c>
      <c r="O2" s="699"/>
      <c r="P2" s="626"/>
      <c r="Q2" s="626"/>
      <c r="R2" s="613"/>
      <c r="S2" s="12" t="s">
        <v>52</v>
      </c>
      <c r="T2" s="690" t="s">
        <v>72</v>
      </c>
      <c r="U2" s="691"/>
      <c r="V2" s="363">
        <v>2</v>
      </c>
      <c r="W2" s="418"/>
      <c r="X2" s="419"/>
      <c r="Y2" s="688" t="s">
        <v>11</v>
      </c>
      <c r="Z2" s="689"/>
      <c r="AA2" s="688" t="s">
        <v>12</v>
      </c>
      <c r="AB2" s="689"/>
      <c r="AC2" s="688" t="s">
        <v>10</v>
      </c>
      <c r="AD2" s="689"/>
    </row>
    <row r="3" spans="2:32" ht="13.2" customHeight="1" thickBot="1">
      <c r="B3" s="420" t="s">
        <v>15</v>
      </c>
      <c r="C3" s="421" t="s">
        <v>16</v>
      </c>
      <c r="D3" s="422">
        <v>0</v>
      </c>
      <c r="E3" s="590">
        <v>0</v>
      </c>
      <c r="F3" s="385">
        <v>1.2</v>
      </c>
      <c r="G3" s="374">
        <f>E3+F3</f>
        <v>1.2</v>
      </c>
      <c r="H3" s="383">
        <v>1</v>
      </c>
      <c r="I3" s="604">
        <f>G3+H3</f>
        <v>2.2000000000000002</v>
      </c>
      <c r="J3" s="386">
        <v>0.3</v>
      </c>
      <c r="K3" s="565">
        <f>I3+J3</f>
        <v>2.5</v>
      </c>
      <c r="L3" s="616">
        <v>14.4</v>
      </c>
      <c r="M3" s="625">
        <f>K59+L3</f>
        <v>127</v>
      </c>
      <c r="N3" s="476">
        <v>1.9</v>
      </c>
      <c r="O3" s="666">
        <f>M3+N3</f>
        <v>128.9</v>
      </c>
      <c r="R3" s="383">
        <v>2</v>
      </c>
      <c r="S3" s="477">
        <f>O3+R3</f>
        <v>130.9</v>
      </c>
      <c r="T3" s="386">
        <v>4.2</v>
      </c>
      <c r="U3" s="509">
        <f>S3+T3</f>
        <v>135.1</v>
      </c>
      <c r="V3" s="363">
        <v>3</v>
      </c>
      <c r="W3" s="425" t="s">
        <v>13</v>
      </c>
      <c r="X3" s="426" t="s">
        <v>6</v>
      </c>
      <c r="Y3" s="700" t="s">
        <v>7</v>
      </c>
      <c r="Z3" s="701"/>
      <c r="AA3" s="700" t="s">
        <v>7</v>
      </c>
      <c r="AB3" s="701"/>
      <c r="AC3" s="427" t="s">
        <v>8</v>
      </c>
      <c r="AD3" s="428" t="s">
        <v>9</v>
      </c>
    </row>
    <row r="4" spans="2:32" ht="13.2" customHeight="1" thickTop="1">
      <c r="B4" s="429"/>
      <c r="C4" s="430" t="s">
        <v>17</v>
      </c>
      <c r="D4" s="431"/>
      <c r="E4" s="655">
        <f>E3/15/24+$D$2</f>
        <v>45430.166666666664</v>
      </c>
      <c r="F4" s="432"/>
      <c r="G4" s="433">
        <f>G3/15/24+$D$2</f>
        <v>45430.17</v>
      </c>
      <c r="H4" s="513"/>
      <c r="I4" s="436">
        <f>I3/15/24+$D$2</f>
        <v>45430.172777777778</v>
      </c>
      <c r="J4" s="410"/>
      <c r="K4" s="438">
        <f>K3/15/24+$D$2</f>
        <v>45430.173611111109</v>
      </c>
      <c r="L4" s="16"/>
      <c r="M4" s="676">
        <f>M3/15/24+$D$2</f>
        <v>45430.519444444442</v>
      </c>
      <c r="N4" s="702">
        <f>AA7</f>
        <v>45430.525416666664</v>
      </c>
      <c r="O4" s="703"/>
      <c r="R4" s="54"/>
      <c r="S4" s="676">
        <f>S3/15/24+$D$2</f>
        <v>45430.530277777776</v>
      </c>
      <c r="T4" s="410"/>
      <c r="U4" s="438">
        <f>U3/15/24+$D$2</f>
        <v>45430.541944444441</v>
      </c>
      <c r="V4" s="363">
        <v>4</v>
      </c>
      <c r="W4" s="439" t="s">
        <v>14</v>
      </c>
      <c r="X4" s="440">
        <v>0</v>
      </c>
      <c r="Y4" s="704">
        <f>$D$2</f>
        <v>45430.166666666664</v>
      </c>
      <c r="Z4" s="704"/>
      <c r="AA4" s="705">
        <f>$D$2+0.5/24</f>
        <v>45430.1875</v>
      </c>
      <c r="AB4" s="705"/>
      <c r="AC4" s="441">
        <f>X5-X4</f>
        <v>42.699999999999996</v>
      </c>
      <c r="AD4" s="442">
        <f>AC4/(AA5-Y4)/24</f>
        <v>13.498419389091973</v>
      </c>
    </row>
    <row r="5" spans="2:32" ht="13.2" customHeight="1">
      <c r="B5" s="443" t="s">
        <v>2</v>
      </c>
      <c r="C5" s="444" t="s">
        <v>21</v>
      </c>
      <c r="D5" s="445"/>
      <c r="E5" s="591">
        <v>14</v>
      </c>
      <c r="F5" s="499"/>
      <c r="G5" s="448">
        <v>15</v>
      </c>
      <c r="H5" s="513"/>
      <c r="I5" s="446">
        <v>17</v>
      </c>
      <c r="J5" s="410"/>
      <c r="K5" s="447">
        <v>24</v>
      </c>
      <c r="L5" s="105"/>
      <c r="M5" s="677">
        <v>9</v>
      </c>
      <c r="N5" s="667"/>
      <c r="O5" s="671">
        <f>O3/15/24+$D$2</f>
        <v>45430.524722222217</v>
      </c>
      <c r="R5" s="112"/>
      <c r="S5" s="677">
        <v>9</v>
      </c>
      <c r="T5" s="410"/>
      <c r="U5" s="100">
        <v>56</v>
      </c>
      <c r="V5" s="363">
        <v>5</v>
      </c>
      <c r="W5" s="439">
        <v>1</v>
      </c>
      <c r="X5" s="440">
        <f>I35</f>
        <v>42.699999999999996</v>
      </c>
      <c r="Y5" s="692">
        <f>(X5+0)/34/24+$D$2+0/24/60</f>
        <v>45430.218995098039</v>
      </c>
      <c r="Z5" s="692"/>
      <c r="AA5" s="692">
        <f>(X5+0)/15/24+$D$2+19/24/60</f>
        <v>45430.298472222217</v>
      </c>
      <c r="AB5" s="692"/>
      <c r="AC5" s="441">
        <f>X6-X5</f>
        <v>50.6</v>
      </c>
      <c r="AD5" s="442">
        <f>AC5/(AA6-AA5)/24</f>
        <v>16.644736842538695</v>
      </c>
    </row>
    <row r="6" spans="2:32" ht="13.2" customHeight="1">
      <c r="B6" s="434"/>
      <c r="C6" s="363"/>
      <c r="D6" s="445" t="s">
        <v>1</v>
      </c>
      <c r="E6" s="500"/>
      <c r="F6" s="410"/>
      <c r="G6" s="453"/>
      <c r="H6" s="449"/>
      <c r="I6" s="456"/>
      <c r="J6" s="410"/>
      <c r="K6" s="454"/>
      <c r="L6" s="105"/>
      <c r="M6" s="43"/>
      <c r="N6" s="445"/>
      <c r="O6" s="669">
        <v>48</v>
      </c>
      <c r="R6" s="112"/>
      <c r="S6" s="43"/>
      <c r="T6" s="410"/>
      <c r="U6" s="457"/>
      <c r="V6" s="363">
        <v>6</v>
      </c>
      <c r="W6" s="451">
        <v>2</v>
      </c>
      <c r="X6" s="452">
        <f>I51</f>
        <v>93.3</v>
      </c>
      <c r="Y6" s="692">
        <f>(X6+0)/34/24+$D$2+0/24/60</f>
        <v>45430.281004901961</v>
      </c>
      <c r="Z6" s="692"/>
      <c r="AA6" s="692">
        <f>(X6+0)/15/24+$D$2-1/24/60</f>
        <v>45430.425138888881</v>
      </c>
      <c r="AB6" s="692"/>
      <c r="AC6" s="441">
        <f t="shared" ref="AC6:AC11" si="0">X7-X6</f>
        <v>35.600000000000009</v>
      </c>
      <c r="AD6" s="442">
        <f t="shared" ref="AD6:AD11" si="1">AC6/(AA7-AA6)/24</f>
        <v>14.79224376653548</v>
      </c>
    </row>
    <row r="7" spans="2:32" ht="13.2" customHeight="1">
      <c r="B7" s="443" t="s">
        <v>4</v>
      </c>
      <c r="C7" s="363"/>
      <c r="D7" s="445"/>
      <c r="E7" s="500"/>
      <c r="F7" s="363"/>
      <c r="G7" s="459"/>
      <c r="H7" s="493"/>
      <c r="I7" s="455"/>
      <c r="J7" s="410"/>
      <c r="K7" s="457"/>
      <c r="L7" s="163"/>
      <c r="M7" s="3"/>
      <c r="N7" s="445"/>
      <c r="O7" s="500"/>
      <c r="R7" s="67"/>
      <c r="S7" s="3"/>
      <c r="T7" s="410"/>
      <c r="U7" s="457"/>
      <c r="V7" s="363">
        <v>7</v>
      </c>
      <c r="W7" s="439">
        <v>3</v>
      </c>
      <c r="X7" s="452">
        <f>O3</f>
        <v>128.9</v>
      </c>
      <c r="Y7" s="692">
        <f>(X7+0)/34/24+$D$2+0/24/60</f>
        <v>45430.324632352938</v>
      </c>
      <c r="Z7" s="692"/>
      <c r="AA7" s="692">
        <f>(X7+0)/15/24+$D$2+1/24/60</f>
        <v>45430.525416666664</v>
      </c>
      <c r="AB7" s="692"/>
      <c r="AC7" s="441">
        <f>X8-X7</f>
        <v>18.599999999999994</v>
      </c>
      <c r="AD7" s="442">
        <f t="shared" si="1"/>
        <v>15.000000000112657</v>
      </c>
    </row>
    <row r="8" spans="2:32" ht="13.2" customHeight="1">
      <c r="B8" s="460"/>
      <c r="D8" s="670"/>
      <c r="E8" s="674"/>
      <c r="F8" s="665"/>
      <c r="G8" s="461"/>
      <c r="H8" s="493"/>
      <c r="I8" s="456"/>
      <c r="J8" s="410"/>
      <c r="K8" s="454"/>
      <c r="L8" s="105"/>
      <c r="M8" s="43"/>
      <c r="N8" s="445" t="s">
        <v>19</v>
      </c>
      <c r="O8" s="500"/>
      <c r="R8" s="112"/>
      <c r="S8" s="43"/>
      <c r="T8" s="410"/>
      <c r="U8" s="457"/>
      <c r="V8" s="363">
        <v>8</v>
      </c>
      <c r="W8" s="451">
        <v>4</v>
      </c>
      <c r="X8" s="458">
        <f>U11</f>
        <v>147.5</v>
      </c>
      <c r="Y8" s="706">
        <f>(X8+0)/34/24+$D$2+2/24/60</f>
        <v>45430.348815359474</v>
      </c>
      <c r="Z8" s="706"/>
      <c r="AA8" s="706">
        <f>(X8+0)/15/24+$D$2+1/24/60</f>
        <v>45430.57708333333</v>
      </c>
      <c r="AB8" s="706"/>
      <c r="AC8" s="441">
        <f t="shared" si="0"/>
        <v>68.599999999999994</v>
      </c>
      <c r="AD8" s="442">
        <f t="shared" si="1"/>
        <v>15.110132158853778</v>
      </c>
    </row>
    <row r="9" spans="2:32" ht="13.2" customHeight="1" thickBot="1">
      <c r="B9" s="462" t="s">
        <v>5</v>
      </c>
      <c r="C9" s="708">
        <f>AC4</f>
        <v>42.699999999999996</v>
      </c>
      <c r="D9" s="708"/>
      <c r="E9" s="592"/>
      <c r="F9" s="503"/>
      <c r="G9" s="463"/>
      <c r="H9" s="468" t="s">
        <v>64</v>
      </c>
      <c r="I9" s="469"/>
      <c r="J9" s="503"/>
      <c r="K9" s="465"/>
      <c r="L9" s="32"/>
      <c r="M9" s="5"/>
      <c r="N9" s="534"/>
      <c r="O9" s="506"/>
      <c r="R9" s="65"/>
      <c r="S9" s="5"/>
      <c r="T9" s="467"/>
      <c r="U9" s="515"/>
      <c r="V9" s="363">
        <v>9</v>
      </c>
      <c r="W9" s="439">
        <v>5</v>
      </c>
      <c r="X9" s="458">
        <f>S27</f>
        <v>216.1</v>
      </c>
      <c r="Y9" s="706">
        <f>(X9+0)/34/24+$D$2+2/24/60</f>
        <v>45430.432883986919</v>
      </c>
      <c r="Z9" s="706"/>
      <c r="AA9" s="706">
        <f>(X9+0)/15/24+$D$2-1/24/60</f>
        <v>45430.766249999993</v>
      </c>
      <c r="AB9" s="706"/>
      <c r="AC9" s="441">
        <f t="shared" si="0"/>
        <v>33.099999999999994</v>
      </c>
      <c r="AD9" s="442">
        <f t="shared" si="1"/>
        <v>14.667651403335384</v>
      </c>
    </row>
    <row r="10" spans="2:32" ht="13.2" customHeight="1">
      <c r="B10" s="368"/>
      <c r="C10" s="369" t="s">
        <v>47</v>
      </c>
      <c r="D10" s="415"/>
      <c r="E10" s="416"/>
      <c r="F10" s="709"/>
      <c r="G10" s="709"/>
      <c r="H10" s="415"/>
      <c r="I10" s="416" t="s">
        <v>68</v>
      </c>
      <c r="J10" s="561"/>
      <c r="K10" s="417"/>
      <c r="L10" s="678"/>
      <c r="M10" s="366" t="s">
        <v>71</v>
      </c>
      <c r="N10" s="415"/>
      <c r="O10" s="416"/>
      <c r="P10" s="355"/>
      <c r="Q10" s="357" t="s">
        <v>60</v>
      </c>
      <c r="R10" s="415"/>
      <c r="S10" s="416" t="s">
        <v>45</v>
      </c>
      <c r="T10" s="710">
        <f>$AC8</f>
        <v>68.599999999999994</v>
      </c>
      <c r="U10" s="711"/>
      <c r="V10" s="363">
        <v>10</v>
      </c>
      <c r="W10" s="451">
        <v>6</v>
      </c>
      <c r="X10" s="440">
        <f>O35</f>
        <v>249.2</v>
      </c>
      <c r="Y10" s="712">
        <f>(X10+0)/34/24+$D$2+5/24/60</f>
        <v>45430.475531045748</v>
      </c>
      <c r="Z10" s="712"/>
      <c r="AA10" s="712">
        <f>(X10+0)/15/24+$D$2+2/24/60</f>
        <v>45430.860277777771</v>
      </c>
      <c r="AB10" s="712"/>
      <c r="AC10" s="441">
        <f t="shared" si="0"/>
        <v>53.800000000000068</v>
      </c>
      <c r="AD10" s="442">
        <f t="shared" si="1"/>
        <v>16.04373757372095</v>
      </c>
    </row>
    <row r="11" spans="2:32" ht="13.2" customHeight="1">
      <c r="B11" s="424">
        <v>1</v>
      </c>
      <c r="C11" s="471">
        <f>K3+B11</f>
        <v>3.5</v>
      </c>
      <c r="D11" s="423">
        <v>1.6</v>
      </c>
      <c r="E11" s="384">
        <f>C11+D11</f>
        <v>5.0999999999999996</v>
      </c>
      <c r="F11" s="472">
        <v>3.1</v>
      </c>
      <c r="G11" s="382">
        <f>E11+F11</f>
        <v>8.1999999999999993</v>
      </c>
      <c r="H11" s="423">
        <v>0.8</v>
      </c>
      <c r="I11" s="384">
        <f>G11+H11</f>
        <v>9</v>
      </c>
      <c r="J11" s="474">
        <v>0.4</v>
      </c>
      <c r="K11" s="387">
        <f>I11+J11</f>
        <v>9.4</v>
      </c>
      <c r="L11" s="373">
        <v>1.5</v>
      </c>
      <c r="M11" s="675">
        <f>U3+L11</f>
        <v>136.6</v>
      </c>
      <c r="N11" s="423">
        <v>2.2000000000000002</v>
      </c>
      <c r="O11" s="384">
        <f>M11+N11</f>
        <v>138.79999999999998</v>
      </c>
      <c r="P11" s="423">
        <v>2.6</v>
      </c>
      <c r="Q11" s="382">
        <f>O11+P11</f>
        <v>141.39999999999998</v>
      </c>
      <c r="R11" s="423">
        <v>5.8</v>
      </c>
      <c r="S11" s="384">
        <f>Q11+R11</f>
        <v>147.19999999999999</v>
      </c>
      <c r="T11" s="538">
        <v>0.3</v>
      </c>
      <c r="U11" s="380">
        <f>S11+T11</f>
        <v>147.5</v>
      </c>
      <c r="V11" s="363">
        <v>11</v>
      </c>
      <c r="W11" s="485" t="s">
        <v>31</v>
      </c>
      <c r="X11" s="206">
        <f>S51</f>
        <v>303.00000000000006</v>
      </c>
      <c r="Y11" s="713">
        <f>Y15</f>
        <v>45430.541666666664</v>
      </c>
      <c r="Z11" s="713"/>
      <c r="AA11" s="713">
        <f>AA15</f>
        <v>45431</v>
      </c>
      <c r="AB11" s="713"/>
      <c r="AC11" s="441">
        <f t="shared" si="0"/>
        <v>2.7999999999999545</v>
      </c>
      <c r="AD11" s="442">
        <f t="shared" si="1"/>
        <v>1.8666666666666363</v>
      </c>
    </row>
    <row r="12" spans="2:32" ht="13.2" customHeight="1">
      <c r="B12" s="478"/>
      <c r="C12" s="479">
        <f>C11/15/24+$D$2</f>
        <v>45430.176388888889</v>
      </c>
      <c r="D12" s="449"/>
      <c r="E12" s="480">
        <f>E11/15/24+$D$2</f>
        <v>45430.180833333332</v>
      </c>
      <c r="F12" s="481"/>
      <c r="G12" s="482">
        <f>G11/15/24+$D$2</f>
        <v>45430.189444444441</v>
      </c>
      <c r="H12" s="483"/>
      <c r="I12" s="480">
        <f>I11/15/24+$D$2</f>
        <v>45430.191666666666</v>
      </c>
      <c r="J12" s="602"/>
      <c r="K12" s="484">
        <f>K11/15/24+$D$2</f>
        <v>45430.192777777775</v>
      </c>
      <c r="L12" s="434"/>
      <c r="M12" s="436">
        <f>M11/15/24+$D$2</f>
        <v>45430.546111111107</v>
      </c>
      <c r="N12" s="437"/>
      <c r="O12" s="436">
        <f>O11/15/24+$D$2</f>
        <v>45430.552222222221</v>
      </c>
      <c r="P12" s="435"/>
      <c r="Q12" s="433">
        <f>Q11/15/24+$D$2</f>
        <v>45430.559444444443</v>
      </c>
      <c r="R12" s="437"/>
      <c r="S12" s="436">
        <f>S11/15/24+$D$2</f>
        <v>45430.575555555552</v>
      </c>
      <c r="T12" s="702">
        <f>AA$8</f>
        <v>45430.57708333333</v>
      </c>
      <c r="U12" s="703"/>
      <c r="V12" s="363">
        <v>12</v>
      </c>
      <c r="W12" s="27" t="s">
        <v>42</v>
      </c>
      <c r="X12" s="213">
        <f>Q59</f>
        <v>305.8</v>
      </c>
      <c r="Y12" s="714">
        <f>Y11+7/24</f>
        <v>45430.833333333328</v>
      </c>
      <c r="Z12" s="714"/>
      <c r="AA12" s="715">
        <f>AA11+1.5/24</f>
        <v>45431.0625</v>
      </c>
      <c r="AB12" s="716"/>
      <c r="AC12" s="396" t="s">
        <v>18</v>
      </c>
      <c r="AD12" s="396" t="s">
        <v>18</v>
      </c>
      <c r="AF12" s="1"/>
    </row>
    <row r="13" spans="2:32" ht="13.2" customHeight="1">
      <c r="B13" s="478"/>
      <c r="C13" s="448">
        <v>27</v>
      </c>
      <c r="D13" s="486"/>
      <c r="E13" s="446">
        <v>36</v>
      </c>
      <c r="F13" s="487"/>
      <c r="G13" s="448">
        <v>202</v>
      </c>
      <c r="H13" s="573"/>
      <c r="I13" s="446">
        <v>243</v>
      </c>
      <c r="J13" s="410"/>
      <c r="K13" s="447">
        <v>243</v>
      </c>
      <c r="L13" s="434"/>
      <c r="M13" s="101">
        <v>44</v>
      </c>
      <c r="N13" s="449"/>
      <c r="O13" s="446">
        <v>66</v>
      </c>
      <c r="P13" s="449"/>
      <c r="Q13" s="448">
        <v>99</v>
      </c>
      <c r="R13" s="449"/>
      <c r="S13" s="446">
        <v>40</v>
      </c>
      <c r="T13" s="679"/>
      <c r="U13" s="438">
        <f>U11/15/24+$D$2</f>
        <v>45430.576388888883</v>
      </c>
      <c r="V13" s="363"/>
      <c r="W13" s="98"/>
      <c r="X13" s="488"/>
      <c r="Y13" s="489"/>
      <c r="Z13" s="489" t="s">
        <v>32</v>
      </c>
      <c r="AA13" s="489"/>
      <c r="AB13" s="489"/>
      <c r="AC13" s="490"/>
      <c r="AD13" s="491"/>
    </row>
    <row r="14" spans="2:32" ht="13.2" customHeight="1">
      <c r="B14" s="478"/>
      <c r="C14" s="453"/>
      <c r="D14" s="449"/>
      <c r="E14" s="492"/>
      <c r="F14" s="453"/>
      <c r="G14" s="453"/>
      <c r="H14" s="449"/>
      <c r="I14" s="456"/>
      <c r="J14" s="410"/>
      <c r="K14" s="454"/>
      <c r="L14" s="478"/>
      <c r="M14" s="455"/>
      <c r="N14" s="573"/>
      <c r="O14" s="687"/>
      <c r="P14" s="437"/>
      <c r="Q14" s="453"/>
      <c r="R14" s="437"/>
      <c r="S14" s="456"/>
      <c r="T14" s="680"/>
      <c r="U14" s="100">
        <v>39</v>
      </c>
      <c r="V14" s="363"/>
      <c r="W14" s="410"/>
      <c r="X14" s="410" t="s">
        <v>33</v>
      </c>
      <c r="Y14" s="707">
        <f>(5+53/60)/24+$D$2</f>
        <v>45430.411805555552</v>
      </c>
      <c r="Z14" s="707"/>
      <c r="AA14" s="707">
        <f>13.5/24+$D$2</f>
        <v>45430.729166666664</v>
      </c>
      <c r="AB14" s="707"/>
      <c r="AC14" s="410"/>
      <c r="AD14" s="410"/>
      <c r="AE14" s="397"/>
    </row>
    <row r="15" spans="2:32" ht="13.2" customHeight="1">
      <c r="B15" s="478" t="s">
        <v>1</v>
      </c>
      <c r="C15" s="496"/>
      <c r="D15" s="449"/>
      <c r="E15" s="497"/>
      <c r="F15" s="453" t="s">
        <v>1</v>
      </c>
      <c r="G15" s="453"/>
      <c r="H15" s="449"/>
      <c r="I15" s="456" t="s">
        <v>1</v>
      </c>
      <c r="J15" s="410"/>
      <c r="K15" s="454" t="s">
        <v>1</v>
      </c>
      <c r="L15" s="478"/>
      <c r="M15" s="455"/>
      <c r="N15" s="573"/>
      <c r="O15" s="687"/>
      <c r="P15" s="437"/>
      <c r="Q15" s="453"/>
      <c r="R15" s="437" t="s">
        <v>1</v>
      </c>
      <c r="S15" s="455"/>
      <c r="T15" s="680"/>
      <c r="U15" s="548"/>
      <c r="V15" s="363"/>
      <c r="W15" s="410"/>
      <c r="X15" s="410" t="s">
        <v>34</v>
      </c>
      <c r="Y15" s="717">
        <f>9/24+$D$2</f>
        <v>45430.541666666664</v>
      </c>
      <c r="Z15" s="718"/>
      <c r="AA15" s="707">
        <f>20/24+$D$2</f>
        <v>45431</v>
      </c>
      <c r="AB15" s="707"/>
      <c r="AC15" s="410"/>
      <c r="AD15" s="410"/>
    </row>
    <row r="16" spans="2:32" ht="13.2" customHeight="1">
      <c r="B16" s="478"/>
      <c r="C16" s="453"/>
      <c r="D16" s="449"/>
      <c r="E16" s="456"/>
      <c r="F16" s="453"/>
      <c r="G16" s="453"/>
      <c r="H16" s="437"/>
      <c r="I16" s="605"/>
      <c r="J16" s="453"/>
      <c r="K16" s="578"/>
      <c r="L16" s="478"/>
      <c r="M16" s="455"/>
      <c r="N16" s="573"/>
      <c r="O16" s="687"/>
      <c r="P16" s="437"/>
      <c r="Q16" s="453"/>
      <c r="R16" s="437"/>
      <c r="S16" s="455"/>
      <c r="T16" s="681"/>
      <c r="U16" s="548"/>
      <c r="V16" s="495"/>
      <c r="W16" s="410"/>
      <c r="X16" s="410" t="s">
        <v>35</v>
      </c>
      <c r="Y16" s="707">
        <f>(12+8/60)/24+$D$2</f>
        <v>45430.672222222223</v>
      </c>
      <c r="Z16" s="707"/>
      <c r="AA16" s="707">
        <f>27/24+$D$2</f>
        <v>45431.291666666664</v>
      </c>
      <c r="AB16" s="707"/>
      <c r="AC16" s="410"/>
      <c r="AD16" s="410"/>
    </row>
    <row r="17" spans="2:32" ht="13.2" customHeight="1" thickBot="1">
      <c r="B17" s="502"/>
      <c r="C17" s="464"/>
      <c r="D17" s="468"/>
      <c r="E17" s="469"/>
      <c r="F17" s="503"/>
      <c r="G17" s="464"/>
      <c r="H17" s="468"/>
      <c r="I17" s="469"/>
      <c r="J17" s="503"/>
      <c r="K17" s="465"/>
      <c r="L17" s="502"/>
      <c r="M17" s="469"/>
      <c r="N17" s="568"/>
      <c r="O17" s="569"/>
      <c r="P17" s="504"/>
      <c r="Q17" s="464"/>
      <c r="R17" s="468"/>
      <c r="S17" s="469"/>
      <c r="T17" s="547"/>
      <c r="U17" s="551"/>
      <c r="V17" s="501"/>
      <c r="W17" s="410"/>
      <c r="X17" s="410" t="s">
        <v>36</v>
      </c>
      <c r="Y17" s="707">
        <f>(18+48/60)/24+$D$2</f>
        <v>45430.95</v>
      </c>
      <c r="Z17" s="707"/>
      <c r="AA17" s="707">
        <f>40/24+$D$2</f>
        <v>45431.833333333328</v>
      </c>
      <c r="AB17" s="707"/>
      <c r="AC17" s="410"/>
      <c r="AD17" s="410"/>
    </row>
    <row r="18" spans="2:32" ht="13.2" customHeight="1">
      <c r="B18" s="579"/>
      <c r="C18" s="369"/>
      <c r="D18" s="415"/>
      <c r="E18" s="416"/>
      <c r="F18" s="595" t="s">
        <v>48</v>
      </c>
      <c r="G18" s="369"/>
      <c r="H18" s="355"/>
      <c r="I18" s="366" t="s">
        <v>49</v>
      </c>
      <c r="J18" s="367"/>
      <c r="K18" s="372"/>
      <c r="L18" s="719"/>
      <c r="M18" s="720"/>
      <c r="N18" s="552" t="s">
        <v>19</v>
      </c>
      <c r="O18" s="59"/>
      <c r="P18" s="553" t="s">
        <v>19</v>
      </c>
      <c r="Q18" s="12" t="s">
        <v>54</v>
      </c>
      <c r="R18" s="609"/>
      <c r="S18" s="366" t="s">
        <v>22</v>
      </c>
      <c r="T18" s="408"/>
      <c r="U18" s="470" t="s">
        <v>61</v>
      </c>
      <c r="V18" s="453"/>
      <c r="W18" s="410"/>
      <c r="X18" s="410"/>
      <c r="Y18" s="410"/>
      <c r="Z18" s="410" t="s">
        <v>37</v>
      </c>
      <c r="AA18" s="410"/>
      <c r="AB18" s="410"/>
      <c r="AC18" s="410"/>
      <c r="AD18" s="410"/>
    </row>
    <row r="19" spans="2:32" ht="13.2" customHeight="1">
      <c r="B19" s="424">
        <v>0.9</v>
      </c>
      <c r="C19" s="520">
        <f>K11+B19</f>
        <v>10.3</v>
      </c>
      <c r="D19" s="597">
        <v>0.8</v>
      </c>
      <c r="E19" s="384">
        <f>C19+D19</f>
        <v>11.100000000000001</v>
      </c>
      <c r="F19" s="596">
        <v>0.2</v>
      </c>
      <c r="G19" s="382">
        <f>E19+F19</f>
        <v>11.3</v>
      </c>
      <c r="H19" s="473">
        <v>6.6</v>
      </c>
      <c r="I19" s="521">
        <f>G19+H19</f>
        <v>17.899999999999999</v>
      </c>
      <c r="J19" s="474">
        <v>3</v>
      </c>
      <c r="K19" s="475">
        <f>I19+J19</f>
        <v>20.9</v>
      </c>
      <c r="L19" s="617">
        <v>0.7</v>
      </c>
      <c r="M19" s="382">
        <f>U11+L19</f>
        <v>148.19999999999999</v>
      </c>
      <c r="N19" s="226">
        <v>0.7</v>
      </c>
      <c r="O19" s="401">
        <f>M19+N19</f>
        <v>148.89999999999998</v>
      </c>
      <c r="P19" s="91">
        <v>0.3</v>
      </c>
      <c r="Q19" s="141">
        <f>O19+P19</f>
        <v>149.19999999999999</v>
      </c>
      <c r="R19" s="473">
        <v>18</v>
      </c>
      <c r="S19" s="384">
        <f>Q19+R19</f>
        <v>167.2</v>
      </c>
      <c r="T19" s="474">
        <v>16.899999999999999</v>
      </c>
      <c r="U19" s="387">
        <f>S19+T19</f>
        <v>184.1</v>
      </c>
      <c r="V19" s="507"/>
      <c r="W19" s="410"/>
      <c r="X19" s="510">
        <f>X6</f>
        <v>93.3</v>
      </c>
      <c r="Y19" s="706">
        <f>(X19+0.5)/34/24+$D$2+1/24/120</f>
        <v>45430.281964869282</v>
      </c>
      <c r="Z19" s="706"/>
      <c r="AA19" s="706">
        <f>(X19+0.5)/15/24+$D$2+1/24/120</f>
        <v>45430.427569444444</v>
      </c>
      <c r="AB19" s="706"/>
      <c r="AC19" s="410"/>
      <c r="AD19" s="410"/>
    </row>
    <row r="20" spans="2:32" ht="13.2" customHeight="1">
      <c r="B20" s="580"/>
      <c r="C20" s="576">
        <f>C19/15/24+$D$2</f>
        <v>45430.195277777777</v>
      </c>
      <c r="D20" s="437"/>
      <c r="E20" s="436">
        <f>E19/15/24+$D$2</f>
        <v>45430.197499999995</v>
      </c>
      <c r="F20" s="410"/>
      <c r="G20" s="433">
        <f>G19/15/24+$D$2</f>
        <v>45430.198055555556</v>
      </c>
      <c r="H20" s="437"/>
      <c r="I20" s="436">
        <f>I19/15/24+$D$2</f>
        <v>45430.21638888889</v>
      </c>
      <c r="J20" s="453"/>
      <c r="K20" s="438">
        <f>K19/15/24+$D$2</f>
        <v>45430.224722222221</v>
      </c>
      <c r="L20" s="434"/>
      <c r="M20" s="433">
        <f>M19/15/24+$D$2</f>
        <v>45430.578333333331</v>
      </c>
      <c r="N20" s="112"/>
      <c r="O20" s="53">
        <f>O19/15/24+$D$2</f>
        <v>45430.580277777779</v>
      </c>
      <c r="P20" s="43"/>
      <c r="Q20" s="42">
        <f>Q19/15/24+$D$2</f>
        <v>45430.581111111111</v>
      </c>
      <c r="R20" s="493"/>
      <c r="S20" s="436">
        <f>S19/15/24+$D$2</f>
        <v>45430.631111111106</v>
      </c>
      <c r="T20" s="363"/>
      <c r="U20" s="438">
        <f>U19/15/24+$D$2</f>
        <v>45430.678055555552</v>
      </c>
      <c r="V20" s="410"/>
      <c r="W20" s="410"/>
      <c r="X20" s="510">
        <f>X8</f>
        <v>147.5</v>
      </c>
      <c r="Y20" s="706">
        <f>(X20+0.5)/34/24+$D$2+1/24/120</f>
        <v>45430.348386437909</v>
      </c>
      <c r="Z20" s="706"/>
      <c r="AA20" s="706">
        <f>(X20+0.5)/15/24+$D$2+1/24/120</f>
        <v>45430.578125</v>
      </c>
      <c r="AB20" s="706"/>
      <c r="AC20" s="410"/>
      <c r="AD20" s="410"/>
    </row>
    <row r="21" spans="2:32" ht="13.2" customHeight="1">
      <c r="B21" s="478"/>
      <c r="C21" s="577">
        <v>289</v>
      </c>
      <c r="D21" s="437"/>
      <c r="E21" s="446">
        <v>308</v>
      </c>
      <c r="F21" s="487"/>
      <c r="G21" s="600">
        <v>291</v>
      </c>
      <c r="H21" s="486"/>
      <c r="I21" s="446">
        <v>334</v>
      </c>
      <c r="J21" s="487"/>
      <c r="K21" s="447">
        <v>397</v>
      </c>
      <c r="L21" s="434"/>
      <c r="M21" s="448">
        <v>46</v>
      </c>
      <c r="N21" s="112"/>
      <c r="O21" s="101">
        <v>42</v>
      </c>
      <c r="P21" s="43"/>
      <c r="Q21" s="102">
        <v>43</v>
      </c>
      <c r="R21" s="570"/>
      <c r="S21" s="101">
        <v>133</v>
      </c>
      <c r="T21" s="682"/>
      <c r="U21" s="447">
        <v>182</v>
      </c>
      <c r="V21" s="508"/>
      <c r="W21" s="410"/>
      <c r="X21" s="510">
        <f>X10</f>
        <v>249.2</v>
      </c>
      <c r="Y21" s="706">
        <f>(X21+0.5)/34/24+$D$2+1/24/120</f>
        <v>45430.47301879085</v>
      </c>
      <c r="Z21" s="706"/>
      <c r="AA21" s="706">
        <f>(X21+0.5)/15/24+$D$2+1/24/120</f>
        <v>45430.860625000001</v>
      </c>
      <c r="AB21" s="706"/>
      <c r="AC21" s="410"/>
      <c r="AD21" s="410"/>
    </row>
    <row r="22" spans="2:32" ht="13.2" customHeight="1">
      <c r="B22" s="434"/>
      <c r="C22" s="410" t="s">
        <v>19</v>
      </c>
      <c r="D22" s="437"/>
      <c r="E22" s="446"/>
      <c r="F22" s="410"/>
      <c r="G22" s="567"/>
      <c r="H22" s="513"/>
      <c r="I22" s="456" t="s">
        <v>1</v>
      </c>
      <c r="J22" s="499"/>
      <c r="K22" s="454" t="s">
        <v>1</v>
      </c>
      <c r="L22" s="478"/>
      <c r="M22" s="363"/>
      <c r="N22" s="112"/>
      <c r="O22" s="62"/>
      <c r="P22" s="43"/>
      <c r="Q22" s="4"/>
      <c r="R22" s="570"/>
      <c r="S22" s="55"/>
      <c r="T22" s="453"/>
      <c r="U22" s="494"/>
      <c r="V22" s="453"/>
      <c r="W22" s="410"/>
      <c r="X22" s="510">
        <f>X11</f>
        <v>303.00000000000006</v>
      </c>
      <c r="Y22" s="706">
        <f>(X22+0.5)/34/24+$D$2+1/24/120</f>
        <v>45430.538950163398</v>
      </c>
      <c r="Z22" s="706"/>
      <c r="AA22" s="706">
        <f>(X22+0.5)/15/24+$D$2+1/24/120</f>
        <v>45431.010069444441</v>
      </c>
      <c r="AB22" s="706"/>
      <c r="AC22" s="410"/>
      <c r="AD22" s="410"/>
    </row>
    <row r="23" spans="2:32" ht="13.2" customHeight="1">
      <c r="B23" s="478"/>
      <c r="C23" s="499"/>
      <c r="D23" s="437"/>
      <c r="E23" s="455"/>
      <c r="F23" s="410"/>
      <c r="G23" s="499"/>
      <c r="H23" s="513"/>
      <c r="I23" s="531"/>
      <c r="J23" s="499"/>
      <c r="K23" s="457"/>
      <c r="L23" s="478"/>
      <c r="M23" s="499"/>
      <c r="N23" s="112"/>
      <c r="O23" s="62"/>
      <c r="P23" s="43"/>
      <c r="Q23" s="4"/>
      <c r="R23" s="54"/>
      <c r="S23" s="55"/>
      <c r="T23" s="453"/>
      <c r="U23" s="494"/>
      <c r="V23" s="511"/>
      <c r="W23" s="410"/>
      <c r="X23" s="410"/>
      <c r="Y23" s="410"/>
      <c r="Z23" s="410" t="s">
        <v>38</v>
      </c>
      <c r="AA23" s="410"/>
      <c r="AB23" s="410"/>
      <c r="AC23" s="410"/>
      <c r="AD23" s="410"/>
    </row>
    <row r="24" spans="2:32" ht="13.2" customHeight="1">
      <c r="B24" s="434"/>
      <c r="C24" s="363"/>
      <c r="D24" s="437"/>
      <c r="E24" s="455"/>
      <c r="F24" s="410"/>
      <c r="G24" s="363"/>
      <c r="H24" s="449"/>
      <c r="I24" s="456" t="s">
        <v>1</v>
      </c>
      <c r="J24" s="410"/>
      <c r="K24" s="454" t="s">
        <v>1</v>
      </c>
      <c r="L24" s="478"/>
      <c r="M24" s="453"/>
      <c r="N24" s="398"/>
      <c r="O24" s="322"/>
      <c r="P24" s="8"/>
      <c r="Q24" s="8"/>
      <c r="R24" s="54"/>
      <c r="S24" s="55"/>
      <c r="T24" s="453"/>
      <c r="U24" s="457"/>
      <c r="V24" s="512"/>
      <c r="W24" s="410"/>
      <c r="X24" s="510">
        <f>X6</f>
        <v>93.3</v>
      </c>
      <c r="Y24" s="706">
        <f>(X24+0)/34/24+$Z$4+0/24/120</f>
        <v>0.11433823529411764</v>
      </c>
      <c r="Z24" s="706"/>
      <c r="AA24" s="706">
        <f>(X24+0)/15/24+$Z$4+0/24/60</f>
        <v>0.25916666666666666</v>
      </c>
      <c r="AB24" s="706"/>
      <c r="AC24" s="410"/>
      <c r="AD24" s="410"/>
    </row>
    <row r="25" spans="2:32" ht="13.2" customHeight="1" thickBot="1">
      <c r="B25" s="502"/>
      <c r="C25" s="464"/>
      <c r="D25" s="437"/>
      <c r="E25" s="455"/>
      <c r="F25" s="503"/>
      <c r="G25" s="464"/>
      <c r="H25" s="468"/>
      <c r="I25" s="469"/>
      <c r="J25" s="503"/>
      <c r="K25" s="465"/>
      <c r="L25" s="478"/>
      <c r="M25" s="453"/>
      <c r="N25" s="65"/>
      <c r="O25" s="71"/>
      <c r="P25" s="5"/>
      <c r="Q25" s="97"/>
      <c r="R25" s="568"/>
      <c r="S25" s="569"/>
      <c r="T25" s="503"/>
      <c r="U25" s="465"/>
      <c r="V25" s="495"/>
      <c r="W25" s="410"/>
      <c r="X25" s="510">
        <f>X8</f>
        <v>147.5</v>
      </c>
      <c r="Y25" s="706">
        <f>(X25+0)/34/24+$Z$4+0/24/120</f>
        <v>0.18075980392156862</v>
      </c>
      <c r="Z25" s="706"/>
      <c r="AA25" s="706">
        <f>(X25+0)/15/24+$Z$4+0/24/60</f>
        <v>0.40972222222222227</v>
      </c>
      <c r="AB25" s="706"/>
      <c r="AC25" s="410"/>
      <c r="AD25" s="410"/>
    </row>
    <row r="26" spans="2:32" ht="13.2" customHeight="1">
      <c r="B26" s="721"/>
      <c r="C26" s="722"/>
      <c r="D26" s="598"/>
      <c r="E26" s="558"/>
      <c r="F26" s="516"/>
      <c r="G26" s="517"/>
      <c r="H26" s="606"/>
      <c r="I26" s="519"/>
      <c r="J26" s="516"/>
      <c r="K26" s="518"/>
      <c r="L26" s="723" t="s">
        <v>62</v>
      </c>
      <c r="M26" s="724"/>
      <c r="N26" s="355"/>
      <c r="O26" s="366"/>
      <c r="P26" s="357"/>
      <c r="Q26" s="357"/>
      <c r="R26" s="725">
        <f>$AC9</f>
        <v>33.099999999999994</v>
      </c>
      <c r="S26" s="726"/>
      <c r="T26" s="535" t="s">
        <v>63</v>
      </c>
      <c r="U26" s="470"/>
      <c r="V26" s="501"/>
      <c r="W26" s="410"/>
      <c r="X26" s="510">
        <f>X10</f>
        <v>249.2</v>
      </c>
      <c r="Y26" s="706">
        <f>(X26+0)/34/24+$Z$4+0/24/120</f>
        <v>0.30539215686274507</v>
      </c>
      <c r="Z26" s="706"/>
      <c r="AA26" s="706">
        <f>(X26+0)/15/24+$Z$4+0/24/60</f>
        <v>0.69222222222222218</v>
      </c>
      <c r="AB26" s="706"/>
      <c r="AC26" s="410"/>
      <c r="AD26" s="410"/>
    </row>
    <row r="27" spans="2:32" ht="13.2" customHeight="1">
      <c r="B27" s="424">
        <v>2.5</v>
      </c>
      <c r="C27" s="471">
        <f>K19+B27</f>
        <v>23.4</v>
      </c>
      <c r="D27" s="473">
        <v>0.4</v>
      </c>
      <c r="E27" s="384">
        <f>C27+D27</f>
        <v>23.799999999999997</v>
      </c>
      <c r="F27" s="474">
        <v>5.3</v>
      </c>
      <c r="G27" s="382">
        <f>E27+F27</f>
        <v>29.099999999999998</v>
      </c>
      <c r="H27" s="473">
        <v>0.9</v>
      </c>
      <c r="I27" s="607">
        <f>G27+H27</f>
        <v>29.999999999999996</v>
      </c>
      <c r="J27" s="474">
        <v>0.5</v>
      </c>
      <c r="K27" s="387">
        <f>I27+J27</f>
        <v>30.499999999999996</v>
      </c>
      <c r="L27" s="373">
        <v>3.9</v>
      </c>
      <c r="M27" s="382">
        <f>U19+L27</f>
        <v>188</v>
      </c>
      <c r="N27" s="383">
        <v>18.2</v>
      </c>
      <c r="O27" s="477">
        <f>M27+N27</f>
        <v>206.2</v>
      </c>
      <c r="P27" s="374"/>
      <c r="Q27" s="374"/>
      <c r="R27" s="476">
        <v>9.9</v>
      </c>
      <c r="S27" s="384">
        <f>O27+R27</f>
        <v>216.1</v>
      </c>
      <c r="T27" s="386">
        <v>13.4</v>
      </c>
      <c r="U27" s="387">
        <f>S27+T27</f>
        <v>229.5</v>
      </c>
      <c r="V27" s="453"/>
      <c r="W27" s="410"/>
      <c r="X27" s="510">
        <f>X11</f>
        <v>303.00000000000006</v>
      </c>
      <c r="Y27" s="706">
        <f>(X27+0)/34/24+$Z$4+0/24/120</f>
        <v>0.37132352941176477</v>
      </c>
      <c r="Z27" s="706"/>
      <c r="AA27" s="706">
        <f>(X27+0)/15/24+$Z$4+0/24/60</f>
        <v>0.84166666666666679</v>
      </c>
      <c r="AB27" s="706"/>
      <c r="AC27" s="410"/>
      <c r="AD27" s="410"/>
      <c r="AF27" s="410"/>
    </row>
    <row r="28" spans="2:32" ht="13.2" customHeight="1">
      <c r="B28" s="478"/>
      <c r="C28" s="433">
        <f>C27/15/24+$D$2</f>
        <v>45430.231666666667</v>
      </c>
      <c r="D28" s="599" ph="1"/>
      <c r="E28" s="526">
        <f>E27/15/24+$D$2</f>
        <v>45430.232777777775</v>
      </c>
      <c r="F28" s="524"/>
      <c r="G28" s="523">
        <f>G27/15/24+$D$2</f>
        <v>45430.247499999998</v>
      </c>
      <c r="H28" s="599"/>
      <c r="I28" s="526">
        <f>I27/15/24+$D$2</f>
        <v>45430.25</v>
      </c>
      <c r="J28" s="524"/>
      <c r="K28" s="525">
        <f>K27/15/24+$D$2</f>
        <v>45430.251388888886</v>
      </c>
      <c r="L28" s="478"/>
      <c r="M28" s="433">
        <f>M27/15/24+$D$2</f>
        <v>45430.688888888886</v>
      </c>
      <c r="N28" s="437"/>
      <c r="O28" s="436">
        <f>O27/15/24+$D$2</f>
        <v>45430.739444444444</v>
      </c>
      <c r="P28" s="433"/>
      <c r="Q28" s="433"/>
      <c r="R28" s="702">
        <f>AA9</f>
        <v>45430.766249999993</v>
      </c>
      <c r="S28" s="728"/>
      <c r="T28" s="453"/>
      <c r="U28" s="438">
        <f>U27/15/24+$D$2</f>
        <v>45430.804166666661</v>
      </c>
      <c r="V28" s="507"/>
      <c r="W28" s="530"/>
      <c r="X28" s="530"/>
      <c r="Y28" s="530"/>
      <c r="Z28" s="530"/>
      <c r="AA28" s="530"/>
      <c r="AB28" s="530"/>
      <c r="AC28" s="530"/>
      <c r="AD28" s="530"/>
      <c r="AF28" s="410"/>
    </row>
    <row r="29" spans="2:32" ht="13.2" customHeight="1">
      <c r="B29" s="478"/>
      <c r="C29" s="448">
        <v>325</v>
      </c>
      <c r="D29" s="437"/>
      <c r="E29" s="446">
        <v>325</v>
      </c>
      <c r="F29" s="524"/>
      <c r="G29" s="448">
        <v>213</v>
      </c>
      <c r="H29" s="599"/>
      <c r="I29" s="446">
        <v>246</v>
      </c>
      <c r="J29" s="524"/>
      <c r="K29" s="447">
        <v>301</v>
      </c>
      <c r="L29" s="450"/>
      <c r="M29" s="448">
        <v>223</v>
      </c>
      <c r="N29" s="437"/>
      <c r="O29" s="446">
        <v>325</v>
      </c>
      <c r="P29" s="448"/>
      <c r="Q29" s="448"/>
      <c r="R29" s="667"/>
      <c r="S29" s="671">
        <f>S27/15/24+$D$2</f>
        <v>45430.76694444444</v>
      </c>
      <c r="T29" s="453"/>
      <c r="U29" s="447">
        <v>383</v>
      </c>
      <c r="W29" s="410"/>
      <c r="X29" s="410"/>
      <c r="Y29" s="410"/>
      <c r="Z29" s="410"/>
      <c r="AA29" s="410"/>
      <c r="AB29" s="410"/>
      <c r="AC29" s="410"/>
      <c r="AD29" s="410"/>
      <c r="AE29" s="410"/>
      <c r="AF29" s="410"/>
    </row>
    <row r="30" spans="2:32" ht="13.2" customHeight="1">
      <c r="B30" s="434"/>
      <c r="C30" s="499"/>
      <c r="D30" s="449"/>
      <c r="E30" s="497"/>
      <c r="F30" s="410"/>
      <c r="G30" s="453"/>
      <c r="H30" s="493"/>
      <c r="I30" s="455"/>
      <c r="J30" s="453"/>
      <c r="K30" s="494"/>
      <c r="L30" s="439"/>
      <c r="M30" s="363"/>
      <c r="N30" s="449"/>
      <c r="O30" s="497"/>
      <c r="P30" s="499"/>
      <c r="Q30" s="499"/>
      <c r="R30" s="445"/>
      <c r="S30" s="669">
        <v>753</v>
      </c>
      <c r="T30" s="410"/>
      <c r="U30" s="498"/>
      <c r="W30" s="530"/>
      <c r="X30" s="410"/>
      <c r="Y30" s="410"/>
      <c r="Z30" s="410"/>
      <c r="AA30" s="410"/>
      <c r="AB30" s="410"/>
      <c r="AC30" s="410"/>
      <c r="AD30" s="410"/>
      <c r="AE30" s="410"/>
      <c r="AF30" s="410"/>
    </row>
    <row r="31" spans="2:32" ht="13.2" customHeight="1">
      <c r="B31" s="478"/>
      <c r="C31" s="499"/>
      <c r="D31" s="437"/>
      <c r="E31" s="497"/>
      <c r="F31" s="453"/>
      <c r="G31" s="453"/>
      <c r="H31" s="437"/>
      <c r="I31" s="455"/>
      <c r="J31" s="453" t="s">
        <v>1</v>
      </c>
      <c r="K31" s="494"/>
      <c r="L31" s="478"/>
      <c r="M31" s="453"/>
      <c r="N31" s="437"/>
      <c r="O31" s="497"/>
      <c r="P31" s="499"/>
      <c r="Q31" s="499"/>
      <c r="R31" s="445"/>
      <c r="S31" s="500"/>
      <c r="T31" s="453"/>
      <c r="U31" s="498"/>
      <c r="W31" s="410"/>
      <c r="X31" s="453"/>
      <c r="Y31" s="410"/>
      <c r="Z31" s="410"/>
      <c r="AA31" s="410"/>
      <c r="AB31" s="410"/>
      <c r="AC31" s="410"/>
      <c r="AD31" s="410"/>
      <c r="AE31" s="410"/>
      <c r="AF31" s="410"/>
    </row>
    <row r="32" spans="2:32" ht="13.2" customHeight="1">
      <c r="B32" s="434"/>
      <c r="C32" s="363"/>
      <c r="D32" s="449"/>
      <c r="E32" s="456"/>
      <c r="F32" s="453"/>
      <c r="G32" s="453"/>
      <c r="H32" s="608"/>
      <c r="I32" s="455"/>
      <c r="J32" s="453"/>
      <c r="K32" s="494"/>
      <c r="L32" s="478"/>
      <c r="M32" s="453"/>
      <c r="N32" s="449"/>
      <c r="O32" s="456"/>
      <c r="P32" s="363"/>
      <c r="Q32" s="363"/>
      <c r="R32" s="445" t="s">
        <v>19</v>
      </c>
      <c r="S32" s="500"/>
      <c r="T32" s="410"/>
      <c r="U32" s="454"/>
      <c r="X32" s="453"/>
      <c r="Y32" s="410"/>
      <c r="Z32" s="410"/>
      <c r="AA32" s="410"/>
      <c r="AB32" s="410"/>
      <c r="AC32" s="410"/>
      <c r="AD32" s="410"/>
      <c r="AE32" s="410"/>
      <c r="AF32" s="410"/>
    </row>
    <row r="33" spans="2:32" ht="13.2" customHeight="1" thickBot="1">
      <c r="B33" s="502"/>
      <c r="C33" s="464"/>
      <c r="D33" s="468"/>
      <c r="E33" s="469"/>
      <c r="F33" s="503"/>
      <c r="G33" s="464"/>
      <c r="H33" s="468"/>
      <c r="I33" s="469"/>
      <c r="J33" s="503"/>
      <c r="K33" s="465"/>
      <c r="L33" s="514"/>
      <c r="M33" s="464"/>
      <c r="N33" s="468"/>
      <c r="O33" s="469"/>
      <c r="P33" s="464"/>
      <c r="Q33" s="464"/>
      <c r="R33" s="672">
        <v>730</v>
      </c>
      <c r="S33" s="506"/>
      <c r="T33" s="503"/>
      <c r="U33" s="465"/>
      <c r="X33" s="532"/>
      <c r="Y33" s="410"/>
      <c r="Z33" s="410"/>
      <c r="AA33" s="410"/>
      <c r="AB33" s="410"/>
      <c r="AC33" s="410"/>
      <c r="AD33" s="410"/>
      <c r="AE33" s="410"/>
      <c r="AF33" s="410"/>
    </row>
    <row r="34" spans="2:32" ht="13.2" customHeight="1">
      <c r="B34" s="581"/>
      <c r="C34" s="517"/>
      <c r="D34" s="355"/>
      <c r="E34" s="366" t="s">
        <v>51</v>
      </c>
      <c r="H34" s="729">
        <f>$AC5</f>
        <v>50.6</v>
      </c>
      <c r="I34" s="730"/>
      <c r="K34" s="582"/>
      <c r="L34" s="132"/>
      <c r="M34" s="357"/>
      <c r="N34" s="731">
        <f>AC10</f>
        <v>53.800000000000068</v>
      </c>
      <c r="O34" s="732"/>
      <c r="P34" s="627"/>
      <c r="Q34" s="517"/>
      <c r="R34" s="606"/>
      <c r="S34" s="519"/>
      <c r="T34" s="639"/>
      <c r="U34" s="618"/>
      <c r="X34" s="532"/>
      <c r="Y34" s="410"/>
      <c r="Z34" s="410"/>
      <c r="AA34" s="410"/>
      <c r="AB34" s="410"/>
      <c r="AC34" s="410"/>
      <c r="AD34" s="410"/>
      <c r="AE34" s="410"/>
      <c r="AF34" s="530"/>
    </row>
    <row r="35" spans="2:32" ht="13.2" customHeight="1">
      <c r="B35" s="390">
        <v>1.5</v>
      </c>
      <c r="C35" s="471">
        <f>K27+B35</f>
        <v>31.999999999999996</v>
      </c>
      <c r="D35" s="537">
        <v>3.7</v>
      </c>
      <c r="E35" s="477">
        <f>C35+D35</f>
        <v>35.699999999999996</v>
      </c>
      <c r="H35" s="476">
        <v>7</v>
      </c>
      <c r="I35" s="666">
        <f>E35+H35</f>
        <v>42.699999999999996</v>
      </c>
      <c r="K35" s="582"/>
      <c r="L35" s="373">
        <v>19.100000000000001</v>
      </c>
      <c r="M35" s="374">
        <f>U27+L35</f>
        <v>248.6</v>
      </c>
      <c r="N35" s="476">
        <v>0.6</v>
      </c>
      <c r="O35" s="477">
        <f>M35+N35</f>
        <v>249.2</v>
      </c>
      <c r="P35" s="628">
        <v>0.5</v>
      </c>
      <c r="Q35" s="382">
        <f>O35+P35</f>
        <v>249.7</v>
      </c>
      <c r="R35" s="473">
        <v>13</v>
      </c>
      <c r="S35" s="521">
        <f>Q35+R35</f>
        <v>262.7</v>
      </c>
      <c r="T35" s="474">
        <v>0.8</v>
      </c>
      <c r="U35" s="475">
        <f>S35+T35</f>
        <v>263.5</v>
      </c>
      <c r="X35" s="532"/>
      <c r="Y35" s="363"/>
      <c r="Z35" s="453"/>
      <c r="AA35" s="508"/>
      <c r="AB35" s="453"/>
      <c r="AC35" s="508"/>
      <c r="AD35" s="508"/>
      <c r="AE35" s="508"/>
      <c r="AF35" s="410"/>
    </row>
    <row r="36" spans="2:32" ht="13.2" customHeight="1">
      <c r="B36" s="522"/>
      <c r="C36" s="523">
        <f>C35/15/24+$D$2</f>
        <v>45430.255555555552</v>
      </c>
      <c r="D36" s="599"/>
      <c r="E36" s="526">
        <f>E35/15/24+$D$2</f>
        <v>45430.265833333331</v>
      </c>
      <c r="H36" s="733">
        <f>AA5</f>
        <v>45430.298472222217</v>
      </c>
      <c r="I36" s="734"/>
      <c r="K36" s="582"/>
      <c r="L36" s="434"/>
      <c r="M36" s="433">
        <f>M35/15/24+$D$2</f>
        <v>45430.857222222221</v>
      </c>
      <c r="N36" s="702">
        <f>AA10</f>
        <v>45430.860277777771</v>
      </c>
      <c r="O36" s="728"/>
      <c r="P36" s="453"/>
      <c r="Q36" s="433">
        <f>Q35/15/24+$D$2</f>
        <v>45430.860277777778</v>
      </c>
      <c r="R36" s="528"/>
      <c r="S36" s="529">
        <f>S35/15/24+$D$2</f>
        <v>45430.896388888883</v>
      </c>
      <c r="T36" s="527"/>
      <c r="U36" s="619">
        <f>U35/15/24+$D$2</f>
        <v>45430.898611111108</v>
      </c>
      <c r="X36" s="411"/>
      <c r="Y36" s="542"/>
      <c r="Z36" s="527"/>
      <c r="AA36" s="542"/>
      <c r="AB36" s="543"/>
      <c r="AC36" s="542"/>
      <c r="AD36" s="524"/>
      <c r="AE36" s="524"/>
      <c r="AF36" s="410"/>
    </row>
    <row r="37" spans="2:32" ht="13.2" customHeight="1">
      <c r="B37" s="522"/>
      <c r="C37" s="448">
        <v>209</v>
      </c>
      <c r="D37" s="599"/>
      <c r="E37" s="446">
        <v>209</v>
      </c>
      <c r="H37" s="667"/>
      <c r="I37" s="668">
        <f>I35/15/24+$D$2</f>
        <v>45430.285277777773</v>
      </c>
      <c r="K37" s="582"/>
      <c r="L37" s="434"/>
      <c r="M37" s="448">
        <v>245</v>
      </c>
      <c r="N37" s="209"/>
      <c r="O37" s="571">
        <f>O35/15/24+$D$2</f>
        <v>45430.858888888884</v>
      </c>
      <c r="P37" s="410"/>
      <c r="Q37" s="448">
        <v>241</v>
      </c>
      <c r="R37" s="640"/>
      <c r="S37" s="446">
        <v>358</v>
      </c>
      <c r="T37" s="683"/>
      <c r="U37" s="447">
        <v>354</v>
      </c>
      <c r="X37" s="508"/>
      <c r="Y37" s="410"/>
      <c r="Z37" s="410"/>
      <c r="AA37" s="410"/>
      <c r="AB37" s="410"/>
      <c r="AC37" s="410"/>
      <c r="AD37" s="410"/>
      <c r="AE37" s="410"/>
      <c r="AF37" s="410"/>
    </row>
    <row r="38" spans="2:32" ht="13.2" customHeight="1">
      <c r="B38" s="478"/>
      <c r="C38" s="453"/>
      <c r="D38" s="437"/>
      <c r="E38" s="455"/>
      <c r="H38" s="445"/>
      <c r="I38" s="669">
        <v>533</v>
      </c>
      <c r="J38"/>
      <c r="K38" s="582"/>
      <c r="L38" s="434"/>
      <c r="M38" s="410"/>
      <c r="N38" s="630"/>
      <c r="O38" s="446">
        <v>246</v>
      </c>
      <c r="P38" s="453"/>
      <c r="Q38" s="363"/>
      <c r="R38" s="641"/>
      <c r="S38" s="642"/>
      <c r="T38" s="499"/>
      <c r="U38" s="454"/>
      <c r="X38" s="541"/>
      <c r="Y38" s="410"/>
      <c r="Z38" s="410"/>
      <c r="AA38" s="410"/>
      <c r="AB38" s="410"/>
      <c r="AC38" s="410"/>
      <c r="AD38" s="410"/>
      <c r="AE38" s="410"/>
      <c r="AF38" s="410"/>
    </row>
    <row r="39" spans="2:32" ht="13.2" customHeight="1">
      <c r="B39" s="478"/>
      <c r="C39" s="453"/>
      <c r="D39" s="437"/>
      <c r="E39" s="455"/>
      <c r="H39" s="445"/>
      <c r="I39" s="670"/>
      <c r="K39" s="582"/>
      <c r="L39" s="434"/>
      <c r="M39" s="410"/>
      <c r="N39" s="631"/>
      <c r="P39" s="453" t="s">
        <v>1</v>
      </c>
      <c r="Q39" s="453"/>
      <c r="R39" s="643" t="s">
        <v>64</v>
      </c>
      <c r="S39" s="642"/>
      <c r="T39" s="410"/>
      <c r="U39" s="454" t="s">
        <v>19</v>
      </c>
      <c r="X39" s="410"/>
      <c r="Y39" s="410"/>
      <c r="Z39" s="410"/>
      <c r="AA39" s="410"/>
      <c r="AB39" s="410"/>
      <c r="AC39" s="410"/>
      <c r="AD39" s="410"/>
      <c r="AE39" s="410"/>
      <c r="AF39" s="410"/>
    </row>
    <row r="40" spans="2:32" ht="13.2" customHeight="1">
      <c r="B40" s="478"/>
      <c r="C40" s="453"/>
      <c r="D40" s="437"/>
      <c r="E40" s="455"/>
      <c r="H40" s="445" t="s">
        <v>19</v>
      </c>
      <c r="I40" s="670"/>
      <c r="K40" s="582"/>
      <c r="L40" s="434"/>
      <c r="M40" s="410"/>
      <c r="N40" s="445"/>
      <c r="O40" s="500"/>
      <c r="P40" s="453"/>
      <c r="Q40" s="453"/>
      <c r="R40" s="644"/>
      <c r="S40" s="645"/>
      <c r="T40" s="363"/>
      <c r="U40" s="545"/>
      <c r="X40" s="410"/>
      <c r="Y40" s="410"/>
      <c r="Z40" s="410"/>
      <c r="AA40" s="410"/>
      <c r="AB40" s="410"/>
      <c r="AC40" s="410"/>
      <c r="AD40" s="410"/>
      <c r="AE40" s="410"/>
      <c r="AF40" s="410"/>
    </row>
    <row r="41" spans="2:32" ht="13.2" customHeight="1" thickBot="1">
      <c r="B41" s="502"/>
      <c r="C41" s="464"/>
      <c r="D41" s="468"/>
      <c r="E41" s="469"/>
      <c r="H41" s="534"/>
      <c r="I41" s="506"/>
      <c r="K41" s="582"/>
      <c r="L41" s="466"/>
      <c r="M41" s="467"/>
      <c r="N41" s="505"/>
      <c r="O41" s="506"/>
      <c r="P41" s="503"/>
      <c r="Q41" s="464"/>
      <c r="R41" s="646"/>
      <c r="S41" s="647"/>
      <c r="T41" s="503"/>
      <c r="U41" s="465"/>
      <c r="X41" s="410"/>
      <c r="Y41" s="410"/>
      <c r="Z41" s="410"/>
      <c r="AA41" s="410"/>
      <c r="AB41" s="410"/>
      <c r="AC41" s="410"/>
      <c r="AD41" s="410"/>
      <c r="AE41" s="410"/>
      <c r="AF41" s="410"/>
    </row>
    <row r="42" spans="2:32" ht="13.2" customHeight="1">
      <c r="B42" s="368"/>
      <c r="C42" s="369" t="s">
        <v>50</v>
      </c>
      <c r="D42" s="437"/>
      <c r="E42" s="533" t="s">
        <v>55</v>
      </c>
      <c r="F42" s="367"/>
      <c r="G42" s="357" t="s">
        <v>56</v>
      </c>
      <c r="H42" s="609"/>
      <c r="I42" s="366"/>
      <c r="J42" s="408"/>
      <c r="K42" s="470"/>
      <c r="L42" s="620"/>
      <c r="M42" s="517"/>
      <c r="N42" s="632"/>
      <c r="O42" s="366" t="s">
        <v>65</v>
      </c>
      <c r="P42" s="367"/>
      <c r="Q42" s="357" t="s">
        <v>66</v>
      </c>
      <c r="R42" s="535"/>
      <c r="S42" s="366"/>
      <c r="T42" s="357"/>
      <c r="U42" s="470"/>
      <c r="X42" s="410"/>
      <c r="Y42" s="410"/>
      <c r="Z42" s="410"/>
      <c r="AA42" s="410"/>
      <c r="AB42" s="410"/>
      <c r="AC42" s="410"/>
      <c r="AD42" s="410"/>
      <c r="AE42" s="410"/>
      <c r="AF42" s="530"/>
    </row>
    <row r="43" spans="2:32" ht="13.2" customHeight="1">
      <c r="B43" s="536">
        <v>3.9</v>
      </c>
      <c r="C43" s="374">
        <f>I35+B43</f>
        <v>46.599999999999994</v>
      </c>
      <c r="D43" s="537">
        <v>4.7</v>
      </c>
      <c r="E43" s="477">
        <f>C43+D43</f>
        <v>51.3</v>
      </c>
      <c r="F43" s="386">
        <v>6.1</v>
      </c>
      <c r="G43" s="374">
        <f>E43+F43</f>
        <v>57.4</v>
      </c>
      <c r="H43" s="226">
        <v>9.1</v>
      </c>
      <c r="I43" s="52">
        <f>G43+H43</f>
        <v>66.5</v>
      </c>
      <c r="J43" s="386">
        <v>7.9</v>
      </c>
      <c r="K43" s="380">
        <f>I43+J43</f>
        <v>74.400000000000006</v>
      </c>
      <c r="L43" s="621">
        <v>4.2</v>
      </c>
      <c r="M43" s="382">
        <f>U35+L43</f>
        <v>267.7</v>
      </c>
      <c r="N43" s="537">
        <v>1.6</v>
      </c>
      <c r="O43" s="384">
        <f>M43+N43</f>
        <v>269.3</v>
      </c>
      <c r="P43" s="386">
        <v>2.2999999999999998</v>
      </c>
      <c r="Q43" s="382">
        <f>O43+P43</f>
        <v>271.60000000000002</v>
      </c>
      <c r="R43" s="572">
        <v>4.5999999999999996</v>
      </c>
      <c r="S43" s="384">
        <f>Q43+R43</f>
        <v>276.20000000000005</v>
      </c>
      <c r="T43" s="474">
        <v>0.9</v>
      </c>
      <c r="U43" s="380">
        <f>S43+T43</f>
        <v>277.10000000000002</v>
      </c>
      <c r="X43" s="410"/>
      <c r="Y43" s="410"/>
      <c r="Z43" s="410"/>
      <c r="AA43" s="410"/>
      <c r="AB43" s="410"/>
      <c r="AC43" s="410"/>
      <c r="AD43" s="410"/>
      <c r="AE43" s="410"/>
      <c r="AF43" s="410"/>
    </row>
    <row r="44" spans="2:32" ht="13.2" customHeight="1">
      <c r="B44" s="434"/>
      <c r="C44" s="433">
        <f>C43/15/24+$D$2</f>
        <v>45430.296111111107</v>
      </c>
      <c r="D44" s="449"/>
      <c r="E44" s="436">
        <f>E43/15/24+$D$2</f>
        <v>45430.309166666666</v>
      </c>
      <c r="F44" s="43"/>
      <c r="G44" s="42">
        <f>G43/15/24+$D$2</f>
        <v>45430.326111111106</v>
      </c>
      <c r="H44" s="112"/>
      <c r="I44" s="53">
        <f>I43/15/24+$D$2</f>
        <v>45430.351388888885</v>
      </c>
      <c r="J44" s="410"/>
      <c r="K44" s="438">
        <f>K43/15/24+$D$2</f>
        <v>45430.373333333329</v>
      </c>
      <c r="L44" s="622"/>
      <c r="M44" s="523">
        <f>M43/15/24+$D$2</f>
        <v>45430.910277777773</v>
      </c>
      <c r="N44" s="633"/>
      <c r="O44" s="559">
        <f>O43/15/24+$D$2</f>
        <v>45430.914722222216</v>
      </c>
      <c r="P44" s="453"/>
      <c r="Q44" s="433">
        <f>Q43/15/24+$D$2</f>
        <v>45430.921111111107</v>
      </c>
      <c r="R44" s="437"/>
      <c r="S44" s="539">
        <f>S43/15/24+$D$2</f>
        <v>45430.933888888889</v>
      </c>
      <c r="T44" s="453"/>
      <c r="U44" s="540">
        <f>U43/15/24+$D$2</f>
        <v>45430.936388888884</v>
      </c>
      <c r="X44" s="410"/>
      <c r="Y44" s="530"/>
      <c r="Z44" s="530"/>
      <c r="AA44" s="530"/>
      <c r="AB44" s="530"/>
      <c r="AC44" s="530"/>
      <c r="AD44" s="530"/>
      <c r="AE44" s="530"/>
      <c r="AF44" s="410"/>
    </row>
    <row r="45" spans="2:32" ht="13.2" customHeight="1">
      <c r="B45" s="478"/>
      <c r="C45" s="448">
        <v>315</v>
      </c>
      <c r="D45" s="437"/>
      <c r="E45" s="446">
        <v>211</v>
      </c>
      <c r="F45" s="43"/>
      <c r="G45" s="102">
        <v>248</v>
      </c>
      <c r="H45" s="112"/>
      <c r="I45" s="101">
        <v>271</v>
      </c>
      <c r="J45" s="453"/>
      <c r="K45" s="447">
        <v>186</v>
      </c>
      <c r="L45" s="623"/>
      <c r="M45" s="448">
        <v>117</v>
      </c>
      <c r="N45" s="634"/>
      <c r="O45" s="446">
        <v>143</v>
      </c>
      <c r="P45" s="530"/>
      <c r="Q45" s="448">
        <v>109</v>
      </c>
      <c r="R45" s="437"/>
      <c r="S45" s="446">
        <v>93</v>
      </c>
      <c r="T45" s="453"/>
      <c r="U45" s="447">
        <v>95</v>
      </c>
      <c r="X45" s="410"/>
      <c r="Y45" s="410"/>
      <c r="Z45" s="410"/>
      <c r="AA45" s="410"/>
      <c r="AB45" s="410"/>
      <c r="AC45" s="410"/>
      <c r="AD45" s="410"/>
      <c r="AE45" s="410"/>
      <c r="AF45" s="410"/>
    </row>
    <row r="46" spans="2:32" ht="13.2" customHeight="1">
      <c r="B46" s="434"/>
      <c r="C46" s="499"/>
      <c r="D46" s="449"/>
      <c r="E46" s="497"/>
      <c r="F46" s="43"/>
      <c r="G46" s="43"/>
      <c r="H46" s="112"/>
      <c r="I46" s="111"/>
      <c r="J46" s="410"/>
      <c r="K46" s="498"/>
      <c r="L46" s="439"/>
      <c r="M46" s="410"/>
      <c r="N46" s="437"/>
      <c r="O46" s="635"/>
      <c r="P46" s="453"/>
      <c r="Q46" s="453"/>
      <c r="R46" s="437"/>
      <c r="S46" s="455"/>
      <c r="T46" s="453"/>
      <c r="U46" s="494"/>
      <c r="X46" s="530"/>
      <c r="Y46" s="410"/>
      <c r="Z46" s="410"/>
      <c r="AA46" s="410"/>
      <c r="AB46" s="410"/>
      <c r="AC46" s="410"/>
      <c r="AD46" s="410"/>
      <c r="AE46" s="410"/>
      <c r="AF46" s="410"/>
    </row>
    <row r="47" spans="2:32" ht="13.2" customHeight="1">
      <c r="B47" s="478"/>
      <c r="C47" s="499"/>
      <c r="D47" s="437"/>
      <c r="E47" s="497"/>
      <c r="F47" s="43"/>
      <c r="G47" s="43"/>
      <c r="H47" s="112"/>
      <c r="I47" s="111"/>
      <c r="J47" s="453"/>
      <c r="K47" s="498"/>
      <c r="L47" s="439"/>
      <c r="M47" s="410"/>
      <c r="N47" s="437" t="s">
        <v>1</v>
      </c>
      <c r="O47" s="455"/>
      <c r="P47" s="459"/>
      <c r="Q47" s="453"/>
      <c r="R47" s="544"/>
      <c r="S47" s="455"/>
      <c r="T47" s="453"/>
      <c r="U47" s="494"/>
      <c r="X47" s="410"/>
      <c r="Y47" s="410"/>
      <c r="Z47" s="410"/>
      <c r="AA47" s="410"/>
      <c r="AB47" s="410"/>
      <c r="AC47" s="410"/>
      <c r="AD47" s="410"/>
      <c r="AE47" s="410"/>
      <c r="AF47" s="410"/>
    </row>
    <row r="48" spans="2:32" ht="13.2" customHeight="1">
      <c r="B48" s="434"/>
      <c r="C48" s="363"/>
      <c r="D48" s="449"/>
      <c r="E48" s="456"/>
      <c r="F48" s="43"/>
      <c r="G48" s="43"/>
      <c r="H48" s="112"/>
      <c r="I48" s="111"/>
      <c r="J48" s="410"/>
      <c r="K48" s="454"/>
      <c r="L48" s="549"/>
      <c r="M48" s="410"/>
      <c r="N48" s="437"/>
      <c r="O48" s="455"/>
      <c r="P48" s="453"/>
      <c r="Q48" s="453"/>
      <c r="R48" s="437"/>
      <c r="S48" s="455"/>
      <c r="T48" s="453"/>
      <c r="U48" s="494"/>
      <c r="X48" s="410"/>
      <c r="Y48" s="410"/>
      <c r="Z48" s="410"/>
      <c r="AA48" s="410"/>
      <c r="AB48" s="410"/>
      <c r="AC48" s="410"/>
      <c r="AD48" s="410"/>
      <c r="AE48" s="410"/>
      <c r="AF48" s="410"/>
    </row>
    <row r="49" spans="2:32" ht="13.2" customHeight="1" thickBot="1">
      <c r="B49" s="502"/>
      <c r="C49" s="464"/>
      <c r="D49" s="468"/>
      <c r="E49" s="469"/>
      <c r="F49" s="6"/>
      <c r="G49" s="5"/>
      <c r="H49" s="64"/>
      <c r="I49" s="60"/>
      <c r="J49" s="503"/>
      <c r="K49" s="465"/>
      <c r="L49" s="514"/>
      <c r="M49" s="467"/>
      <c r="N49" s="468"/>
      <c r="O49" s="469"/>
      <c r="P49" s="508"/>
      <c r="Q49" s="508"/>
      <c r="R49" s="546"/>
      <c r="S49" s="533"/>
      <c r="T49" s="503"/>
      <c r="U49" s="465"/>
      <c r="X49" s="410"/>
      <c r="Y49" s="410"/>
      <c r="Z49" s="410"/>
      <c r="AA49" s="410"/>
      <c r="AB49" s="410"/>
      <c r="AC49" s="410"/>
      <c r="AD49" s="410"/>
      <c r="AE49" s="410"/>
      <c r="AF49" s="410"/>
    </row>
    <row r="50" spans="2:32" ht="13.2" customHeight="1">
      <c r="B50" s="583"/>
      <c r="C50" s="593"/>
      <c r="D50" s="415"/>
      <c r="E50" s="533"/>
      <c r="F50" s="453"/>
      <c r="G50" s="357" t="s">
        <v>57</v>
      </c>
      <c r="H50" s="735">
        <f>AC$7</f>
        <v>18.599999999999994</v>
      </c>
      <c r="I50" s="736"/>
      <c r="J50" s="408"/>
      <c r="K50" s="470"/>
      <c r="L50" s="434"/>
      <c r="M50" s="684" t="s">
        <v>67</v>
      </c>
      <c r="N50" s="355"/>
      <c r="O50" s="366"/>
      <c r="P50" s="629"/>
      <c r="Q50" s="638"/>
      <c r="R50" s="737" t="s">
        <v>43</v>
      </c>
      <c r="S50" s="738"/>
      <c r="T50" s="400"/>
      <c r="U50" s="624" t="s">
        <v>44</v>
      </c>
      <c r="X50" s="410"/>
      <c r="Y50" s="410"/>
      <c r="Z50" s="410"/>
      <c r="AA50" s="410"/>
      <c r="AB50" s="410"/>
      <c r="AC50" s="410"/>
      <c r="AD50" s="410"/>
      <c r="AE50" s="410"/>
      <c r="AF50" s="530"/>
    </row>
    <row r="51" spans="2:32" ht="13.2" customHeight="1">
      <c r="B51" s="536">
        <v>1.2</v>
      </c>
      <c r="C51" s="374">
        <f>K43+B51</f>
        <v>75.600000000000009</v>
      </c>
      <c r="D51" s="383">
        <v>5.3</v>
      </c>
      <c r="E51" s="477">
        <f>C51+D51</f>
        <v>80.900000000000006</v>
      </c>
      <c r="F51" s="474">
        <v>12.1</v>
      </c>
      <c r="G51" s="382">
        <f>E51+F51</f>
        <v>93</v>
      </c>
      <c r="H51" s="476">
        <v>0.3</v>
      </c>
      <c r="I51" s="384">
        <f>G51+H51</f>
        <v>93.3</v>
      </c>
      <c r="J51" s="474">
        <v>4.4000000000000004</v>
      </c>
      <c r="K51" s="584">
        <f>I51+J51</f>
        <v>97.7</v>
      </c>
      <c r="L51" s="424">
        <v>1.5</v>
      </c>
      <c r="M51" s="382">
        <f>U43+L51</f>
        <v>278.60000000000002</v>
      </c>
      <c r="N51" s="383">
        <v>5.2</v>
      </c>
      <c r="O51" s="384">
        <f>M51+N51</f>
        <v>283.8</v>
      </c>
      <c r="P51" s="393">
        <v>14.1</v>
      </c>
      <c r="Q51" s="382">
        <f>O51+P51</f>
        <v>297.90000000000003</v>
      </c>
      <c r="R51" s="194">
        <v>5.0999999999999996</v>
      </c>
      <c r="S51" s="77">
        <f>Q51+R51</f>
        <v>303.00000000000006</v>
      </c>
      <c r="T51" s="393">
        <v>0.7</v>
      </c>
      <c r="U51" s="81">
        <f>S51+T51</f>
        <v>303.70000000000005</v>
      </c>
      <c r="X51" s="410"/>
      <c r="Y51" s="410"/>
      <c r="Z51" s="410"/>
      <c r="AA51" s="410"/>
      <c r="AB51" s="410"/>
      <c r="AC51" s="410"/>
      <c r="AD51" s="410"/>
      <c r="AE51" s="410"/>
      <c r="AF51" s="410"/>
    </row>
    <row r="52" spans="2:32" ht="13.2" customHeight="1">
      <c r="B52" s="585"/>
      <c r="C52" s="433">
        <f>C51/15/24+$D$2</f>
        <v>45430.376666666663</v>
      </c>
      <c r="D52" s="493"/>
      <c r="E52" s="436">
        <f>E51/15/24+$D$2</f>
        <v>45430.391388888886</v>
      </c>
      <c r="F52" s="453"/>
      <c r="G52" s="433">
        <f>G51/15/24+$D$2</f>
        <v>45430.424999999996</v>
      </c>
      <c r="H52" s="739">
        <f>AA6</f>
        <v>45430.425138888881</v>
      </c>
      <c r="I52" s="740"/>
      <c r="J52" s="556"/>
      <c r="K52" s="438">
        <f>K51/15/24+$D$2</f>
        <v>45430.438055555554</v>
      </c>
      <c r="L52" s="434"/>
      <c r="M52" s="685">
        <f>M51/15/24+$D$2</f>
        <v>45430.94055555555</v>
      </c>
      <c r="N52" s="493"/>
      <c r="O52" s="436">
        <f>O51/15/24+$D$2</f>
        <v>45430.954999999994</v>
      </c>
      <c r="P52" s="1"/>
      <c r="Q52" s="42">
        <f>Q51/15/24+$D$2</f>
        <v>45430.994166666664</v>
      </c>
      <c r="R52" s="209">
        <f>Y11</f>
        <v>45430.541666666664</v>
      </c>
      <c r="S52" s="658" t="s">
        <v>70</v>
      </c>
      <c r="T52" s="1"/>
      <c r="U52" s="660">
        <f>U51/15/24+$D$2</f>
        <v>45431.010277777772</v>
      </c>
      <c r="X52" s="410"/>
      <c r="Y52" s="530"/>
      <c r="Z52" s="530"/>
      <c r="AA52" s="530"/>
      <c r="AB52" s="530"/>
      <c r="AC52" s="530"/>
      <c r="AD52" s="530"/>
      <c r="AE52" s="530"/>
      <c r="AF52" s="410"/>
    </row>
    <row r="53" spans="2:32" ht="13.2" customHeight="1">
      <c r="B53" s="478"/>
      <c r="C53" s="448">
        <v>186</v>
      </c>
      <c r="D53" s="449"/>
      <c r="E53" s="446">
        <v>267</v>
      </c>
      <c r="F53" s="453"/>
      <c r="G53" s="448">
        <v>83</v>
      </c>
      <c r="H53" s="610"/>
      <c r="I53" s="559">
        <f>I51/15/24+$D$2</f>
        <v>45430.425833333327</v>
      </c>
      <c r="J53" s="11"/>
      <c r="K53" s="100">
        <v>65</v>
      </c>
      <c r="L53" s="434"/>
      <c r="M53" s="448">
        <v>112</v>
      </c>
      <c r="N53" s="493"/>
      <c r="O53" s="446">
        <v>281</v>
      </c>
      <c r="P53" s="1"/>
      <c r="Q53" s="391">
        <v>146</v>
      </c>
      <c r="R53" s="96"/>
      <c r="S53" s="659">
        <f>S51/15/24+$D$2</f>
        <v>45431.008333333331</v>
      </c>
      <c r="T53" s="1"/>
      <c r="U53" s="395">
        <v>19</v>
      </c>
      <c r="X53" s="410"/>
      <c r="Y53" s="410"/>
      <c r="Z53" s="410"/>
      <c r="AA53" s="410"/>
      <c r="AB53" s="410"/>
      <c r="AC53" s="410"/>
      <c r="AD53" s="410"/>
      <c r="AE53" s="410"/>
      <c r="AF53" s="410"/>
    </row>
    <row r="54" spans="2:32" ht="13.2" customHeight="1">
      <c r="B54" s="434"/>
      <c r="C54" s="499"/>
      <c r="D54" s="437"/>
      <c r="E54" s="455"/>
      <c r="F54" s="453"/>
      <c r="G54" s="453"/>
      <c r="H54" s="445"/>
      <c r="I54" s="664">
        <v>83</v>
      </c>
      <c r="J54" s="410"/>
      <c r="K54" s="454"/>
      <c r="L54" s="434"/>
      <c r="M54" s="532"/>
      <c r="N54" s="636"/>
      <c r="O54" s="531"/>
      <c r="P54" s="1"/>
      <c r="Q54" s="1"/>
      <c r="R54" s="57"/>
      <c r="S54" s="399">
        <v>18</v>
      </c>
      <c r="T54" s="43"/>
      <c r="U54" s="10"/>
      <c r="X54" s="530"/>
      <c r="Y54" s="410"/>
      <c r="Z54" s="410"/>
      <c r="AA54" s="410"/>
      <c r="AB54" s="410"/>
      <c r="AC54" s="410"/>
      <c r="AD54" s="410"/>
      <c r="AE54" s="410"/>
      <c r="AF54" s="410"/>
    </row>
    <row r="55" spans="2:32" ht="13.2" customHeight="1">
      <c r="B55" s="478"/>
      <c r="C55" s="499"/>
      <c r="D55" s="437"/>
      <c r="E55" s="455"/>
      <c r="F55" s="453" t="s">
        <v>1</v>
      </c>
      <c r="G55" s="453"/>
      <c r="H55" s="445"/>
      <c r="I55" s="560"/>
      <c r="J55" s="410"/>
      <c r="K55" s="454"/>
      <c r="L55" s="434"/>
      <c r="M55" s="686"/>
      <c r="N55" s="493"/>
      <c r="O55" s="531"/>
      <c r="P55" s="1"/>
      <c r="Q55" s="1"/>
      <c r="R55" s="57"/>
      <c r="S55" s="61"/>
      <c r="T55" s="43"/>
      <c r="U55" s="20"/>
      <c r="X55" s="410"/>
      <c r="Y55" s="410"/>
      <c r="Z55" s="410"/>
      <c r="AA55" s="410"/>
      <c r="AB55" s="410"/>
      <c r="AC55" s="410"/>
      <c r="AD55" s="410"/>
      <c r="AE55" s="410"/>
      <c r="AF55" s="410"/>
    </row>
    <row r="56" spans="2:32" ht="13.2" customHeight="1">
      <c r="B56" s="434"/>
      <c r="C56" s="363"/>
      <c r="D56" s="437"/>
      <c r="E56" s="531"/>
      <c r="F56" s="453"/>
      <c r="G56" s="453"/>
      <c r="H56" s="445"/>
      <c r="I56" s="500"/>
      <c r="J56" s="410"/>
      <c r="K56" s="454"/>
      <c r="L56" s="434"/>
      <c r="M56" s="508"/>
      <c r="N56" s="546"/>
      <c r="O56" s="550"/>
      <c r="Q56" s="1"/>
      <c r="R56" s="57"/>
      <c r="S56" s="61"/>
      <c r="T56" s="43"/>
      <c r="U56" s="48"/>
      <c r="X56" s="410"/>
      <c r="Y56" s="410"/>
      <c r="Z56" s="410"/>
      <c r="AA56" s="410"/>
      <c r="AB56" s="410"/>
      <c r="AC56" s="410"/>
      <c r="AD56" s="410"/>
      <c r="AE56" s="410"/>
      <c r="AF56" s="410"/>
    </row>
    <row r="57" spans="2:32" ht="13.2" customHeight="1" thickBot="1">
      <c r="B57" s="502"/>
      <c r="C57" s="464"/>
      <c r="D57" s="468"/>
      <c r="E57" s="469"/>
      <c r="F57" s="503"/>
      <c r="G57" s="464"/>
      <c r="H57" s="534"/>
      <c r="J57" s="503"/>
      <c r="K57" s="465"/>
      <c r="L57" s="502"/>
      <c r="M57" s="464"/>
      <c r="N57" s="637"/>
      <c r="O57" s="574"/>
      <c r="P57" s="87"/>
      <c r="Q57" s="87"/>
      <c r="R57" s="287"/>
      <c r="S57" s="218"/>
      <c r="T57" s="97"/>
      <c r="U57" s="406"/>
      <c r="X57" s="410"/>
      <c r="Y57" s="410"/>
      <c r="Z57" s="410"/>
      <c r="AA57" s="410"/>
      <c r="AB57" s="410"/>
      <c r="AC57" s="410"/>
      <c r="AD57" s="410"/>
      <c r="AE57" s="410"/>
      <c r="AF57" s="410"/>
    </row>
    <row r="58" spans="2:32" ht="13.2" customHeight="1" thickBot="1">
      <c r="B58" s="586"/>
      <c r="C58" s="594" t="s">
        <v>58</v>
      </c>
      <c r="D58" s="562"/>
      <c r="E58" s="555" t="s">
        <v>59</v>
      </c>
      <c r="F58" s="392"/>
      <c r="G58" s="340" t="s">
        <v>53</v>
      </c>
      <c r="H58" s="611"/>
      <c r="I58" s="366"/>
      <c r="J58" s="557"/>
      <c r="K58" s="407" t="s">
        <v>41</v>
      </c>
      <c r="L58" s="648"/>
      <c r="M58" s="13"/>
      <c r="N58" s="614"/>
      <c r="O58" s="652"/>
      <c r="P58" s="741" t="s">
        <v>20</v>
      </c>
      <c r="Q58" s="742"/>
      <c r="R58" s="1"/>
      <c r="S58" s="1"/>
      <c r="T58" s="651"/>
      <c r="U58" s="363"/>
      <c r="X58" s="410"/>
      <c r="Y58" s="410"/>
      <c r="Z58" s="410"/>
      <c r="AA58" s="410"/>
      <c r="AB58" s="410"/>
      <c r="AC58" s="410"/>
      <c r="AD58" s="410"/>
      <c r="AE58" s="410"/>
      <c r="AF58" s="410"/>
    </row>
    <row r="59" spans="2:32" ht="13.2" customHeight="1">
      <c r="B59" s="554">
        <v>2</v>
      </c>
      <c r="C59" s="382">
        <f>K51+B59</f>
        <v>99.7</v>
      </c>
      <c r="D59" s="537">
        <v>10.5</v>
      </c>
      <c r="E59" s="384">
        <f>C59+D59</f>
        <v>110.2</v>
      </c>
      <c r="F59" s="74">
        <v>1.2</v>
      </c>
      <c r="G59" s="144">
        <f>E59+F59</f>
        <v>111.4</v>
      </c>
      <c r="H59" s="563">
        <v>0.6</v>
      </c>
      <c r="I59" s="477">
        <f>G59+H59</f>
        <v>112</v>
      </c>
      <c r="J59" s="386">
        <v>0.6</v>
      </c>
      <c r="K59" s="587">
        <f>I59+J59</f>
        <v>112.6</v>
      </c>
      <c r="L59" s="656">
        <v>0.2</v>
      </c>
      <c r="M59" s="77">
        <f>U51+L59</f>
        <v>303.90000000000003</v>
      </c>
      <c r="N59" s="393">
        <v>0.2</v>
      </c>
      <c r="O59" s="75">
        <f>M59+N59</f>
        <v>304.10000000000002</v>
      </c>
      <c r="P59" s="194">
        <v>1.7</v>
      </c>
      <c r="Q59" s="81">
        <f>O59+P59</f>
        <v>305.8</v>
      </c>
      <c r="R59" s="273"/>
      <c r="S59" s="273"/>
      <c r="T59" s="649"/>
      <c r="U59" s="542"/>
      <c r="X59" s="410"/>
      <c r="Y59" s="410"/>
      <c r="Z59" s="410"/>
      <c r="AA59" s="410"/>
      <c r="AB59" s="410"/>
      <c r="AC59" s="410"/>
      <c r="AD59" s="410"/>
      <c r="AE59" s="410"/>
    </row>
    <row r="60" spans="2:32" ht="13.2" customHeight="1">
      <c r="B60" s="588"/>
      <c r="C60" s="433">
        <f>C59/15/24+$D$2</f>
        <v>45430.443611111106</v>
      </c>
      <c r="D60" s="564"/>
      <c r="E60" s="436">
        <f>E59/15/24+$D$2</f>
        <v>45430.472777777773</v>
      </c>
      <c r="F60" s="23"/>
      <c r="G60" s="108">
        <f>G59/15/24+$D$2</f>
        <v>45430.476111111107</v>
      </c>
      <c r="H60" s="612"/>
      <c r="I60" s="53">
        <f>I59/15/24+$D$2</f>
        <v>45430.477777777778</v>
      </c>
      <c r="J60" s="3"/>
      <c r="K60" s="589">
        <f>K59/15/24+$D$2</f>
        <v>45430.479444444441</v>
      </c>
      <c r="L60" s="657"/>
      <c r="M60" s="661">
        <f>M59/15/24+$D$2</f>
        <v>45431.010833333334</v>
      </c>
      <c r="N60" s="203"/>
      <c r="O60" s="662">
        <f>O59/15/24+$D$2</f>
        <v>45431.011388888888</v>
      </c>
      <c r="P60" s="209">
        <f>$Y$12</f>
        <v>45430.833333333328</v>
      </c>
      <c r="Q60" s="673">
        <f>$AA$12</f>
        <v>45431.0625</v>
      </c>
      <c r="R60" s="1"/>
      <c r="S60" s="1"/>
      <c r="T60" s="410"/>
      <c r="U60" s="433"/>
      <c r="X60" s="410"/>
      <c r="Y60" s="410"/>
      <c r="Z60" s="410"/>
      <c r="AA60" s="410"/>
      <c r="AB60" s="410"/>
      <c r="AC60" s="410"/>
      <c r="AD60" s="410"/>
      <c r="AE60" s="410"/>
    </row>
    <row r="61" spans="2:32" ht="13.2" customHeight="1">
      <c r="B61" s="575"/>
      <c r="C61" s="102">
        <v>58</v>
      </c>
      <c r="D61" s="209"/>
      <c r="E61" s="101">
        <v>20</v>
      </c>
      <c r="F61" s="11"/>
      <c r="G61" s="102">
        <v>21</v>
      </c>
      <c r="H61" s="54"/>
      <c r="I61" s="101">
        <v>26</v>
      </c>
      <c r="J61" s="1"/>
      <c r="K61" s="100">
        <v>26</v>
      </c>
      <c r="L61" s="16"/>
      <c r="M61" s="394">
        <v>21</v>
      </c>
      <c r="N61" s="211"/>
      <c r="O61" s="391">
        <v>16</v>
      </c>
      <c r="P61" s="96"/>
      <c r="Q61" s="663">
        <f>Q59/15/24+$D$2</f>
        <v>45431.016111111108</v>
      </c>
      <c r="R61" s="1"/>
      <c r="S61" s="1"/>
      <c r="T61" s="410"/>
      <c r="U61" s="410"/>
      <c r="V61" s="410"/>
      <c r="W61" s="410"/>
      <c r="X61" s="410"/>
      <c r="Y61" s="410"/>
      <c r="Z61" s="410"/>
      <c r="AA61" s="410"/>
      <c r="AB61" s="410"/>
      <c r="AC61" s="410"/>
      <c r="AD61" s="410"/>
    </row>
    <row r="62" spans="2:32" ht="13.2" customHeight="1">
      <c r="B62" s="478"/>
      <c r="C62" s="453"/>
      <c r="D62" s="437"/>
      <c r="E62" s="455"/>
      <c r="F62" s="11"/>
      <c r="G62" s="3"/>
      <c r="H62" s="54"/>
      <c r="I62" s="63"/>
      <c r="J62" s="1"/>
      <c r="K62" s="85"/>
      <c r="L62" s="16"/>
      <c r="M62" s="55"/>
      <c r="N62" s="43"/>
      <c r="O62" s="43"/>
      <c r="P62" s="653"/>
      <c r="Q62" s="402">
        <v>14</v>
      </c>
      <c r="R62" s="1"/>
      <c r="S62" s="1"/>
      <c r="T62" s="410"/>
      <c r="U62" s="410"/>
      <c r="V62" s="410"/>
      <c r="W62" s="410"/>
      <c r="X62" s="410"/>
      <c r="Y62" s="410"/>
      <c r="Z62" s="410"/>
      <c r="AA62" s="410"/>
      <c r="AB62" s="410"/>
      <c r="AC62" s="410"/>
      <c r="AD62" s="410"/>
    </row>
    <row r="63" spans="2:32" ht="13.2" customHeight="1">
      <c r="B63" s="478"/>
      <c r="C63" s="453"/>
      <c r="D63" s="437"/>
      <c r="E63" s="455"/>
      <c r="F63" s="1"/>
      <c r="G63" s="3"/>
      <c r="H63" s="54"/>
      <c r="I63" s="63"/>
      <c r="J63" s="1"/>
      <c r="K63" s="85"/>
      <c r="L63" s="16"/>
      <c r="M63" s="55"/>
      <c r="N63" s="43"/>
      <c r="O63" s="43"/>
      <c r="P63" s="96"/>
      <c r="Q63" s="95" t="s">
        <v>19</v>
      </c>
      <c r="R63" s="1"/>
      <c r="S63" s="1"/>
      <c r="T63" s="410"/>
      <c r="U63" s="410"/>
      <c r="V63" s="410"/>
      <c r="W63" s="410"/>
      <c r="X63" s="410"/>
      <c r="Y63" s="410"/>
      <c r="Z63" s="410"/>
      <c r="AA63" s="410"/>
      <c r="AB63" s="410"/>
      <c r="AC63" s="410"/>
      <c r="AD63" s="410"/>
    </row>
    <row r="64" spans="2:32" ht="13.2" customHeight="1">
      <c r="B64" s="478"/>
      <c r="C64" s="453"/>
      <c r="D64" s="437"/>
      <c r="E64" s="455"/>
      <c r="F64" s="3"/>
      <c r="G64" s="2"/>
      <c r="H64" s="54"/>
      <c r="I64" s="63"/>
      <c r="J64" s="1"/>
      <c r="K64" s="10"/>
      <c r="L64" s="16"/>
      <c r="M64" s="55"/>
      <c r="N64" s="43"/>
      <c r="O64" s="1"/>
      <c r="P64" s="654"/>
      <c r="Q64" s="403"/>
      <c r="R64" s="1"/>
      <c r="S64" s="1"/>
      <c r="T64" s="410"/>
      <c r="U64" s="410"/>
      <c r="V64" s="410"/>
      <c r="W64" s="410"/>
      <c r="X64" s="410"/>
      <c r="Y64" s="410"/>
      <c r="Z64" s="410"/>
      <c r="AA64" s="410"/>
      <c r="AB64" s="410"/>
      <c r="AC64" s="410"/>
      <c r="AD64" s="410"/>
    </row>
    <row r="65" spans="2:30" ht="13.2" customHeight="1" thickBot="1">
      <c r="B65" s="514"/>
      <c r="C65" s="464"/>
      <c r="D65" s="504"/>
      <c r="E65" s="469"/>
      <c r="F65" s="6"/>
      <c r="G65" s="5"/>
      <c r="H65" s="64"/>
      <c r="I65" s="60"/>
      <c r="J65" s="87"/>
      <c r="K65" s="242"/>
      <c r="L65" s="184"/>
      <c r="M65" s="284"/>
      <c r="N65" s="6"/>
      <c r="O65" s="5"/>
      <c r="P65" s="58"/>
      <c r="Q65" s="94"/>
      <c r="R65" s="1"/>
      <c r="S65" s="1"/>
      <c r="T65" s="410"/>
      <c r="U65" s="410"/>
      <c r="V65" s="410"/>
      <c r="W65" s="410"/>
      <c r="X65" s="410"/>
      <c r="Y65" s="410"/>
      <c r="Z65" s="410"/>
      <c r="AA65" s="410"/>
      <c r="AB65" s="410"/>
      <c r="AC65" s="410"/>
      <c r="AD65" s="410"/>
    </row>
    <row r="66" spans="2:30" ht="14.4">
      <c r="L66" s="743"/>
      <c r="M66" s="743"/>
      <c r="N66" s="404"/>
      <c r="O66" s="405"/>
      <c r="P66" s="744"/>
      <c r="Q66" s="744"/>
      <c r="R66" s="1"/>
      <c r="S66" s="1"/>
      <c r="T66" s="745"/>
      <c r="U66" s="745"/>
      <c r="V66" s="410"/>
    </row>
    <row r="67" spans="2:30" ht="14.4">
      <c r="L67" s="649"/>
      <c r="M67" s="542"/>
      <c r="R67" s="649"/>
      <c r="S67" s="542"/>
      <c r="T67" s="649"/>
      <c r="U67" s="542"/>
      <c r="V67" s="410"/>
    </row>
    <row r="68" spans="2:30">
      <c r="L68" s="410"/>
      <c r="M68" s="433"/>
      <c r="R68" s="410"/>
      <c r="S68" s="433"/>
      <c r="T68" s="410"/>
      <c r="U68" s="433"/>
    </row>
    <row r="69" spans="2:30">
      <c r="L69" s="410"/>
      <c r="M69" s="410"/>
      <c r="R69" s="410"/>
      <c r="S69" s="453"/>
      <c r="T69" s="453"/>
      <c r="U69" s="410"/>
    </row>
    <row r="70" spans="2:30">
      <c r="L70" s="410"/>
      <c r="M70" s="410"/>
      <c r="R70" s="650"/>
      <c r="S70" s="363"/>
      <c r="T70" s="363"/>
      <c r="U70" s="410"/>
    </row>
    <row r="71" spans="2:30">
      <c r="L71" s="410"/>
      <c r="M71" s="410"/>
      <c r="R71" s="410"/>
      <c r="S71" s="363"/>
      <c r="T71" s="363"/>
      <c r="U71" s="410"/>
    </row>
    <row r="72" spans="2:30">
      <c r="L72" s="410"/>
      <c r="M72" s="410"/>
      <c r="R72" s="410"/>
      <c r="S72" s="363"/>
      <c r="T72" s="363"/>
      <c r="U72" s="410"/>
    </row>
    <row r="73" spans="2:30">
      <c r="L73" s="410"/>
      <c r="M73" s="410"/>
      <c r="R73" s="411"/>
      <c r="S73" s="508"/>
      <c r="T73" s="508"/>
      <c r="U73" s="410"/>
    </row>
    <row r="74" spans="2:30">
      <c r="P74" s="727"/>
      <c r="Q74" s="727"/>
      <c r="T74" s="410"/>
      <c r="U74" s="433"/>
    </row>
    <row r="75" spans="2:30" ht="14.4">
      <c r="P75" s="527"/>
      <c r="Q75" s="542"/>
      <c r="T75" s="453"/>
      <c r="U75" s="410"/>
    </row>
    <row r="76" spans="2:30">
      <c r="P76" s="410"/>
      <c r="Q76" s="433"/>
      <c r="T76" s="363"/>
      <c r="U76" s="410"/>
    </row>
    <row r="77" spans="2:30">
      <c r="P77" s="410"/>
      <c r="Q77" s="363"/>
      <c r="T77" s="363"/>
      <c r="U77" s="410"/>
    </row>
    <row r="78" spans="2:30">
      <c r="P78" s="410"/>
      <c r="Q78" s="453"/>
      <c r="T78" s="410"/>
      <c r="U78" s="433"/>
    </row>
    <row r="79" spans="2:30">
      <c r="P79" s="410"/>
      <c r="Q79" s="363"/>
      <c r="T79" s="453"/>
      <c r="U79" s="410"/>
    </row>
    <row r="80" spans="2:30">
      <c r="P80" s="410"/>
      <c r="Q80" s="363"/>
      <c r="T80" s="363"/>
      <c r="U80" s="410"/>
    </row>
    <row r="81" spans="16:21">
      <c r="P81" s="411"/>
      <c r="Q81" s="508"/>
      <c r="T81" s="363"/>
      <c r="U81" s="410"/>
    </row>
    <row r="82" spans="16:21">
      <c r="T82" s="363"/>
      <c r="U82" s="410"/>
    </row>
    <row r="83" spans="16:21">
      <c r="T83" s="508"/>
      <c r="U83" s="410"/>
    </row>
  </sheetData>
  <mergeCells count="73">
    <mergeCell ref="T66:U66"/>
    <mergeCell ref="P74:Q74"/>
    <mergeCell ref="R28:S28"/>
    <mergeCell ref="H34:I34"/>
    <mergeCell ref="N34:O34"/>
    <mergeCell ref="H36:I36"/>
    <mergeCell ref="N36:O36"/>
    <mergeCell ref="H50:I50"/>
    <mergeCell ref="R50:S50"/>
    <mergeCell ref="H52:I52"/>
    <mergeCell ref="P58:Q58"/>
    <mergeCell ref="L66:M66"/>
    <mergeCell ref="P66:Q66"/>
    <mergeCell ref="B26:C26"/>
    <mergeCell ref="L26:M26"/>
    <mergeCell ref="R26:S26"/>
    <mergeCell ref="Y26:Z26"/>
    <mergeCell ref="AA26:AB26"/>
    <mergeCell ref="Y27:Z27"/>
    <mergeCell ref="AA27:AB27"/>
    <mergeCell ref="Y22:Z22"/>
    <mergeCell ref="AA22:AB22"/>
    <mergeCell ref="Y24:Z24"/>
    <mergeCell ref="AA24:AB24"/>
    <mergeCell ref="Y25:Z25"/>
    <mergeCell ref="AA25:AB25"/>
    <mergeCell ref="L18:M18"/>
    <mergeCell ref="Y19:Z19"/>
    <mergeCell ref="AA19:AB19"/>
    <mergeCell ref="Y20:Z20"/>
    <mergeCell ref="AA20:AB20"/>
    <mergeCell ref="T12:U12"/>
    <mergeCell ref="Y12:Z12"/>
    <mergeCell ref="AA12:AB12"/>
    <mergeCell ref="Y21:Z21"/>
    <mergeCell ref="AA21:AB21"/>
    <mergeCell ref="Y15:Z15"/>
    <mergeCell ref="AA15:AB15"/>
    <mergeCell ref="Y16:Z16"/>
    <mergeCell ref="AA16:AB16"/>
    <mergeCell ref="Y17:Z17"/>
    <mergeCell ref="AA17:AB17"/>
    <mergeCell ref="C9:D9"/>
    <mergeCell ref="Y9:Z9"/>
    <mergeCell ref="AA9:AB9"/>
    <mergeCell ref="F10:G10"/>
    <mergeCell ref="T10:U10"/>
    <mergeCell ref="Y10:Z10"/>
    <mergeCell ref="AA10:AB10"/>
    <mergeCell ref="Y7:Z7"/>
    <mergeCell ref="AA7:AB7"/>
    <mergeCell ref="Y8:Z8"/>
    <mergeCell ref="AA8:AB8"/>
    <mergeCell ref="Y14:Z14"/>
    <mergeCell ref="AA14:AB14"/>
    <mergeCell ref="Y11:Z11"/>
    <mergeCell ref="AA11:AB11"/>
    <mergeCell ref="N4:O4"/>
    <mergeCell ref="Y4:Z4"/>
    <mergeCell ref="AA4:AB4"/>
    <mergeCell ref="Y6:Z6"/>
    <mergeCell ref="AA6:AB6"/>
    <mergeCell ref="D2:E2"/>
    <mergeCell ref="N2:O2"/>
    <mergeCell ref="Y2:Z2"/>
    <mergeCell ref="AA2:AB2"/>
    <mergeCell ref="Y3:Z3"/>
    <mergeCell ref="AA3:AB3"/>
    <mergeCell ref="AC2:AD2"/>
    <mergeCell ref="T2:U2"/>
    <mergeCell ref="Y5:Z5"/>
    <mergeCell ref="AA5:AB5"/>
    <mergeCell ref="Y1:AB1"/>
  </mergeCells>
  <phoneticPr fontId="2"/>
  <pageMargins left="0.39370078740157483" right="0" top="0.43307086614173229" bottom="0" header="0.39370078740157483" footer="0"/>
  <pageSetup paperSize="9" orientation="portrait" horizontalDpi="4294967293" r:id="rId1"/>
  <headerFooter>
    <oddHeader xml:space="preserve">&amp;R&amp;"ＭＳ Ｐ明朝,標準"&amp;9&amp;P/&amp;N    </oddHead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AN65"/>
  <sheetViews>
    <sheetView topLeftCell="W1" zoomScale="140" zoomScaleNormal="140" workbookViewId="0">
      <selection activeCell="AD13" sqref="AD13"/>
    </sheetView>
  </sheetViews>
  <sheetFormatPr defaultRowHeight="13.2"/>
  <cols>
    <col min="1" max="1" width="1.77734375" customWidth="1"/>
  </cols>
  <sheetData>
    <row r="1" spans="2:40" ht="13.8" thickBot="1">
      <c r="B1" s="121" t="s">
        <v>24</v>
      </c>
      <c r="C1" s="1"/>
      <c r="D1" s="1"/>
      <c r="E1" s="4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8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3">
        <v>1</v>
      </c>
      <c r="AG1" s="1"/>
      <c r="AH1" s="1"/>
      <c r="AI1" s="746" t="s">
        <v>25</v>
      </c>
      <c r="AJ1" s="747"/>
      <c r="AK1" s="747"/>
      <c r="AL1" s="748"/>
      <c r="AM1" s="1"/>
      <c r="AN1" s="1"/>
    </row>
    <row r="2" spans="2:40">
      <c r="B2" s="122"/>
      <c r="C2" s="123" t="s">
        <v>26</v>
      </c>
      <c r="D2" s="749">
        <v>42147.208333333336</v>
      </c>
      <c r="E2" s="750"/>
      <c r="F2" s="124"/>
      <c r="G2" s="125" t="s">
        <v>27</v>
      </c>
      <c r="H2" s="126"/>
      <c r="I2" s="127"/>
      <c r="J2" s="128"/>
      <c r="K2" s="127"/>
      <c r="L2" s="129"/>
      <c r="M2" s="12"/>
      <c r="N2" s="104"/>
      <c r="O2" s="59"/>
      <c r="P2" s="115"/>
      <c r="Q2" s="12"/>
      <c r="R2" s="49"/>
      <c r="S2" s="50"/>
      <c r="T2" s="130"/>
      <c r="U2" s="131"/>
      <c r="V2" s="132"/>
      <c r="W2" s="73"/>
      <c r="X2" s="133"/>
      <c r="Y2" s="125"/>
      <c r="Z2" s="134"/>
      <c r="AA2" s="125"/>
      <c r="AB2" s="134"/>
      <c r="AC2" s="125"/>
      <c r="AD2" s="124"/>
      <c r="AE2" s="17"/>
      <c r="AF2" s="3">
        <v>2</v>
      </c>
      <c r="AG2" s="25"/>
      <c r="AH2" s="26"/>
      <c r="AI2" s="751" t="s">
        <v>11</v>
      </c>
      <c r="AJ2" s="752"/>
      <c r="AK2" s="751" t="s">
        <v>12</v>
      </c>
      <c r="AL2" s="752"/>
      <c r="AM2" s="751" t="s">
        <v>10</v>
      </c>
      <c r="AN2" s="752"/>
    </row>
    <row r="3" spans="2:40" ht="15" thickBot="1">
      <c r="B3" s="135" t="s">
        <v>28</v>
      </c>
      <c r="C3" s="136" t="s">
        <v>29</v>
      </c>
      <c r="D3" s="137">
        <v>0</v>
      </c>
      <c r="E3" s="138">
        <v>0</v>
      </c>
      <c r="F3" s="139">
        <v>0.6</v>
      </c>
      <c r="G3" s="75">
        <f>E3+F3</f>
        <v>0.6</v>
      </c>
      <c r="H3" s="140">
        <v>0.4</v>
      </c>
      <c r="I3" s="141">
        <f>G3+H3</f>
        <v>1</v>
      </c>
      <c r="J3" s="142">
        <v>7.7</v>
      </c>
      <c r="K3" s="143">
        <f>I3+J3</f>
        <v>8.6999999999999993</v>
      </c>
      <c r="L3" s="83">
        <v>0.4</v>
      </c>
      <c r="M3" s="144">
        <f>K59+L3</f>
        <v>181.50000000000003</v>
      </c>
      <c r="N3" s="51">
        <v>3.9</v>
      </c>
      <c r="O3" s="52">
        <f>M3+N3</f>
        <v>185.40000000000003</v>
      </c>
      <c r="P3" s="34">
        <v>5.4</v>
      </c>
      <c r="Q3" s="33">
        <f>O3+P3</f>
        <v>190.80000000000004</v>
      </c>
      <c r="R3" s="51">
        <v>3.1</v>
      </c>
      <c r="S3" s="52">
        <f>Q3+R3</f>
        <v>193.90000000000003</v>
      </c>
      <c r="T3" s="34">
        <v>2.6</v>
      </c>
      <c r="U3" s="37">
        <f>S3+T3</f>
        <v>196.50000000000003</v>
      </c>
      <c r="V3" s="38">
        <v>1</v>
      </c>
      <c r="W3" s="33">
        <f>U59+V3</f>
        <v>390.7</v>
      </c>
      <c r="X3" s="142">
        <v>10.5</v>
      </c>
      <c r="Y3" s="145">
        <f>W3+X3</f>
        <v>401.2</v>
      </c>
      <c r="Z3" s="146">
        <v>0.7</v>
      </c>
      <c r="AA3" s="147">
        <f>Y3+Z3</f>
        <v>401.9</v>
      </c>
      <c r="AB3" s="139">
        <v>13.1</v>
      </c>
      <c r="AC3" s="147">
        <f>AA3+AB3</f>
        <v>415</v>
      </c>
      <c r="AD3" s="146">
        <v>0.6</v>
      </c>
      <c r="AE3" s="37">
        <f>AC3+AD3</f>
        <v>415.6</v>
      </c>
      <c r="AF3" s="3">
        <v>3</v>
      </c>
      <c r="AG3" s="148" t="s">
        <v>13</v>
      </c>
      <c r="AH3" s="149" t="s">
        <v>6</v>
      </c>
      <c r="AI3" s="756" t="s">
        <v>7</v>
      </c>
      <c r="AJ3" s="757"/>
      <c r="AK3" s="756" t="s">
        <v>7</v>
      </c>
      <c r="AL3" s="757"/>
      <c r="AM3" s="150" t="s">
        <v>8</v>
      </c>
      <c r="AN3" s="151" t="s">
        <v>9</v>
      </c>
    </row>
    <row r="4" spans="2:40" ht="15" thickTop="1">
      <c r="B4" s="22"/>
      <c r="C4" s="152" t="s">
        <v>17</v>
      </c>
      <c r="D4" s="153"/>
      <c r="E4" s="154">
        <f>E3/15/24+$D$2</f>
        <v>42147.208333333336</v>
      </c>
      <c r="F4" s="155"/>
      <c r="G4" s="42">
        <f>G3/15/24+$D$2</f>
        <v>42147.21</v>
      </c>
      <c r="H4" s="156"/>
      <c r="I4" s="42">
        <f>I3/15/24+$D$2</f>
        <v>42147.211111111115</v>
      </c>
      <c r="J4" s="157"/>
      <c r="K4" s="42">
        <f>K3/15/24+$D$2</f>
        <v>42147.232500000006</v>
      </c>
      <c r="L4" s="16"/>
      <c r="M4" s="42">
        <f>M3/15/24+$D$2</f>
        <v>42147.712500000001</v>
      </c>
      <c r="N4" s="158"/>
      <c r="O4" s="53">
        <f>O3/15/24+$D$2</f>
        <v>42147.723333333335</v>
      </c>
      <c r="P4" s="159"/>
      <c r="Q4" s="42">
        <f>Q3/15/24+$D$2</f>
        <v>42147.738333333335</v>
      </c>
      <c r="R4" s="112"/>
      <c r="S4" s="53">
        <f>S3/15/24+$D$2</f>
        <v>42147.74694444445</v>
      </c>
      <c r="T4" s="159"/>
      <c r="U4" s="40">
        <f>U3/15/24+$D$2</f>
        <v>42147.754166666666</v>
      </c>
      <c r="V4" s="16"/>
      <c r="W4" s="42">
        <f>W3/15/24+$D$2</f>
        <v>42148.293611111112</v>
      </c>
      <c r="X4" s="157"/>
      <c r="Y4" s="160">
        <f>Y3/15/24+$D$2</f>
        <v>42148.322777777779</v>
      </c>
      <c r="Z4" s="161"/>
      <c r="AA4" s="160">
        <f>AA3/15/24+$D$2</f>
        <v>42148.324722222227</v>
      </c>
      <c r="AB4" s="161"/>
      <c r="AC4" s="160">
        <f>AC3/15/24+$D$2</f>
        <v>42148.361111111117</v>
      </c>
      <c r="AD4" s="162"/>
      <c r="AE4" s="40">
        <f>AE3/15/24+$D$2</f>
        <v>42148.36277777778</v>
      </c>
      <c r="AF4" s="3">
        <v>4</v>
      </c>
      <c r="AG4" s="163" t="s">
        <v>14</v>
      </c>
      <c r="AH4" s="84">
        <v>0</v>
      </c>
      <c r="AI4" s="753">
        <f>$D$2</f>
        <v>42147.208333333336</v>
      </c>
      <c r="AJ4" s="753"/>
      <c r="AK4" s="754">
        <f>$D$2+0.5/24</f>
        <v>42147.229166666672</v>
      </c>
      <c r="AL4" s="754"/>
      <c r="AM4" s="30">
        <f t="shared" ref="AM4:AM11" si="0">AH5-AH4</f>
        <v>76.8</v>
      </c>
      <c r="AN4" s="164">
        <f>AM4/(AK5-AI4)/24</f>
        <v>15.000000000013642</v>
      </c>
    </row>
    <row r="5" spans="2:40">
      <c r="B5" s="16" t="s">
        <v>2</v>
      </c>
      <c r="C5" s="102" t="s">
        <v>30</v>
      </c>
      <c r="D5" s="165"/>
      <c r="E5" s="101">
        <v>10</v>
      </c>
      <c r="F5" s="155" t="s">
        <v>3</v>
      </c>
      <c r="G5" s="101">
        <v>16</v>
      </c>
      <c r="H5" s="156"/>
      <c r="I5" s="101">
        <v>16</v>
      </c>
      <c r="J5" s="157"/>
      <c r="K5" s="100">
        <v>16</v>
      </c>
      <c r="L5" s="16"/>
      <c r="M5" s="102">
        <v>16</v>
      </c>
      <c r="N5" s="54"/>
      <c r="O5" s="101">
        <v>16</v>
      </c>
      <c r="P5" s="1"/>
      <c r="Q5" s="102">
        <v>16</v>
      </c>
      <c r="R5" s="54"/>
      <c r="S5" s="101">
        <v>16</v>
      </c>
      <c r="T5" s="1"/>
      <c r="U5" s="100">
        <v>16</v>
      </c>
      <c r="V5" s="80"/>
      <c r="W5" s="102">
        <v>16</v>
      </c>
      <c r="X5" s="54"/>
      <c r="Y5" s="101">
        <v>16</v>
      </c>
      <c r="Z5" s="1"/>
      <c r="AA5" s="102">
        <v>16</v>
      </c>
      <c r="AB5" s="54"/>
      <c r="AC5" s="101">
        <v>16</v>
      </c>
      <c r="AD5" s="1"/>
      <c r="AE5" s="100">
        <v>16</v>
      </c>
      <c r="AF5" s="3">
        <v>5</v>
      </c>
      <c r="AG5" s="28">
        <v>1</v>
      </c>
      <c r="AH5" s="29">
        <f>G35</f>
        <v>76.8</v>
      </c>
      <c r="AI5" s="755">
        <f>(AH5+0)/34/24+$D$2+0/24/60</f>
        <v>42147.302450980394</v>
      </c>
      <c r="AJ5" s="755"/>
      <c r="AK5" s="755">
        <f>(AH5+0)/15/24+$D$2+0/24/60</f>
        <v>42147.421666666669</v>
      </c>
      <c r="AL5" s="755"/>
      <c r="AM5" s="31">
        <f t="shared" si="0"/>
        <v>69.700000000000031</v>
      </c>
      <c r="AN5" s="168">
        <f t="shared" ref="AN5:AN11" si="1">AM5/(AK6-AK5)/24</f>
        <v>14.840312278061914</v>
      </c>
    </row>
    <row r="6" spans="2:40">
      <c r="B6" s="16"/>
      <c r="C6" s="169"/>
      <c r="D6" s="165" t="s">
        <v>1</v>
      </c>
      <c r="E6" s="166"/>
      <c r="F6" s="157"/>
      <c r="G6" s="43"/>
      <c r="H6" s="170"/>
      <c r="I6" s="3" t="s">
        <v>1</v>
      </c>
      <c r="J6" s="157"/>
      <c r="K6" s="10"/>
      <c r="L6" s="16"/>
      <c r="M6" s="1"/>
      <c r="N6" s="112"/>
      <c r="O6" s="111"/>
      <c r="P6" s="43"/>
      <c r="Q6" s="43"/>
      <c r="R6" s="112"/>
      <c r="S6" s="63"/>
      <c r="T6" s="1"/>
      <c r="U6" s="85"/>
      <c r="V6" s="16"/>
      <c r="W6" s="1"/>
      <c r="X6" s="157"/>
      <c r="Y6" s="171"/>
      <c r="Z6" s="157"/>
      <c r="AA6" s="171"/>
      <c r="AB6" s="157"/>
      <c r="AC6" s="171"/>
      <c r="AD6" s="157"/>
      <c r="AE6" s="85"/>
      <c r="AF6" s="3">
        <v>6</v>
      </c>
      <c r="AG6" s="172">
        <v>2</v>
      </c>
      <c r="AH6" s="173">
        <f>G51</f>
        <v>146.50000000000003</v>
      </c>
      <c r="AI6" s="758">
        <f t="shared" ref="AI6:AI11" si="2">(AH6+0.5)/34/24+$D$2+1/24/60</f>
        <v>42147.389174836608</v>
      </c>
      <c r="AJ6" s="758"/>
      <c r="AK6" s="758">
        <f t="shared" ref="AK6:AK11" si="3">(AH6+0.5)/15/24+$D$2+1/24/60</f>
        <v>42147.617361111115</v>
      </c>
      <c r="AL6" s="758"/>
      <c r="AM6" s="174">
        <f t="shared" si="0"/>
        <v>73.499999999999972</v>
      </c>
      <c r="AN6" s="175">
        <f t="shared" si="1"/>
        <v>14.999999999750534</v>
      </c>
    </row>
    <row r="7" spans="2:40">
      <c r="B7" s="16" t="s">
        <v>4</v>
      </c>
      <c r="C7" s="169"/>
      <c r="D7" s="165"/>
      <c r="E7" s="166"/>
      <c r="F7" s="76"/>
      <c r="G7" s="176"/>
      <c r="H7" s="177"/>
      <c r="I7" s="43"/>
      <c r="J7" s="157"/>
      <c r="K7" s="85"/>
      <c r="L7" s="16"/>
      <c r="M7" s="1"/>
      <c r="N7" s="112"/>
      <c r="O7" s="111"/>
      <c r="P7" s="43"/>
      <c r="Q7" s="43"/>
      <c r="R7" s="112" t="s">
        <v>1</v>
      </c>
      <c r="S7" s="111"/>
      <c r="T7" s="1"/>
      <c r="U7" s="85"/>
      <c r="V7" s="16"/>
      <c r="W7" s="1"/>
      <c r="X7" s="157"/>
      <c r="Y7" s="171"/>
      <c r="Z7" s="157"/>
      <c r="AA7" s="171"/>
      <c r="AB7" s="157"/>
      <c r="AC7" s="171"/>
      <c r="AD7" s="157"/>
      <c r="AE7" s="85"/>
      <c r="AF7" s="3">
        <v>7</v>
      </c>
      <c r="AG7" s="163">
        <v>3</v>
      </c>
      <c r="AH7" s="84">
        <f>S11</f>
        <v>220</v>
      </c>
      <c r="AI7" s="759">
        <f t="shared" si="2"/>
        <v>42147.47924836602</v>
      </c>
      <c r="AJ7" s="759"/>
      <c r="AK7" s="759">
        <f t="shared" si="3"/>
        <v>42147.821527777785</v>
      </c>
      <c r="AL7" s="759"/>
      <c r="AM7" s="30">
        <f t="shared" si="0"/>
        <v>74.399999999999977</v>
      </c>
      <c r="AN7" s="178">
        <f t="shared" si="1"/>
        <v>15.000000000112657</v>
      </c>
    </row>
    <row r="8" spans="2:40">
      <c r="B8" s="179"/>
      <c r="C8" s="760">
        <f>$AN$4</f>
        <v>15.000000000013642</v>
      </c>
      <c r="D8" s="761"/>
      <c r="E8" s="762">
        <f>I19</f>
        <v>35.1</v>
      </c>
      <c r="F8" s="762"/>
      <c r="G8" s="180"/>
      <c r="H8" s="177"/>
      <c r="I8" s="3"/>
      <c r="J8" s="157"/>
      <c r="K8" s="10"/>
      <c r="L8" s="16"/>
      <c r="M8" s="1"/>
      <c r="N8" s="112"/>
      <c r="O8" s="111"/>
      <c r="P8" s="43"/>
      <c r="Q8" s="43"/>
      <c r="R8" s="112"/>
      <c r="S8" s="111"/>
      <c r="T8" s="1"/>
      <c r="U8" s="85"/>
      <c r="V8" s="16"/>
      <c r="W8" s="1"/>
      <c r="X8" s="157"/>
      <c r="Y8" s="171"/>
      <c r="Z8" s="157"/>
      <c r="AA8" s="171"/>
      <c r="AB8" s="157"/>
      <c r="AC8" s="171"/>
      <c r="AD8" s="157"/>
      <c r="AE8" s="85"/>
      <c r="AF8" s="3">
        <v>8</v>
      </c>
      <c r="AG8" s="172">
        <v>4</v>
      </c>
      <c r="AH8" s="173">
        <f>Q35</f>
        <v>294.39999999999998</v>
      </c>
      <c r="AI8" s="758">
        <f t="shared" si="2"/>
        <v>42147.570424836609</v>
      </c>
      <c r="AJ8" s="758"/>
      <c r="AK8" s="758">
        <f t="shared" si="3"/>
        <v>42148.02819444445</v>
      </c>
      <c r="AL8" s="758"/>
      <c r="AM8" s="174">
        <f t="shared" si="0"/>
        <v>74.5</v>
      </c>
      <c r="AN8" s="175">
        <f t="shared" si="1"/>
        <v>15.000000000152355</v>
      </c>
    </row>
    <row r="9" spans="2:40" ht="13.8" thickBot="1">
      <c r="B9" s="44" t="s">
        <v>5</v>
      </c>
      <c r="C9" s="181"/>
      <c r="D9" s="765">
        <f>$AO$4</f>
        <v>0</v>
      </c>
      <c r="E9" s="766"/>
      <c r="F9" s="86"/>
      <c r="G9" s="182"/>
      <c r="H9" s="183"/>
      <c r="I9" s="5"/>
      <c r="J9" s="86"/>
      <c r="K9" s="7"/>
      <c r="L9" s="184"/>
      <c r="M9" s="87"/>
      <c r="N9" s="64"/>
      <c r="O9" s="60"/>
      <c r="P9" s="5"/>
      <c r="Q9" s="5"/>
      <c r="R9" s="64"/>
      <c r="S9" s="60"/>
      <c r="T9" s="1"/>
      <c r="U9" s="85"/>
      <c r="V9" s="184"/>
      <c r="W9" s="87"/>
      <c r="X9" s="157"/>
      <c r="Y9" s="171"/>
      <c r="Z9" s="157"/>
      <c r="AA9" s="171"/>
      <c r="AB9" s="157"/>
      <c r="AC9" s="171"/>
      <c r="AD9" s="157"/>
      <c r="AE9" s="85"/>
      <c r="AF9" s="3">
        <v>9</v>
      </c>
      <c r="AG9" s="28">
        <v>5</v>
      </c>
      <c r="AH9" s="29">
        <f>M59</f>
        <v>368.9</v>
      </c>
      <c r="AI9" s="755">
        <f t="shared" si="2"/>
        <v>42147.66172385621</v>
      </c>
      <c r="AJ9" s="755"/>
      <c r="AK9" s="755">
        <f t="shared" si="3"/>
        <v>42148.235138888893</v>
      </c>
      <c r="AL9" s="755"/>
      <c r="AM9" s="31">
        <f t="shared" si="0"/>
        <v>76.500000000000057</v>
      </c>
      <c r="AN9" s="168">
        <f t="shared" si="1"/>
        <v>14.999999999897291</v>
      </c>
    </row>
    <row r="10" spans="2:40">
      <c r="B10" s="21"/>
      <c r="C10" s="13"/>
      <c r="D10" s="49"/>
      <c r="E10" s="50"/>
      <c r="F10" s="115"/>
      <c r="G10" s="13"/>
      <c r="H10" s="49"/>
      <c r="I10" s="50"/>
      <c r="J10" s="185"/>
      <c r="K10" s="17"/>
      <c r="L10" s="719"/>
      <c r="M10" s="720"/>
      <c r="N10" s="186"/>
      <c r="O10" s="50"/>
      <c r="P10" s="187"/>
      <c r="Q10" s="188"/>
      <c r="R10" s="767">
        <f>AM$7</f>
        <v>74.399999999999977</v>
      </c>
      <c r="S10" s="767"/>
      <c r="T10" s="118"/>
      <c r="U10" s="18"/>
      <c r="V10" s="189"/>
      <c r="W10" s="190"/>
      <c r="X10" s="124"/>
      <c r="Y10" s="191"/>
      <c r="Z10" s="124"/>
      <c r="AA10" s="191"/>
      <c r="AB10" s="124"/>
      <c r="AC10" s="123"/>
      <c r="AD10" s="124"/>
      <c r="AE10" s="192"/>
      <c r="AF10" s="3">
        <v>10</v>
      </c>
      <c r="AG10" s="163">
        <v>6</v>
      </c>
      <c r="AH10" s="84">
        <f>Y27</f>
        <v>445.40000000000003</v>
      </c>
      <c r="AI10" s="759">
        <f t="shared" si="2"/>
        <v>42147.75547385621</v>
      </c>
      <c r="AJ10" s="759"/>
      <c r="AK10" s="759">
        <f t="shared" si="3"/>
        <v>42148.447638888894</v>
      </c>
      <c r="AL10" s="759"/>
      <c r="AM10" s="30">
        <f t="shared" si="0"/>
        <v>75.900000000000148</v>
      </c>
      <c r="AN10" s="178">
        <f t="shared" si="1"/>
        <v>15.000000000179483</v>
      </c>
    </row>
    <row r="11" spans="2:40" ht="14.4">
      <c r="B11" s="38">
        <v>3.1</v>
      </c>
      <c r="C11" s="193">
        <f>K3+B11</f>
        <v>11.799999999999999</v>
      </c>
      <c r="D11" s="51">
        <v>6.3</v>
      </c>
      <c r="E11" s="52">
        <f>C11+D11</f>
        <v>18.099999999999998</v>
      </c>
      <c r="F11" s="34">
        <v>1</v>
      </c>
      <c r="G11" s="33">
        <f>E11+F11</f>
        <v>19.099999999999998</v>
      </c>
      <c r="H11" s="68">
        <v>0.7</v>
      </c>
      <c r="I11" s="52">
        <f>G11+H11</f>
        <v>19.799999999999997</v>
      </c>
      <c r="J11" s="36">
        <v>1.1000000000000001</v>
      </c>
      <c r="K11" s="88">
        <f>I11+J11</f>
        <v>20.9</v>
      </c>
      <c r="L11" s="38">
        <v>4.5999999999999996</v>
      </c>
      <c r="M11" s="33">
        <f>U3+L11</f>
        <v>201.10000000000002</v>
      </c>
      <c r="N11" s="68">
        <v>6.2</v>
      </c>
      <c r="O11" s="52">
        <f>M11+N11</f>
        <v>207.3</v>
      </c>
      <c r="P11" s="36">
        <v>4.7</v>
      </c>
      <c r="Q11" s="33">
        <f>O11+P11</f>
        <v>212</v>
      </c>
      <c r="R11" s="194">
        <v>8</v>
      </c>
      <c r="S11" s="77">
        <f>Q11+R11</f>
        <v>220</v>
      </c>
      <c r="T11" s="36">
        <v>7.9</v>
      </c>
      <c r="U11" s="37">
        <f>S11+T11</f>
        <v>227.9</v>
      </c>
      <c r="V11" s="195">
        <v>0.4</v>
      </c>
      <c r="W11" s="33">
        <f>AE3+V11</f>
        <v>416</v>
      </c>
      <c r="X11" s="142">
        <v>4.9000000000000004</v>
      </c>
      <c r="Y11" s="196">
        <f>W11+X11</f>
        <v>420.9</v>
      </c>
      <c r="Z11" s="146">
        <v>1.4</v>
      </c>
      <c r="AA11" s="147">
        <f>Y11+Z11</f>
        <v>422.29999999999995</v>
      </c>
      <c r="AB11" s="142">
        <v>0.5</v>
      </c>
      <c r="AC11" s="196">
        <f>AA11+AB11</f>
        <v>422.79999999999995</v>
      </c>
      <c r="AD11" s="197">
        <v>1.1000000000000001</v>
      </c>
      <c r="AE11" s="81">
        <f>AC11+AD11</f>
        <v>423.9</v>
      </c>
      <c r="AF11" s="3">
        <v>11</v>
      </c>
      <c r="AG11" s="28">
        <v>7</v>
      </c>
      <c r="AH11" s="29">
        <f>AE43</f>
        <v>521.30000000000018</v>
      </c>
      <c r="AI11" s="755">
        <f t="shared" si="2"/>
        <v>42147.848488562093</v>
      </c>
      <c r="AJ11" s="755"/>
      <c r="AK11" s="755">
        <f t="shared" si="3"/>
        <v>42148.658472222225</v>
      </c>
      <c r="AL11" s="755"/>
      <c r="AM11" s="31">
        <f t="shared" si="0"/>
        <v>78.300000000000068</v>
      </c>
      <c r="AN11" s="168">
        <f t="shared" si="1"/>
        <v>15.067350866139989</v>
      </c>
    </row>
    <row r="12" spans="2:40" ht="14.4">
      <c r="B12" s="105"/>
      <c r="C12" s="42">
        <f>C11/15/24+$D$2</f>
        <v>42147.241111111114</v>
      </c>
      <c r="D12" s="54"/>
      <c r="E12" s="198">
        <f>E11/15/24+$D$2</f>
        <v>42147.258611111116</v>
      </c>
      <c r="F12" s="199"/>
      <c r="G12" s="200">
        <f>G11/15/24+$D$2</f>
        <v>42147.261388888888</v>
      </c>
      <c r="H12" s="201"/>
      <c r="I12" s="198">
        <f>I11/15/24+$D$2</f>
        <v>42147.263333333336</v>
      </c>
      <c r="J12" s="199"/>
      <c r="K12" s="202">
        <f>K11/15/24+$D$2</f>
        <v>42147.266388888893</v>
      </c>
      <c r="L12" s="16"/>
      <c r="M12" s="42">
        <f>M11/15/24+$D$2</f>
        <v>42147.766944444447</v>
      </c>
      <c r="N12" s="112"/>
      <c r="O12" s="53">
        <f>O11/15/24+$D$2</f>
        <v>42147.784166666672</v>
      </c>
      <c r="P12" s="203"/>
      <c r="Q12" s="42">
        <f>Q11/15/24+$D$2</f>
        <v>42147.797222222223</v>
      </c>
      <c r="R12" s="768">
        <f>AN$7</f>
        <v>15.000000000112657</v>
      </c>
      <c r="S12" s="769"/>
      <c r="T12" s="3"/>
      <c r="U12" s="40">
        <f>U11/15/24+$D$2</f>
        <v>42147.84138888889</v>
      </c>
      <c r="V12" s="16"/>
      <c r="W12" s="42">
        <f>W11/15/24+$D$2</f>
        <v>42148.363888888889</v>
      </c>
      <c r="X12" s="204"/>
      <c r="Y12" s="160">
        <f>Y11/15/24+$D$2</f>
        <v>42148.377500000002</v>
      </c>
      <c r="Z12" s="204"/>
      <c r="AA12" s="160">
        <f>AA11/15/24+$D$2</f>
        <v>42148.381388888891</v>
      </c>
      <c r="AB12" s="157"/>
      <c r="AC12" s="160">
        <f>AC11/15/24+$D$2</f>
        <v>42148.382777777777</v>
      </c>
      <c r="AD12" s="157"/>
      <c r="AE12" s="40">
        <f>AE11/15/24+$D$2</f>
        <v>42148.385833333334</v>
      </c>
      <c r="AF12" s="3">
        <v>12</v>
      </c>
      <c r="AG12" s="205" t="s">
        <v>31</v>
      </c>
      <c r="AH12" s="206">
        <f>AC59</f>
        <v>599.60000000000025</v>
      </c>
      <c r="AI12" s="770">
        <f>(18+48/60)/24+$D$2</f>
        <v>42147.991666666669</v>
      </c>
      <c r="AJ12" s="770"/>
      <c r="AK12" s="770">
        <f>40/24+$D$2</f>
        <v>42148.875</v>
      </c>
      <c r="AL12" s="770"/>
      <c r="AM12" s="207" t="s">
        <v>18</v>
      </c>
      <c r="AN12" s="208" t="s">
        <v>18</v>
      </c>
    </row>
    <row r="13" spans="2:40" ht="14.4">
      <c r="B13" s="105"/>
      <c r="C13" s="102">
        <v>16</v>
      </c>
      <c r="D13" s="103"/>
      <c r="E13" s="101">
        <v>16</v>
      </c>
      <c r="F13" s="14"/>
      <c r="G13" s="102">
        <v>16</v>
      </c>
      <c r="H13" s="54"/>
      <c r="I13" s="101">
        <v>16</v>
      </c>
      <c r="J13" s="43"/>
      <c r="K13" s="100">
        <v>16</v>
      </c>
      <c r="L13" s="16"/>
      <c r="M13" s="102">
        <v>16</v>
      </c>
      <c r="N13" s="54"/>
      <c r="O13" s="101">
        <v>16</v>
      </c>
      <c r="P13" s="1"/>
      <c r="Q13" s="102">
        <v>16</v>
      </c>
      <c r="R13" s="209">
        <f>AI$7</f>
        <v>42147.47924836602</v>
      </c>
      <c r="S13" s="210">
        <f>AK$7</f>
        <v>42147.821527777785</v>
      </c>
      <c r="T13" s="211"/>
      <c r="U13" s="100">
        <v>16</v>
      </c>
      <c r="V13" s="80"/>
      <c r="W13" s="102">
        <v>16</v>
      </c>
      <c r="X13" s="54"/>
      <c r="Y13" s="101">
        <v>16</v>
      </c>
      <c r="Z13" s="1"/>
      <c r="AA13" s="102">
        <v>16</v>
      </c>
      <c r="AB13" s="54"/>
      <c r="AC13" s="101">
        <v>16</v>
      </c>
      <c r="AD13" s="1"/>
      <c r="AE13" s="100">
        <v>16</v>
      </c>
      <c r="AF13" s="3"/>
      <c r="AG13" s="212"/>
      <c r="AH13" s="213"/>
      <c r="AI13" s="214"/>
      <c r="AJ13" s="214" t="s">
        <v>32</v>
      </c>
      <c r="AK13" s="214"/>
      <c r="AL13" s="214"/>
      <c r="AM13" s="215"/>
      <c r="AN13" s="216"/>
    </row>
    <row r="14" spans="2:40">
      <c r="B14" s="105"/>
      <c r="C14" s="43"/>
      <c r="D14" s="54"/>
      <c r="E14" s="117"/>
      <c r="F14" s="43"/>
      <c r="G14" s="43"/>
      <c r="H14" s="54"/>
      <c r="I14" s="63"/>
      <c r="J14" s="1"/>
      <c r="K14" s="85" t="s">
        <v>19</v>
      </c>
      <c r="L14" s="105"/>
      <c r="M14" s="3"/>
      <c r="N14" s="67"/>
      <c r="O14" s="63"/>
      <c r="P14" s="43"/>
      <c r="Q14" s="43"/>
      <c r="R14" s="763"/>
      <c r="S14" s="764"/>
      <c r="T14" s="43"/>
      <c r="U14" s="48"/>
      <c r="V14" s="16"/>
      <c r="W14" s="1"/>
      <c r="X14" s="76"/>
      <c r="Y14" s="169"/>
      <c r="Z14" s="76"/>
      <c r="AA14" s="169"/>
      <c r="AB14" s="157"/>
      <c r="AC14" s="171"/>
      <c r="AD14" s="157"/>
      <c r="AE14" s="85"/>
      <c r="AF14" s="69"/>
      <c r="AG14" s="1"/>
      <c r="AH14" s="1" t="s">
        <v>33</v>
      </c>
      <c r="AI14" s="714">
        <f>(5+53/60)/24+$D$2</f>
        <v>42147.453472222223</v>
      </c>
      <c r="AJ14" s="714"/>
      <c r="AK14" s="714">
        <f>13.5/24+$D$2</f>
        <v>42147.770833333336</v>
      </c>
      <c r="AL14" s="714"/>
      <c r="AM14" s="1"/>
      <c r="AN14" s="1"/>
    </row>
    <row r="15" spans="2:40">
      <c r="B15" s="105" t="s">
        <v>1</v>
      </c>
      <c r="C15" s="114"/>
      <c r="D15" s="54"/>
      <c r="E15" s="70"/>
      <c r="F15" s="43" t="s">
        <v>1</v>
      </c>
      <c r="G15" s="43"/>
      <c r="H15" s="54"/>
      <c r="I15" s="63" t="s">
        <v>1</v>
      </c>
      <c r="J15" s="43"/>
      <c r="K15" s="20"/>
      <c r="L15" s="105"/>
      <c r="M15" s="11"/>
      <c r="N15" s="112"/>
      <c r="O15" s="111"/>
      <c r="P15" s="43"/>
      <c r="Q15" s="43"/>
      <c r="R15" s="57"/>
      <c r="S15" s="61"/>
      <c r="T15" s="43"/>
      <c r="U15" s="48"/>
      <c r="V15" s="16"/>
      <c r="W15" s="1"/>
      <c r="X15" s="162"/>
      <c r="Y15" s="217"/>
      <c r="Z15" s="162"/>
      <c r="AA15" s="217"/>
      <c r="AB15" s="157"/>
      <c r="AC15" s="171"/>
      <c r="AD15" s="157"/>
      <c r="AE15" s="85"/>
      <c r="AF15" s="24"/>
      <c r="AG15" s="1"/>
      <c r="AH15" s="1" t="s">
        <v>34</v>
      </c>
      <c r="AI15" s="771">
        <f>9/24+$D$2</f>
        <v>42147.583333333336</v>
      </c>
      <c r="AJ15" s="772"/>
      <c r="AK15" s="714">
        <f>20/24+$D$2</f>
        <v>42148.041666666672</v>
      </c>
      <c r="AL15" s="714"/>
      <c r="AM15" s="1"/>
      <c r="AN15" s="1"/>
    </row>
    <row r="16" spans="2:40">
      <c r="B16" s="105"/>
      <c r="C16" s="43"/>
      <c r="D16" s="54"/>
      <c r="E16" s="63"/>
      <c r="F16" s="43"/>
      <c r="G16" s="43"/>
      <c r="H16" s="112"/>
      <c r="I16" s="111"/>
      <c r="J16" s="1"/>
      <c r="K16" s="10"/>
      <c r="L16" s="105"/>
      <c r="M16" s="43"/>
      <c r="N16" s="112"/>
      <c r="O16" s="111"/>
      <c r="P16" s="43"/>
      <c r="Q16" s="1"/>
      <c r="R16" s="57"/>
      <c r="S16" s="61"/>
      <c r="T16" s="43"/>
      <c r="U16" s="85"/>
      <c r="V16" s="16"/>
      <c r="W16" s="1"/>
      <c r="X16" s="76"/>
      <c r="Y16" s="169"/>
      <c r="Z16" s="76"/>
      <c r="AA16" s="169"/>
      <c r="AB16" s="157"/>
      <c r="AC16" s="171"/>
      <c r="AD16" s="157"/>
      <c r="AE16" s="85"/>
      <c r="AF16" s="43"/>
      <c r="AG16" s="1"/>
      <c r="AH16" s="1" t="s">
        <v>35</v>
      </c>
      <c r="AI16" s="714">
        <f>(12+8/60)/24+$D$2</f>
        <v>42147.713888888895</v>
      </c>
      <c r="AJ16" s="714"/>
      <c r="AK16" s="714">
        <f>27/24+$D$2</f>
        <v>42148.333333333336</v>
      </c>
      <c r="AL16" s="714"/>
      <c r="AM16" s="1"/>
      <c r="AN16" s="1"/>
    </row>
    <row r="17" spans="2:40" ht="13.8" thickBot="1">
      <c r="B17" s="15"/>
      <c r="C17" s="5"/>
      <c r="D17" s="64"/>
      <c r="E17" s="60"/>
      <c r="F17" s="6"/>
      <c r="G17" s="5"/>
      <c r="H17" s="64"/>
      <c r="I17" s="60"/>
      <c r="J17" s="6"/>
      <c r="K17" s="7"/>
      <c r="L17" s="105"/>
      <c r="M17" s="43"/>
      <c r="N17" s="65"/>
      <c r="O17" s="60"/>
      <c r="P17" s="6"/>
      <c r="Q17" s="5"/>
      <c r="R17" s="58"/>
      <c r="S17" s="218"/>
      <c r="T17" s="6"/>
      <c r="U17" s="7"/>
      <c r="V17" s="184"/>
      <c r="W17" s="87"/>
      <c r="X17" s="219"/>
      <c r="Y17" s="220"/>
      <c r="Z17" s="219"/>
      <c r="AA17" s="220"/>
      <c r="AB17" s="157"/>
      <c r="AC17" s="171"/>
      <c r="AD17" s="157"/>
      <c r="AE17" s="85"/>
      <c r="AF17" s="221"/>
      <c r="AG17" s="1"/>
      <c r="AH17" s="1" t="s">
        <v>36</v>
      </c>
      <c r="AI17" s="714">
        <f>(18+48/60)/24+$D$2</f>
        <v>42147.991666666669</v>
      </c>
      <c r="AJ17" s="714"/>
      <c r="AK17" s="714">
        <f>40/24+$D$2</f>
        <v>42148.875</v>
      </c>
      <c r="AL17" s="714"/>
      <c r="AM17" s="1"/>
      <c r="AN17" s="1"/>
    </row>
    <row r="18" spans="2:40" ht="14.4">
      <c r="B18" s="105"/>
      <c r="C18" s="2"/>
      <c r="D18" s="162"/>
      <c r="E18" s="191"/>
      <c r="F18" s="115"/>
      <c r="G18" s="42"/>
      <c r="H18" s="773">
        <f>$AI$5-I19</f>
        <v>42112.202450980396</v>
      </c>
      <c r="I18" s="774"/>
      <c r="J18" s="722"/>
      <c r="K18" s="775"/>
      <c r="L18" s="776"/>
      <c r="M18" s="777"/>
      <c r="N18" s="104"/>
      <c r="O18" s="59"/>
      <c r="P18" s="115"/>
      <c r="Q18" s="12"/>
      <c r="R18" s="104"/>
      <c r="S18" s="59"/>
      <c r="T18" s="222"/>
      <c r="U18" s="18"/>
      <c r="V18" s="21"/>
      <c r="W18" s="13"/>
      <c r="X18" s="124"/>
      <c r="Y18" s="191"/>
      <c r="Z18" s="124"/>
      <c r="AA18" s="191"/>
      <c r="AB18" s="124"/>
      <c r="AC18" s="123"/>
      <c r="AD18" s="124"/>
      <c r="AE18" s="223"/>
      <c r="AF18" s="1"/>
      <c r="AG18" s="1"/>
      <c r="AH18" s="1"/>
      <c r="AI18" s="1"/>
      <c r="AJ18" s="1" t="s">
        <v>37</v>
      </c>
      <c r="AK18" s="1"/>
      <c r="AL18" s="1"/>
      <c r="AM18" s="1"/>
      <c r="AN18" s="1"/>
    </row>
    <row r="19" spans="2:40" ht="14.4">
      <c r="B19" s="35">
        <v>2.8</v>
      </c>
      <c r="C19" s="33">
        <f>K11+B19</f>
        <v>23.7</v>
      </c>
      <c r="D19" s="139">
        <v>1.7</v>
      </c>
      <c r="E19" s="147">
        <f>C19+D19</f>
        <v>25.4</v>
      </c>
      <c r="F19" s="36">
        <v>9.5</v>
      </c>
      <c r="G19" s="193">
        <f>E19+F19</f>
        <v>34.9</v>
      </c>
      <c r="H19" s="224">
        <v>0.2</v>
      </c>
      <c r="I19" s="225">
        <f>G19+H19</f>
        <v>35.1</v>
      </c>
      <c r="J19" s="146">
        <v>1.1000000000000001</v>
      </c>
      <c r="K19" s="88">
        <f>I19+J19</f>
        <v>36.200000000000003</v>
      </c>
      <c r="L19" s="83">
        <v>4.8</v>
      </c>
      <c r="M19" s="33">
        <f>U11+L19</f>
        <v>232.70000000000002</v>
      </c>
      <c r="N19" s="226">
        <v>6.2</v>
      </c>
      <c r="O19" s="77">
        <f>M19+N19</f>
        <v>238.9</v>
      </c>
      <c r="P19" s="34">
        <v>4.5</v>
      </c>
      <c r="Q19" s="33">
        <f>O19+P19</f>
        <v>243.4</v>
      </c>
      <c r="R19" s="226">
        <v>2.6</v>
      </c>
      <c r="S19" s="52">
        <f>Q19+R19</f>
        <v>246</v>
      </c>
      <c r="T19" s="74">
        <v>12.4</v>
      </c>
      <c r="U19" s="81">
        <f>S19+T19</f>
        <v>258.39999999999998</v>
      </c>
      <c r="V19" s="83">
        <v>1.1000000000000001</v>
      </c>
      <c r="W19" s="75">
        <f>AE11+V19</f>
        <v>425</v>
      </c>
      <c r="X19" s="142">
        <v>0.7</v>
      </c>
      <c r="Y19" s="196">
        <f>W19+X19</f>
        <v>425.7</v>
      </c>
      <c r="Z19" s="227">
        <v>3.8</v>
      </c>
      <c r="AA19" s="147">
        <f>Y19+Z19</f>
        <v>429.5</v>
      </c>
      <c r="AB19" s="142">
        <v>9.5</v>
      </c>
      <c r="AC19" s="196">
        <f>AA19+AB19</f>
        <v>439</v>
      </c>
      <c r="AD19" s="142">
        <v>4.8</v>
      </c>
      <c r="AE19" s="228">
        <f>AC19+AD19</f>
        <v>443.8</v>
      </c>
      <c r="AF19" s="2"/>
      <c r="AG19" s="1"/>
      <c r="AH19" s="47">
        <f>AH5</f>
        <v>76.8</v>
      </c>
      <c r="AI19" s="758">
        <f>(AH19+0.5)/34/24+$D$2+1/24/120</f>
        <v>42147.303410947716</v>
      </c>
      <c r="AJ19" s="758"/>
      <c r="AK19" s="758">
        <f>(AH19+0.5)/15/24+$D$2+1/24/120</f>
        <v>42147.423402777778</v>
      </c>
      <c r="AL19" s="758"/>
      <c r="AM19" s="1"/>
      <c r="AN19" s="1"/>
    </row>
    <row r="20" spans="2:40">
      <c r="B20" s="105"/>
      <c r="C20" s="42">
        <f>C19/15/24+$D$2</f>
        <v>42147.27416666667</v>
      </c>
      <c r="D20" s="162"/>
      <c r="E20" s="160">
        <f>E19/15/24+$D$2</f>
        <v>42147.27888888889</v>
      </c>
      <c r="F20" s="43"/>
      <c r="G20" s="42">
        <f>G19/15/24+$D$2</f>
        <v>42147.305277777778</v>
      </c>
      <c r="H20" s="229"/>
      <c r="I20" s="160">
        <f>I19/15/24+$D$2</f>
        <v>42147.305833333339</v>
      </c>
      <c r="J20" s="162"/>
      <c r="K20" s="40">
        <f>K19/15/24+$D$2</f>
        <v>42147.308888888889</v>
      </c>
      <c r="L20" s="105"/>
      <c r="M20" s="42">
        <f>M19/15/24+$D$2</f>
        <v>42147.854722222226</v>
      </c>
      <c r="N20" s="112"/>
      <c r="O20" s="53">
        <f>O19/15/24+$D$2</f>
        <v>42147.87194444445</v>
      </c>
      <c r="P20" s="43"/>
      <c r="Q20" s="42">
        <f>Q19/15/24+$D$2</f>
        <v>42147.884444444448</v>
      </c>
      <c r="R20" s="112"/>
      <c r="S20" s="53">
        <f>S19/15/24+$D$2</f>
        <v>42147.89166666667</v>
      </c>
      <c r="T20" s="1"/>
      <c r="U20" s="40">
        <f>U19/15/24+$D$2</f>
        <v>42147.926111111112</v>
      </c>
      <c r="V20" s="16"/>
      <c r="W20" s="42">
        <f>W19/15/24+$D$2</f>
        <v>42148.388888888891</v>
      </c>
      <c r="X20" s="204"/>
      <c r="Y20" s="160">
        <f>Y19/15/24+$D$2</f>
        <v>42148.390833333338</v>
      </c>
      <c r="Z20" s="219"/>
      <c r="AA20" s="160">
        <f>AA19/15/24+$D$2</f>
        <v>42148.401388888895</v>
      </c>
      <c r="AB20" s="230"/>
      <c r="AC20" s="160">
        <f>AC19/15/24+$D$2</f>
        <v>42148.427777777782</v>
      </c>
      <c r="AD20" s="155"/>
      <c r="AE20" s="40">
        <f>AE19/15/24+$D$2</f>
        <v>42148.441111111111</v>
      </c>
      <c r="AF20" s="43"/>
      <c r="AG20" s="1"/>
      <c r="AH20" s="47">
        <f>AH6</f>
        <v>146.50000000000003</v>
      </c>
      <c r="AI20" s="758">
        <f>(AH20+0.5)/34/24+$D$2+1/24/120</f>
        <v>42147.388827614384</v>
      </c>
      <c r="AJ20" s="758"/>
      <c r="AK20" s="758">
        <f>(AH20+0.5)/15/24+$D$2+1/24/120</f>
        <v>42147.617013888892</v>
      </c>
      <c r="AL20" s="758"/>
      <c r="AM20" s="1"/>
      <c r="AN20" s="1"/>
    </row>
    <row r="21" spans="2:40">
      <c r="B21" s="105"/>
      <c r="C21" s="231">
        <f>C19/15/24+$D$2+0.5/24</f>
        <v>42147.295000000006</v>
      </c>
      <c r="D21" s="162"/>
      <c r="E21" s="232">
        <f>E20+0.5/24</f>
        <v>42147.299722222226</v>
      </c>
      <c r="F21" s="14"/>
      <c r="G21" s="101">
        <v>16</v>
      </c>
      <c r="H21" s="233"/>
      <c r="I21" s="101">
        <v>339</v>
      </c>
      <c r="J21" s="162"/>
      <c r="K21" s="234">
        <f>K20+0.5/24</f>
        <v>42147.329722222225</v>
      </c>
      <c r="L21" s="80"/>
      <c r="M21" s="102">
        <v>16</v>
      </c>
      <c r="N21" s="54"/>
      <c r="O21" s="101">
        <v>16</v>
      </c>
      <c r="P21" s="1"/>
      <c r="Q21" s="102">
        <v>16</v>
      </c>
      <c r="R21" s="54"/>
      <c r="S21" s="101">
        <v>16</v>
      </c>
      <c r="T21" s="1"/>
      <c r="U21" s="100">
        <v>16</v>
      </c>
      <c r="V21" s="80"/>
      <c r="W21" s="102">
        <v>16</v>
      </c>
      <c r="X21" s="54"/>
      <c r="Y21" s="101">
        <v>16</v>
      </c>
      <c r="Z21" s="1"/>
      <c r="AA21" s="102">
        <v>16</v>
      </c>
      <c r="AB21" s="54"/>
      <c r="AC21" s="101">
        <v>16</v>
      </c>
      <c r="AD21" s="1"/>
      <c r="AE21" s="100">
        <v>16</v>
      </c>
      <c r="AF21" s="119"/>
      <c r="AG21" s="1"/>
      <c r="AH21" s="47">
        <f>AH8</f>
        <v>294.39999999999998</v>
      </c>
      <c r="AI21" s="758">
        <f>(AH21+0.5)/34/24+$D$2+1/24/120</f>
        <v>42147.570077614386</v>
      </c>
      <c r="AJ21" s="758"/>
      <c r="AK21" s="758">
        <f>(AH21+0.5)/15/24+$D$2+1/24/120</f>
        <v>42148.027847222227</v>
      </c>
      <c r="AL21" s="758"/>
      <c r="AM21" s="1"/>
      <c r="AN21" s="1"/>
    </row>
    <row r="22" spans="2:40">
      <c r="B22" s="105"/>
      <c r="C22" s="101">
        <v>16</v>
      </c>
      <c r="D22" s="162"/>
      <c r="E22" s="101">
        <v>16</v>
      </c>
      <c r="F22" s="11"/>
      <c r="G22" s="3" t="s">
        <v>1</v>
      </c>
      <c r="H22" s="235"/>
      <c r="I22" s="236"/>
      <c r="J22" s="157"/>
      <c r="K22" s="100">
        <v>16</v>
      </c>
      <c r="L22" s="163"/>
      <c r="M22" s="3"/>
      <c r="N22" s="112"/>
      <c r="O22" s="63"/>
      <c r="P22" s="1"/>
      <c r="Q22" s="1"/>
      <c r="R22" s="112"/>
      <c r="S22" s="63"/>
      <c r="T22" s="1"/>
      <c r="U22" s="85"/>
      <c r="V22" s="16"/>
      <c r="W22" s="1"/>
      <c r="X22" s="76"/>
      <c r="Y22" s="169"/>
      <c r="Z22" s="219"/>
      <c r="AA22" s="237"/>
      <c r="AB22" s="238"/>
      <c r="AC22" s="239"/>
      <c r="AD22" s="157"/>
      <c r="AE22" s="10" t="s">
        <v>1</v>
      </c>
      <c r="AF22" s="19"/>
      <c r="AG22" s="1"/>
      <c r="AH22" s="47">
        <f>AH12</f>
        <v>599.60000000000025</v>
      </c>
      <c r="AI22" s="758">
        <f>(AH22+0.5)/34/24+$D$2+1/24/120</f>
        <v>42147.944097222229</v>
      </c>
      <c r="AJ22" s="758"/>
      <c r="AK22" s="758">
        <f>(AH22+0.5)/15/24+$D$2+1/24/120</f>
        <v>42148.875625000001</v>
      </c>
      <c r="AL22" s="758"/>
      <c r="AM22" s="1"/>
      <c r="AN22" s="1"/>
    </row>
    <row r="23" spans="2:40">
      <c r="B23" s="105"/>
      <c r="C23" s="43"/>
      <c r="D23" s="162"/>
      <c r="E23" s="217"/>
      <c r="F23" s="11"/>
      <c r="G23" s="1"/>
      <c r="H23" s="235"/>
      <c r="I23" s="236"/>
      <c r="J23" s="162"/>
      <c r="K23" s="20"/>
      <c r="L23" s="105"/>
      <c r="M23" s="43"/>
      <c r="N23" s="112"/>
      <c r="O23" s="70"/>
      <c r="P23" s="1"/>
      <c r="Q23" s="1"/>
      <c r="R23" s="112" t="s">
        <v>1</v>
      </c>
      <c r="S23" s="111"/>
      <c r="T23" s="1"/>
      <c r="U23" s="85"/>
      <c r="V23" s="16"/>
      <c r="W23" s="1"/>
      <c r="X23" s="76"/>
      <c r="Y23" s="171"/>
      <c r="Z23" s="157"/>
      <c r="AA23" s="171"/>
      <c r="AB23" s="157"/>
      <c r="AC23" s="217"/>
      <c r="AD23" s="76"/>
      <c r="AE23" s="48"/>
      <c r="AF23" s="69"/>
      <c r="AG23" s="1"/>
      <c r="AH23" s="1"/>
      <c r="AI23" s="1"/>
      <c r="AJ23" s="1" t="s">
        <v>38</v>
      </c>
      <c r="AK23" s="1"/>
      <c r="AL23" s="1"/>
      <c r="AM23" s="1"/>
      <c r="AN23" s="1"/>
    </row>
    <row r="24" spans="2:40">
      <c r="B24" s="105"/>
      <c r="C24" s="43"/>
      <c r="D24" s="162"/>
      <c r="E24" s="217"/>
      <c r="F24" s="1"/>
      <c r="G24" s="3" t="s">
        <v>1</v>
      </c>
      <c r="H24" s="235"/>
      <c r="I24" s="236"/>
      <c r="J24" s="157"/>
      <c r="K24" s="10"/>
      <c r="L24" s="105"/>
      <c r="M24" s="43"/>
      <c r="N24" s="112"/>
      <c r="O24" s="111"/>
      <c r="P24" s="1"/>
      <c r="Q24" s="1"/>
      <c r="R24" s="112"/>
      <c r="S24" s="111"/>
      <c r="T24" s="1"/>
      <c r="U24" s="85"/>
      <c r="V24" s="16"/>
      <c r="W24" s="1"/>
      <c r="X24" s="76"/>
      <c r="Y24" s="171"/>
      <c r="Z24" s="157"/>
      <c r="AA24" s="171"/>
      <c r="AB24" s="157"/>
      <c r="AC24" s="217"/>
      <c r="AD24" s="76"/>
      <c r="AE24" s="10"/>
      <c r="AF24" s="24"/>
      <c r="AG24" s="1"/>
      <c r="AH24" s="47">
        <f>AH5</f>
        <v>76.8</v>
      </c>
      <c r="AI24" s="758">
        <f>(AH24+0)/34/24+$AJ$4+0/24/120</f>
        <v>9.4117647058823528E-2</v>
      </c>
      <c r="AJ24" s="758"/>
      <c r="AK24" s="758">
        <f>(AH24+0)/15/24+$AJ$4+0/24/60</f>
        <v>0.21333333333333335</v>
      </c>
      <c r="AL24" s="758"/>
      <c r="AM24" s="1"/>
      <c r="AN24" s="1"/>
    </row>
    <row r="25" spans="2:40" ht="13.8" thickBot="1">
      <c r="B25" s="105"/>
      <c r="C25" s="43"/>
      <c r="D25" s="86"/>
      <c r="E25" s="181"/>
      <c r="F25" s="6"/>
      <c r="G25" s="5"/>
      <c r="H25" s="240"/>
      <c r="I25" s="241"/>
      <c r="J25" s="86"/>
      <c r="K25" s="7"/>
      <c r="L25" s="32"/>
      <c r="M25" s="5"/>
      <c r="N25" s="113"/>
      <c r="O25" s="71"/>
      <c r="P25" s="87"/>
      <c r="Q25" s="87"/>
      <c r="R25" s="64"/>
      <c r="S25" s="60"/>
      <c r="T25" s="87"/>
      <c r="U25" s="242"/>
      <c r="V25" s="184"/>
      <c r="W25" s="87"/>
      <c r="X25" s="243"/>
      <c r="Y25" s="244"/>
      <c r="Z25" s="245"/>
      <c r="AA25" s="246"/>
      <c r="AB25" s="247"/>
      <c r="AC25" s="246"/>
      <c r="AD25" s="86"/>
      <c r="AE25" s="7"/>
      <c r="AF25" s="43"/>
      <c r="AG25" s="1"/>
      <c r="AH25" s="47">
        <f>AH6</f>
        <v>146.50000000000003</v>
      </c>
      <c r="AI25" s="758">
        <f>(AH25+0)/34/24+$AJ$4+0/24/120</f>
        <v>0.17953431372549022</v>
      </c>
      <c r="AJ25" s="758"/>
      <c r="AK25" s="758">
        <f>(AH25+0)/15/24+$AJ$4+0/24/60</f>
        <v>0.40694444444444455</v>
      </c>
      <c r="AL25" s="758"/>
      <c r="AM25" s="1"/>
      <c r="AN25" s="1"/>
    </row>
    <row r="26" spans="2:40" ht="14.4">
      <c r="B26" s="248"/>
      <c r="C26" s="249"/>
      <c r="D26" s="250"/>
      <c r="E26" s="251"/>
      <c r="F26" s="252"/>
      <c r="G26" s="251"/>
      <c r="H26" s="252"/>
      <c r="I26" s="251"/>
      <c r="J26" s="252"/>
      <c r="K26" s="253"/>
      <c r="L26" s="254"/>
      <c r="M26" s="255"/>
      <c r="N26" s="256"/>
      <c r="O26" s="257" t="s">
        <v>39</v>
      </c>
      <c r="P26" s="250"/>
      <c r="Q26" s="251"/>
      <c r="R26" s="258"/>
      <c r="S26" s="259"/>
      <c r="T26" s="260"/>
      <c r="U26" s="253"/>
      <c r="V26" s="21"/>
      <c r="W26" s="13"/>
      <c r="X26" s="778">
        <f>$AN$10</f>
        <v>15.000000000179483</v>
      </c>
      <c r="Y26" s="779"/>
      <c r="Z26" s="124"/>
      <c r="AA26" s="191"/>
      <c r="AB26" s="124"/>
      <c r="AC26" s="123"/>
      <c r="AD26" s="124"/>
      <c r="AE26" s="223"/>
      <c r="AF26" s="221"/>
      <c r="AG26" s="1"/>
      <c r="AH26" s="47">
        <f>AH8</f>
        <v>294.39999999999998</v>
      </c>
      <c r="AI26" s="758">
        <f>(AH26+0)/34/24+$AJ$4+0/24/120</f>
        <v>0.36078431372549019</v>
      </c>
      <c r="AJ26" s="758"/>
      <c r="AK26" s="758">
        <f>(AH26+0)/15/24+$AJ$4+0/24/60</f>
        <v>0.81777777777777771</v>
      </c>
      <c r="AL26" s="758"/>
      <c r="AM26" s="1"/>
      <c r="AN26" s="1"/>
    </row>
    <row r="27" spans="2:40" ht="14.4">
      <c r="B27" s="38">
        <v>0.5</v>
      </c>
      <c r="C27" s="147">
        <f>K19+B27</f>
        <v>36.700000000000003</v>
      </c>
      <c r="D27" s="36">
        <v>0.8</v>
      </c>
      <c r="E27" s="33">
        <f>C27+D27</f>
        <v>37.5</v>
      </c>
      <c r="F27" s="146">
        <v>6.2</v>
      </c>
      <c r="G27" s="261">
        <f>E27+F27</f>
        <v>43.7</v>
      </c>
      <c r="H27" s="139">
        <v>1.4</v>
      </c>
      <c r="I27" s="33">
        <f>G27+H27</f>
        <v>45.1</v>
      </c>
      <c r="J27" s="139">
        <v>18.600000000000001</v>
      </c>
      <c r="K27" s="88">
        <f>I27+J27</f>
        <v>63.7</v>
      </c>
      <c r="L27" s="262">
        <v>0.4</v>
      </c>
      <c r="M27" s="33">
        <f>U19+L27</f>
        <v>258.79999999999995</v>
      </c>
      <c r="N27" s="51">
        <v>0.7</v>
      </c>
      <c r="O27" s="52">
        <f>M27+N27</f>
        <v>259.49999999999994</v>
      </c>
      <c r="P27" s="36">
        <v>17.3</v>
      </c>
      <c r="Q27" s="193">
        <f>O27+P27</f>
        <v>276.79999999999995</v>
      </c>
      <c r="R27" s="68">
        <v>0.8</v>
      </c>
      <c r="S27" s="263">
        <f>Q27+R27</f>
        <v>277.59999999999997</v>
      </c>
      <c r="T27" s="34">
        <v>8.6999999999999993</v>
      </c>
      <c r="U27" s="37">
        <f>S27+T27</f>
        <v>286.29999999999995</v>
      </c>
      <c r="V27" s="38">
        <v>1.1000000000000001</v>
      </c>
      <c r="W27" s="33">
        <f>AE19+V27</f>
        <v>444.90000000000003</v>
      </c>
      <c r="X27" s="264">
        <v>0.5</v>
      </c>
      <c r="Y27" s="147">
        <f>W27+X27</f>
        <v>445.40000000000003</v>
      </c>
      <c r="Z27" s="227">
        <v>3.8</v>
      </c>
      <c r="AA27" s="147">
        <f>Y27+Z27</f>
        <v>449.20000000000005</v>
      </c>
      <c r="AB27" s="142">
        <v>9.5</v>
      </c>
      <c r="AC27" s="196">
        <f>AA27+AB27</f>
        <v>458.70000000000005</v>
      </c>
      <c r="AD27" s="142">
        <v>4.8</v>
      </c>
      <c r="AE27" s="228">
        <f>AC27+AD27</f>
        <v>463.50000000000006</v>
      </c>
      <c r="AF27" s="1"/>
      <c r="AG27" s="1"/>
      <c r="AH27" s="47">
        <f>AH12</f>
        <v>599.60000000000025</v>
      </c>
      <c r="AI27" s="758">
        <f>(AH27+0)/34/24+$AJ$4+0/24/120</f>
        <v>0.73480392156862784</v>
      </c>
      <c r="AJ27" s="758"/>
      <c r="AK27" s="758">
        <f>(AH27+0)/15/24+$AJ$4+0/24/60</f>
        <v>1.6655555555555563</v>
      </c>
      <c r="AL27" s="758"/>
      <c r="AM27" s="1"/>
      <c r="AN27" s="1"/>
    </row>
    <row r="28" spans="2:40" ht="14.4">
      <c r="B28" s="265"/>
      <c r="C28" s="200">
        <f>C27/15/24+$D$2</f>
        <v>42147.310277777782</v>
      </c>
      <c r="D28" s="199"/>
      <c r="E28" s="200">
        <f>E27/15/24+$D$2</f>
        <v>42147.3125</v>
      </c>
      <c r="F28" s="266"/>
      <c r="G28" s="267">
        <f>G27/15/24+$D$2</f>
        <v>42147.329722222225</v>
      </c>
      <c r="H28" s="266"/>
      <c r="I28" s="200">
        <f>I27/15/24+$D$2</f>
        <v>42147.333611111113</v>
      </c>
      <c r="J28" s="266"/>
      <c r="K28" s="202">
        <f>K27/15/24+$D$2</f>
        <v>42147.385277777779</v>
      </c>
      <c r="L28" s="268"/>
      <c r="M28" s="200">
        <f>M27/15/24+$D$2</f>
        <v>42147.927222222228</v>
      </c>
      <c r="N28" s="110"/>
      <c r="O28" s="198">
        <f>O27/15/24+$D$2</f>
        <v>42147.929166666669</v>
      </c>
      <c r="P28" s="269"/>
      <c r="Q28" s="270">
        <f>Q27/15/24+$D$2</f>
        <v>42147.977222222224</v>
      </c>
      <c r="R28" s="271"/>
      <c r="S28" s="272">
        <f>S27/15/24+$D$2</f>
        <v>42147.979444444449</v>
      </c>
      <c r="T28" s="273"/>
      <c r="U28" s="202">
        <f>U27/15/24+$D$2</f>
        <v>42148.003611111111</v>
      </c>
      <c r="V28" s="16"/>
      <c r="W28" s="200">
        <f>W27/15/24+$D$2</f>
        <v>42148.444166666668</v>
      </c>
      <c r="X28" s="786">
        <f>$AO$10</f>
        <v>0</v>
      </c>
      <c r="Y28" s="787"/>
      <c r="Z28" s="219"/>
      <c r="AA28" s="160">
        <f>AA27/15/24+$D$2</f>
        <v>42148.456111111111</v>
      </c>
      <c r="AB28" s="230"/>
      <c r="AC28" s="160">
        <f>AC27/15/24+$D$2</f>
        <v>42148.482500000006</v>
      </c>
      <c r="AD28" s="155"/>
      <c r="AE28" s="40">
        <f>AE27/15/24+$D$2</f>
        <v>42148.495833333334</v>
      </c>
      <c r="AF28" s="1"/>
      <c r="AG28" s="273"/>
      <c r="AH28" s="273"/>
      <c r="AI28" s="273"/>
      <c r="AJ28" s="273"/>
      <c r="AK28" s="273"/>
      <c r="AL28" s="273"/>
      <c r="AM28" s="273"/>
      <c r="AN28" s="273"/>
    </row>
    <row r="29" spans="2:40" ht="14.4">
      <c r="B29" s="265"/>
      <c r="C29" s="101">
        <v>16</v>
      </c>
      <c r="D29" s="199"/>
      <c r="E29" s="101">
        <v>16</v>
      </c>
      <c r="F29" s="266"/>
      <c r="G29" s="101">
        <v>16</v>
      </c>
      <c r="H29" s="266"/>
      <c r="I29" s="101">
        <v>16</v>
      </c>
      <c r="J29" s="266"/>
      <c r="K29" s="106"/>
      <c r="L29" s="268"/>
      <c r="M29" s="101">
        <v>16</v>
      </c>
      <c r="N29" s="110"/>
      <c r="O29" s="101">
        <v>16</v>
      </c>
      <c r="P29" s="274"/>
      <c r="Q29" s="102">
        <v>16</v>
      </c>
      <c r="R29" s="275"/>
      <c r="S29" s="101">
        <v>16</v>
      </c>
      <c r="T29" s="276"/>
      <c r="U29" s="100">
        <v>16</v>
      </c>
      <c r="V29" s="16"/>
      <c r="W29" s="1"/>
      <c r="X29" s="277">
        <f>$AJ$10</f>
        <v>0</v>
      </c>
      <c r="Y29" s="278">
        <f>$AL$10</f>
        <v>0</v>
      </c>
      <c r="Z29" s="219"/>
      <c r="AA29" s="239"/>
      <c r="AB29" s="238"/>
      <c r="AC29" s="171"/>
      <c r="AD29" s="155"/>
      <c r="AE29" s="10" t="s">
        <v>1</v>
      </c>
      <c r="AF29" s="43"/>
      <c r="AG29" s="1"/>
      <c r="AH29" s="1"/>
      <c r="AI29" s="1"/>
      <c r="AJ29" s="1"/>
      <c r="AK29" s="1"/>
      <c r="AL29" s="1"/>
      <c r="AM29" s="1"/>
      <c r="AN29" s="1"/>
    </row>
    <row r="30" spans="2:40">
      <c r="B30" s="105"/>
      <c r="C30" s="217"/>
      <c r="D30" s="1"/>
      <c r="E30" s="43"/>
      <c r="F30" s="76"/>
      <c r="G30" s="43"/>
      <c r="H30" s="162"/>
      <c r="I30" s="43"/>
      <c r="J30" s="162"/>
      <c r="K30" s="48"/>
      <c r="L30" s="16"/>
      <c r="M30" s="1"/>
      <c r="N30" s="54"/>
      <c r="O30" s="55"/>
      <c r="P30" s="279"/>
      <c r="Q30" s="280"/>
      <c r="R30" s="281"/>
      <c r="S30" s="63"/>
      <c r="T30" s="3"/>
      <c r="U30" s="85"/>
      <c r="V30" s="16"/>
      <c r="W30" s="1"/>
      <c r="X30" s="57"/>
      <c r="Y30" s="166"/>
      <c r="Z30" s="219"/>
      <c r="AA30" s="237"/>
      <c r="AB30" s="238"/>
      <c r="AC30" s="239"/>
      <c r="AD30" s="157"/>
      <c r="AE30" s="10" t="s">
        <v>1</v>
      </c>
      <c r="AF30" s="43"/>
      <c r="AG30" s="1"/>
      <c r="AH30" s="1"/>
      <c r="AI30" s="1"/>
      <c r="AJ30" s="1"/>
      <c r="AK30" s="1"/>
      <c r="AL30" s="1"/>
      <c r="AM30" s="1"/>
      <c r="AN30" s="1"/>
    </row>
    <row r="31" spans="2:40">
      <c r="B31" s="105"/>
      <c r="C31" s="217"/>
      <c r="D31" s="43"/>
      <c r="E31" s="43"/>
      <c r="F31" s="162"/>
      <c r="G31" s="43"/>
      <c r="H31" s="162" t="s">
        <v>1</v>
      </c>
      <c r="I31" s="43"/>
      <c r="J31" s="162"/>
      <c r="K31" s="48"/>
      <c r="L31" s="16"/>
      <c r="M31" s="1"/>
      <c r="N31" s="54"/>
      <c r="O31" s="55"/>
      <c r="Q31" s="280"/>
      <c r="R31" s="54"/>
      <c r="S31" s="63" t="s">
        <v>19</v>
      </c>
      <c r="T31" s="3"/>
      <c r="U31" s="85"/>
      <c r="V31" s="16"/>
      <c r="W31" s="1"/>
      <c r="X31" s="57"/>
      <c r="Y31" s="166"/>
      <c r="Z31" s="157"/>
      <c r="AA31" s="171"/>
      <c r="AB31" s="157"/>
      <c r="AC31" s="217"/>
      <c r="AD31" s="76"/>
      <c r="AE31" s="48"/>
      <c r="AF31" s="4"/>
      <c r="AG31" s="1"/>
      <c r="AH31" s="1"/>
      <c r="AI31" s="1"/>
      <c r="AJ31" s="1"/>
      <c r="AK31" s="1"/>
      <c r="AL31" s="1"/>
      <c r="AM31" s="1"/>
      <c r="AN31" s="1"/>
    </row>
    <row r="32" spans="2:40">
      <c r="B32" s="105"/>
      <c r="C32" s="217"/>
      <c r="D32" s="43"/>
      <c r="E32" s="43"/>
      <c r="F32" s="282"/>
      <c r="G32" s="43"/>
      <c r="H32" s="162"/>
      <c r="I32" s="43"/>
      <c r="J32" s="162"/>
      <c r="K32" s="48"/>
      <c r="L32" s="16"/>
      <c r="M32" s="1"/>
      <c r="N32" s="54"/>
      <c r="O32" s="55"/>
      <c r="P32" s="280"/>
      <c r="Q32" s="283"/>
      <c r="R32" s="67"/>
      <c r="S32" s="72"/>
      <c r="T32" s="2"/>
      <c r="U32" s="85"/>
      <c r="V32" s="16"/>
      <c r="W32" s="1"/>
      <c r="X32" s="57"/>
      <c r="Y32" s="166"/>
      <c r="Z32" s="157"/>
      <c r="AA32" s="171"/>
      <c r="AB32" s="157"/>
      <c r="AC32" s="217"/>
      <c r="AD32" s="76"/>
      <c r="AE32" s="10"/>
      <c r="AF32" s="4"/>
      <c r="AG32" s="1"/>
      <c r="AH32" s="1"/>
      <c r="AI32" s="1"/>
      <c r="AJ32" s="1"/>
      <c r="AK32" s="1"/>
      <c r="AL32" s="1"/>
      <c r="AM32" s="1"/>
      <c r="AN32" s="1"/>
    </row>
    <row r="33" spans="2:40" ht="13.8" thickBot="1">
      <c r="B33" s="15"/>
      <c r="C33" s="181"/>
      <c r="D33" s="6"/>
      <c r="E33" s="5"/>
      <c r="F33" s="86"/>
      <c r="G33" s="5"/>
      <c r="H33" s="86"/>
      <c r="I33" s="5"/>
      <c r="J33" s="86"/>
      <c r="K33" s="7"/>
      <c r="L33" s="184"/>
      <c r="M33" s="87"/>
      <c r="N33" s="56"/>
      <c r="O33" s="284"/>
      <c r="P33" s="285"/>
      <c r="Q33" s="286"/>
      <c r="R33" s="64"/>
      <c r="S33" s="60"/>
      <c r="T33" s="5"/>
      <c r="U33" s="242"/>
      <c r="V33" s="184"/>
      <c r="W33" s="87"/>
      <c r="X33" s="287"/>
      <c r="Y33" s="288"/>
      <c r="Z33" s="245"/>
      <c r="AA33" s="246"/>
      <c r="AB33" s="247"/>
      <c r="AC33" s="246"/>
      <c r="AD33" s="86"/>
      <c r="AE33" s="7"/>
      <c r="AF33" s="4"/>
      <c r="AG33" s="1"/>
      <c r="AH33" s="1"/>
      <c r="AI33" s="1"/>
      <c r="AJ33" s="1"/>
      <c r="AK33" s="1"/>
      <c r="AL33" s="1"/>
      <c r="AM33" s="1"/>
      <c r="AN33" s="1"/>
    </row>
    <row r="34" spans="2:40">
      <c r="B34" s="82"/>
      <c r="C34" s="12"/>
      <c r="D34" s="134"/>
      <c r="E34" s="289"/>
      <c r="F34" s="788">
        <f>$AN$5</f>
        <v>14.840312278061914</v>
      </c>
      <c r="G34" s="788"/>
      <c r="H34" s="162"/>
      <c r="I34" s="2"/>
      <c r="J34" s="134"/>
      <c r="K34" s="18"/>
      <c r="L34" s="290"/>
      <c r="M34" s="12"/>
      <c r="N34" s="104"/>
      <c r="O34" s="59"/>
      <c r="P34" s="789">
        <f>$AN$8</f>
        <v>15.000000000152355</v>
      </c>
      <c r="Q34" s="789"/>
      <c r="R34" s="291"/>
      <c r="S34" s="59"/>
      <c r="T34" s="1"/>
      <c r="U34" s="292"/>
      <c r="V34" s="21"/>
      <c r="W34" s="13"/>
      <c r="X34" s="124"/>
      <c r="Y34" s="191"/>
      <c r="Z34" s="124"/>
      <c r="AA34" s="191"/>
      <c r="AB34" s="124"/>
      <c r="AC34" s="123"/>
      <c r="AD34" s="124"/>
      <c r="AE34" s="223"/>
      <c r="AF34" s="8"/>
      <c r="AG34" s="1"/>
      <c r="AH34" s="1"/>
      <c r="AI34" s="1"/>
      <c r="AJ34" s="1"/>
      <c r="AK34" s="1"/>
      <c r="AL34" s="1"/>
      <c r="AM34" s="1"/>
      <c r="AN34" s="1"/>
    </row>
    <row r="35" spans="2:40" ht="14.4">
      <c r="B35" s="116">
        <v>4.5999999999999996</v>
      </c>
      <c r="C35" s="75">
        <f>K27+B35</f>
        <v>68.3</v>
      </c>
      <c r="D35" s="197">
        <v>0.4</v>
      </c>
      <c r="E35" s="147">
        <f>C35+D35</f>
        <v>68.7</v>
      </c>
      <c r="F35" s="293">
        <v>8.1</v>
      </c>
      <c r="G35" s="33">
        <f>E35+F35</f>
        <v>76.8</v>
      </c>
      <c r="H35" s="197">
        <v>9.4</v>
      </c>
      <c r="I35" s="75">
        <f>G35+H35</f>
        <v>86.2</v>
      </c>
      <c r="J35" s="142">
        <v>7</v>
      </c>
      <c r="K35" s="81">
        <f>I35+J35</f>
        <v>93.2</v>
      </c>
      <c r="L35" s="116">
        <v>4</v>
      </c>
      <c r="M35" s="33">
        <f>U27+L35</f>
        <v>290.29999999999995</v>
      </c>
      <c r="N35" s="78">
        <v>3.3</v>
      </c>
      <c r="O35" s="52">
        <f>M35+N35</f>
        <v>293.59999999999997</v>
      </c>
      <c r="P35" s="89">
        <v>0.8</v>
      </c>
      <c r="Q35" s="33">
        <f>O35+P35</f>
        <v>294.39999999999998</v>
      </c>
      <c r="R35" s="68">
        <v>0.3</v>
      </c>
      <c r="S35" s="52">
        <f>Q35+R35</f>
        <v>294.7</v>
      </c>
      <c r="T35" s="34">
        <v>4.0999999999999996</v>
      </c>
      <c r="U35" s="37">
        <f>S35+T35</f>
        <v>298.8</v>
      </c>
      <c r="V35" s="83">
        <v>1.1000000000000001</v>
      </c>
      <c r="W35" s="75">
        <f>AE27+V35</f>
        <v>464.60000000000008</v>
      </c>
      <c r="X35" s="142">
        <v>7</v>
      </c>
      <c r="Y35" s="196">
        <f>W35+X35</f>
        <v>471.60000000000008</v>
      </c>
      <c r="Z35" s="227">
        <v>3.8</v>
      </c>
      <c r="AA35" s="147">
        <f>Y35+Z35</f>
        <v>475.40000000000009</v>
      </c>
      <c r="AB35" s="142">
        <v>9.5</v>
      </c>
      <c r="AC35" s="196">
        <f>AA35+AB35</f>
        <v>484.90000000000009</v>
      </c>
      <c r="AD35" s="142">
        <v>4.8</v>
      </c>
      <c r="AE35" s="228">
        <f>AC35+AD35</f>
        <v>489.7000000000001</v>
      </c>
      <c r="AF35" s="2"/>
      <c r="AG35" s="3"/>
      <c r="AH35" s="43"/>
      <c r="AI35" s="2"/>
      <c r="AJ35" s="43"/>
      <c r="AK35" s="2"/>
      <c r="AL35" s="2"/>
      <c r="AM35" s="2"/>
      <c r="AN35" s="1"/>
    </row>
    <row r="36" spans="2:40" ht="14.4">
      <c r="B36" s="105"/>
      <c r="C36" s="42">
        <f>C35/15/24+$D$2</f>
        <v>42147.398055555561</v>
      </c>
      <c r="D36" s="162"/>
      <c r="E36" s="294">
        <f>(E35+120)/15/24</f>
        <v>0.52416666666666667</v>
      </c>
      <c r="F36" s="785">
        <f>$AO$6</f>
        <v>0</v>
      </c>
      <c r="G36" s="785"/>
      <c r="H36" s="790"/>
      <c r="I36" s="42">
        <f>I35/15/24+$D$2</f>
        <v>42147.447777777779</v>
      </c>
      <c r="J36" s="162"/>
      <c r="K36" s="295">
        <f>K35/15/24+$D$2</f>
        <v>42147.467222222222</v>
      </c>
      <c r="L36" s="99"/>
      <c r="M36" s="42">
        <f>M35/15/24+$D$2</f>
        <v>42148.014722222222</v>
      </c>
      <c r="N36" s="112"/>
      <c r="O36" s="53">
        <f>O35/15/24+$D$2</f>
        <v>42148.023888888893</v>
      </c>
      <c r="P36" s="782">
        <f>$AO$8</f>
        <v>0</v>
      </c>
      <c r="Q36" s="782"/>
      <c r="R36" s="112"/>
      <c r="S36" s="296">
        <f>S35/15/24+$D$2</f>
        <v>42148.026944444449</v>
      </c>
      <c r="T36" s="1"/>
      <c r="U36" s="297">
        <f>U35/15/24+$D$2</f>
        <v>42148.038333333338</v>
      </c>
      <c r="V36" s="16"/>
      <c r="W36" s="42">
        <f>W35/15/24+$D$2</f>
        <v>42148.498888888891</v>
      </c>
      <c r="X36" s="204"/>
      <c r="Y36" s="160">
        <f>Y35/15/24+$D$2</f>
        <v>42148.518333333333</v>
      </c>
      <c r="Z36" s="219"/>
      <c r="AA36" s="160">
        <f>AA35/15/24+$D$2</f>
        <v>42148.52888888889</v>
      </c>
      <c r="AB36" s="230"/>
      <c r="AC36" s="160">
        <f>AC35/15/24+$D$2</f>
        <v>42148.555277777778</v>
      </c>
      <c r="AD36" s="155"/>
      <c r="AE36" s="40">
        <f>AE35/15/24+$D$2</f>
        <v>42148.568611111114</v>
      </c>
      <c r="AF36" s="9"/>
      <c r="AG36" s="298"/>
      <c r="AH36" s="269"/>
      <c r="AI36" s="298"/>
      <c r="AJ36" s="299"/>
      <c r="AK36" s="298"/>
      <c r="AL36" s="199"/>
      <c r="AM36" s="199"/>
      <c r="AN36" s="273"/>
    </row>
    <row r="37" spans="2:40" ht="14.4">
      <c r="B37" s="105"/>
      <c r="C37" s="101">
        <v>16</v>
      </c>
      <c r="D37" s="155"/>
      <c r="E37" s="169"/>
      <c r="F37" s="300">
        <f>$AJ$5</f>
        <v>0</v>
      </c>
      <c r="G37" s="301">
        <f>$AL$5</f>
        <v>0</v>
      </c>
      <c r="H37" s="790"/>
      <c r="I37" s="43"/>
      <c r="J37" s="162"/>
      <c r="K37" s="48"/>
      <c r="L37" s="302"/>
      <c r="M37" s="101">
        <v>16</v>
      </c>
      <c r="N37" s="110"/>
      <c r="O37" s="101">
        <v>16</v>
      </c>
      <c r="P37" s="303">
        <f>$AJ$8</f>
        <v>0</v>
      </c>
      <c r="Q37" s="304">
        <f>$AL$8</f>
        <v>0</v>
      </c>
      <c r="R37" s="112"/>
      <c r="S37" s="101">
        <v>16</v>
      </c>
      <c r="T37" s="1"/>
      <c r="U37" s="100">
        <v>16</v>
      </c>
      <c r="V37" s="16"/>
      <c r="W37" s="1"/>
      <c r="X37" s="76"/>
      <c r="Y37" s="169"/>
      <c r="Z37" s="219"/>
      <c r="AA37" s="239"/>
      <c r="AB37" s="238"/>
      <c r="AC37" s="171"/>
      <c r="AD37" s="155"/>
      <c r="AE37" s="10" t="s">
        <v>1</v>
      </c>
      <c r="AF37" s="1"/>
      <c r="AG37" s="1"/>
      <c r="AH37" s="1"/>
      <c r="AI37" s="1"/>
      <c r="AJ37" s="1"/>
      <c r="AK37" s="1"/>
      <c r="AL37" s="1"/>
      <c r="AM37" s="1"/>
      <c r="AN37" s="1"/>
    </row>
    <row r="38" spans="2:40">
      <c r="B38" s="105"/>
      <c r="C38" s="101">
        <v>16</v>
      </c>
      <c r="D38" s="155" t="s">
        <v>3</v>
      </c>
      <c r="E38" s="169" t="s">
        <v>1</v>
      </c>
      <c r="F38" s="39"/>
      <c r="G38" s="39"/>
      <c r="H38" s="162"/>
      <c r="I38" s="43"/>
      <c r="J38" s="162"/>
      <c r="K38" s="48"/>
      <c r="L38" s="105"/>
      <c r="M38" s="43"/>
      <c r="N38" s="112"/>
      <c r="O38" s="111"/>
      <c r="P38" s="796">
        <f>U43-Q35</f>
        <v>28.10000000000008</v>
      </c>
      <c r="Q38" s="796"/>
      <c r="R38" s="112"/>
      <c r="S38" s="111"/>
      <c r="T38" s="1"/>
      <c r="U38" s="45"/>
      <c r="V38" s="16"/>
      <c r="W38" s="1"/>
      <c r="X38" s="76"/>
      <c r="Y38" s="169"/>
      <c r="Z38" s="219"/>
      <c r="AA38" s="237"/>
      <c r="AB38" s="238"/>
      <c r="AC38" s="239"/>
      <c r="AD38" s="157"/>
      <c r="AE38" s="10" t="s">
        <v>1</v>
      </c>
      <c r="AF38" s="1"/>
      <c r="AG38" s="1"/>
      <c r="AH38" s="1"/>
      <c r="AI38" s="1"/>
      <c r="AJ38" s="1"/>
      <c r="AK38" s="1"/>
      <c r="AL38" s="1"/>
      <c r="AM38" s="1"/>
      <c r="AN38" s="1"/>
    </row>
    <row r="39" spans="2:40">
      <c r="B39" s="105" t="s">
        <v>1</v>
      </c>
      <c r="C39" s="101">
        <v>16</v>
      </c>
      <c r="D39" s="157"/>
      <c r="E39" s="169" t="s">
        <v>1</v>
      </c>
      <c r="F39" s="39"/>
      <c r="G39" s="39"/>
      <c r="H39" s="162"/>
      <c r="I39" s="43"/>
      <c r="J39" s="162" t="s">
        <v>1</v>
      </c>
      <c r="K39" s="48"/>
      <c r="L39" s="105"/>
      <c r="M39" s="43"/>
      <c r="N39" s="305"/>
      <c r="O39" s="111"/>
      <c r="P39" s="39"/>
      <c r="Q39" s="101">
        <v>16</v>
      </c>
      <c r="R39" s="112"/>
      <c r="S39" s="111"/>
      <c r="T39" s="1"/>
      <c r="U39" s="306"/>
      <c r="V39" s="16"/>
      <c r="W39" s="1"/>
      <c r="X39" s="76"/>
      <c r="Y39" s="171"/>
      <c r="Z39" s="157"/>
      <c r="AA39" s="171"/>
      <c r="AB39" s="157"/>
      <c r="AC39" s="217"/>
      <c r="AD39" s="76"/>
      <c r="AE39" s="48"/>
      <c r="AF39" s="1"/>
      <c r="AG39" s="1"/>
      <c r="AH39" s="1"/>
      <c r="AI39" s="1"/>
      <c r="AJ39" s="1"/>
      <c r="AK39" s="1"/>
      <c r="AL39" s="1"/>
      <c r="AM39" s="1"/>
      <c r="AN39" s="1"/>
    </row>
    <row r="40" spans="2:40">
      <c r="B40" s="105"/>
      <c r="C40" s="101">
        <v>16</v>
      </c>
      <c r="D40" s="76"/>
      <c r="E40" s="217"/>
      <c r="F40" s="39"/>
      <c r="G40" s="39"/>
      <c r="H40" s="162"/>
      <c r="I40" s="43"/>
      <c r="J40" s="162"/>
      <c r="K40" s="48"/>
      <c r="L40" s="105"/>
      <c r="M40" s="43"/>
      <c r="N40" s="112"/>
      <c r="O40" s="111"/>
      <c r="P40" s="39"/>
      <c r="Q40" s="39"/>
      <c r="R40" s="112"/>
      <c r="S40" s="111"/>
      <c r="T40" s="1"/>
      <c r="U40" s="120"/>
      <c r="V40" s="16"/>
      <c r="W40" s="1"/>
      <c r="X40" s="76"/>
      <c r="Y40" s="171"/>
      <c r="Z40" s="157"/>
      <c r="AA40" s="171"/>
      <c r="AB40" s="157"/>
      <c r="AC40" s="217"/>
      <c r="AD40" s="76"/>
      <c r="AE40" s="10"/>
      <c r="AF40" s="1"/>
      <c r="AG40" s="1"/>
      <c r="AH40" s="1"/>
      <c r="AI40" s="1"/>
      <c r="AJ40" s="1"/>
      <c r="AK40" s="1"/>
      <c r="AL40" s="1"/>
      <c r="AM40" s="1"/>
      <c r="AN40" s="1"/>
    </row>
    <row r="41" spans="2:40" ht="13.8" thickBot="1">
      <c r="B41" s="15"/>
      <c r="C41" s="101">
        <v>16</v>
      </c>
      <c r="D41" s="243"/>
      <c r="E41" s="169"/>
      <c r="F41" s="307"/>
      <c r="G41" s="307"/>
      <c r="H41" s="86"/>
      <c r="I41" s="5"/>
      <c r="J41" s="86"/>
      <c r="K41" s="7"/>
      <c r="L41" s="15"/>
      <c r="M41" s="5"/>
      <c r="N41" s="109"/>
      <c r="O41" s="72"/>
      <c r="P41" s="90"/>
      <c r="Q41" s="307"/>
      <c r="R41" s="64"/>
      <c r="S41" s="60"/>
      <c r="T41" s="6"/>
      <c r="U41" s="7"/>
      <c r="V41" s="184"/>
      <c r="W41" s="87"/>
      <c r="X41" s="243"/>
      <c r="Y41" s="244"/>
      <c r="Z41" s="245"/>
      <c r="AA41" s="246"/>
      <c r="AB41" s="247"/>
      <c r="AC41" s="246"/>
      <c r="AD41" s="86"/>
      <c r="AE41" s="7"/>
      <c r="AF41" s="1"/>
      <c r="AG41" s="1"/>
      <c r="AH41" s="1"/>
      <c r="AI41" s="1"/>
      <c r="AJ41" s="1"/>
      <c r="AK41" s="1"/>
      <c r="AL41" s="1"/>
      <c r="AM41" s="1"/>
      <c r="AN41" s="1"/>
    </row>
    <row r="42" spans="2:40" ht="14.4">
      <c r="B42" s="25"/>
      <c r="C42" s="12"/>
      <c r="D42" s="308"/>
      <c r="E42" s="125"/>
      <c r="F42" s="309"/>
      <c r="G42" s="310"/>
      <c r="H42" s="124"/>
      <c r="I42" s="2"/>
      <c r="J42" s="162"/>
      <c r="K42" s="18"/>
      <c r="L42" s="82"/>
      <c r="M42" s="12"/>
      <c r="N42" s="311"/>
      <c r="O42" s="312"/>
      <c r="P42" s="115"/>
      <c r="Q42" s="12"/>
      <c r="R42" s="104"/>
      <c r="S42" s="59"/>
      <c r="T42" s="797">
        <f>M59-U43</f>
        <v>46.39999999999992</v>
      </c>
      <c r="U42" s="798"/>
      <c r="V42" s="21"/>
      <c r="W42" s="13"/>
      <c r="X42" s="124"/>
      <c r="Y42" s="191"/>
      <c r="Z42" s="124"/>
      <c r="AA42" s="191"/>
      <c r="AB42" s="124"/>
      <c r="AC42" s="123"/>
      <c r="AD42" s="780">
        <f>$AN$11</f>
        <v>15.067350866139989</v>
      </c>
      <c r="AE42" s="781"/>
      <c r="AF42" s="1"/>
      <c r="AG42" s="1"/>
      <c r="AH42" s="1"/>
      <c r="AI42" s="1"/>
      <c r="AJ42" s="1"/>
      <c r="AK42" s="1"/>
      <c r="AL42" s="1"/>
      <c r="AM42" s="1"/>
      <c r="AN42" s="1"/>
    </row>
    <row r="43" spans="2:40" ht="14.4">
      <c r="B43" s="116">
        <v>4.2</v>
      </c>
      <c r="C43" s="75">
        <f>K35+B43</f>
        <v>97.4</v>
      </c>
      <c r="D43" s="142">
        <v>17.399999999999999</v>
      </c>
      <c r="E43" s="196">
        <f>C43+D43</f>
        <v>114.80000000000001</v>
      </c>
      <c r="F43" s="91">
        <v>11.2</v>
      </c>
      <c r="G43" s="75">
        <f>E43+F43</f>
        <v>126.00000000000001</v>
      </c>
      <c r="H43" s="142">
        <v>13.2</v>
      </c>
      <c r="I43" s="75">
        <f>G43+H43</f>
        <v>139.20000000000002</v>
      </c>
      <c r="J43" s="146">
        <v>1.9</v>
      </c>
      <c r="K43" s="37">
        <f>I43+J43</f>
        <v>141.10000000000002</v>
      </c>
      <c r="L43" s="83">
        <v>9.9</v>
      </c>
      <c r="M43" s="33">
        <f>U35+L43</f>
        <v>308.7</v>
      </c>
      <c r="N43" s="226">
        <v>1.6</v>
      </c>
      <c r="O43" s="52">
        <f>M43+N43</f>
        <v>310.3</v>
      </c>
      <c r="P43" s="74">
        <v>2.6</v>
      </c>
      <c r="Q43" s="33">
        <f>O43+P43</f>
        <v>312.90000000000003</v>
      </c>
      <c r="R43" s="226">
        <v>1</v>
      </c>
      <c r="S43" s="77">
        <f>Q43+R43</f>
        <v>313.90000000000003</v>
      </c>
      <c r="T43" s="313">
        <v>8.6</v>
      </c>
      <c r="U43" s="37">
        <f>S43+T43</f>
        <v>322.50000000000006</v>
      </c>
      <c r="V43" s="83">
        <v>1.1000000000000001</v>
      </c>
      <c r="W43" s="75">
        <f>AE35+V43</f>
        <v>490.80000000000013</v>
      </c>
      <c r="X43" s="142">
        <v>17</v>
      </c>
      <c r="Y43" s="196">
        <f>W43+X43</f>
        <v>507.80000000000013</v>
      </c>
      <c r="Z43" s="227">
        <v>3.8</v>
      </c>
      <c r="AA43" s="147">
        <f>Y43+Z43</f>
        <v>511.60000000000014</v>
      </c>
      <c r="AB43" s="142">
        <v>9.5</v>
      </c>
      <c r="AC43" s="196">
        <f>AA43+AB43</f>
        <v>521.10000000000014</v>
      </c>
      <c r="AD43" s="314">
        <v>0.2</v>
      </c>
      <c r="AE43" s="81">
        <f>AC43+AD43</f>
        <v>521.30000000000018</v>
      </c>
      <c r="AF43" s="1"/>
      <c r="AG43" s="1"/>
      <c r="AH43" s="1"/>
      <c r="AI43" s="1"/>
      <c r="AJ43" s="1"/>
      <c r="AK43" s="1"/>
      <c r="AL43" s="1"/>
      <c r="AM43" s="1"/>
      <c r="AN43" s="1"/>
    </row>
    <row r="44" spans="2:40" ht="14.4">
      <c r="B44" s="16"/>
      <c r="C44" s="42">
        <f>C43/15/24+$D$2</f>
        <v>42147.478888888894</v>
      </c>
      <c r="D44" s="162"/>
      <c r="E44" s="160">
        <f>E43/15/24+$D$2</f>
        <v>42147.527222222227</v>
      </c>
      <c r="F44" s="315"/>
      <c r="G44" s="42">
        <f>G43/15/24+$D$2</f>
        <v>42147.558333333334</v>
      </c>
      <c r="H44" s="76"/>
      <c r="I44" s="42">
        <f>I43/15/24+$D$2</f>
        <v>42147.595000000001</v>
      </c>
      <c r="J44" s="162"/>
      <c r="K44" s="40">
        <f>K43/15/24+$D$2</f>
        <v>42147.600277777783</v>
      </c>
      <c r="L44" s="163"/>
      <c r="M44" s="42">
        <f>M43/15/24+$D$2</f>
        <v>42148.065833333334</v>
      </c>
      <c r="N44" s="67"/>
      <c r="O44" s="53">
        <f>O43/15/24+$D$2</f>
        <v>42148.070277777777</v>
      </c>
      <c r="P44" s="1"/>
      <c r="Q44" s="42">
        <f>Q43/15/24+$D$2</f>
        <v>42148.077499999999</v>
      </c>
      <c r="R44" s="67"/>
      <c r="S44" s="53">
        <f>S43/15/24+$D$2</f>
        <v>42148.080277777779</v>
      </c>
      <c r="T44" s="316"/>
      <c r="U44" s="40">
        <f>U43/15/24+$D$2</f>
        <v>42148.104166666672</v>
      </c>
      <c r="V44" s="16"/>
      <c r="W44" s="42">
        <f>W43/15/24+$D$2</f>
        <v>42148.57166666667</v>
      </c>
      <c r="X44" s="204"/>
      <c r="Y44" s="160">
        <f>Y43/15/24+$D$2</f>
        <v>42148.618888888894</v>
      </c>
      <c r="Z44" s="219"/>
      <c r="AA44" s="160">
        <f>AA43/15/24+$D$2</f>
        <v>42148.62944444445</v>
      </c>
      <c r="AB44" s="230"/>
      <c r="AC44" s="160">
        <f>AC43/15/24+$D$2</f>
        <v>42148.655833333338</v>
      </c>
      <c r="AD44" s="782">
        <f>$AO$11</f>
        <v>0</v>
      </c>
      <c r="AE44" s="783"/>
      <c r="AF44" s="273"/>
      <c r="AG44" s="273"/>
      <c r="AH44" s="273"/>
      <c r="AI44" s="273"/>
      <c r="AJ44" s="273"/>
      <c r="AK44" s="273"/>
      <c r="AL44" s="273"/>
      <c r="AM44" s="273"/>
      <c r="AN44" s="273"/>
    </row>
    <row r="45" spans="2:40" ht="14.4">
      <c r="B45" s="16"/>
      <c r="C45" s="102">
        <v>16</v>
      </c>
      <c r="D45" s="103"/>
      <c r="E45" s="101">
        <v>16</v>
      </c>
      <c r="F45" s="14"/>
      <c r="G45" s="102">
        <v>16</v>
      </c>
      <c r="H45" s="54"/>
      <c r="I45" s="101">
        <v>16</v>
      </c>
      <c r="J45" s="43"/>
      <c r="K45" s="100">
        <v>16</v>
      </c>
      <c r="L45" s="163"/>
      <c r="M45" s="101">
        <v>16</v>
      </c>
      <c r="N45" s="67"/>
      <c r="O45" s="101">
        <v>16</v>
      </c>
      <c r="P45" s="1"/>
      <c r="Q45" s="101">
        <v>16</v>
      </c>
      <c r="R45" s="67"/>
      <c r="S45" s="101">
        <v>16</v>
      </c>
      <c r="T45" s="316"/>
      <c r="U45" s="100">
        <v>16</v>
      </c>
      <c r="V45" s="16"/>
      <c r="W45" s="1"/>
      <c r="X45" s="76"/>
      <c r="Y45" s="169"/>
      <c r="Z45" s="219"/>
      <c r="AA45" s="239"/>
      <c r="AB45" s="238"/>
      <c r="AC45" s="171"/>
      <c r="AD45" s="317">
        <f>$AJ$11</f>
        <v>0</v>
      </c>
      <c r="AE45" s="318">
        <f>$AL$11</f>
        <v>0</v>
      </c>
      <c r="AF45" s="1"/>
      <c r="AG45" s="1"/>
      <c r="AH45" s="1"/>
      <c r="AI45" s="1"/>
      <c r="AJ45" s="1"/>
      <c r="AK45" s="1"/>
      <c r="AL45" s="1"/>
      <c r="AM45" s="1"/>
      <c r="AN45" s="1"/>
    </row>
    <row r="46" spans="2:40">
      <c r="B46" s="16"/>
      <c r="C46" s="3"/>
      <c r="D46" s="162"/>
      <c r="E46" s="217"/>
      <c r="F46" s="43"/>
      <c r="G46" s="43"/>
      <c r="H46" s="162"/>
      <c r="I46" s="43"/>
      <c r="J46" s="162"/>
      <c r="K46" s="48"/>
      <c r="L46" s="92"/>
      <c r="M46" s="1"/>
      <c r="N46" s="66"/>
      <c r="O46" s="55"/>
      <c r="P46" s="1"/>
      <c r="Q46" s="1"/>
      <c r="R46" s="66"/>
      <c r="S46" s="55"/>
      <c r="T46" s="319"/>
      <c r="U46" s="320"/>
      <c r="V46" s="16"/>
      <c r="W46" s="1"/>
      <c r="X46" s="76"/>
      <c r="Y46" s="169"/>
      <c r="Z46" s="219"/>
      <c r="AA46" s="237"/>
      <c r="AB46" s="238"/>
      <c r="AC46" s="239"/>
      <c r="AD46" s="39"/>
      <c r="AE46" s="93"/>
      <c r="AF46" s="1"/>
      <c r="AG46" s="1"/>
      <c r="AH46" s="1"/>
      <c r="AI46" s="1"/>
      <c r="AJ46" s="1"/>
      <c r="AK46" s="1"/>
      <c r="AL46" s="1"/>
      <c r="AM46" s="1"/>
      <c r="AN46" s="1"/>
    </row>
    <row r="47" spans="2:40">
      <c r="B47" s="16"/>
      <c r="C47" s="3"/>
      <c r="D47" s="162"/>
      <c r="E47" s="217"/>
      <c r="F47" s="43"/>
      <c r="G47" s="221"/>
      <c r="H47" s="162"/>
      <c r="I47" s="43"/>
      <c r="J47" s="162" t="s">
        <v>1</v>
      </c>
      <c r="K47" s="48"/>
      <c r="L47" s="163"/>
      <c r="M47" s="1"/>
      <c r="N47" s="67"/>
      <c r="O47" s="55"/>
      <c r="P47" s="1"/>
      <c r="Q47" s="1"/>
      <c r="R47" s="67"/>
      <c r="S47" s="55"/>
      <c r="T47" s="319"/>
      <c r="U47" s="320"/>
      <c r="V47" s="16"/>
      <c r="W47" s="1"/>
      <c r="X47" s="76"/>
      <c r="Y47" s="171"/>
      <c r="Z47" s="157"/>
      <c r="AA47" s="171"/>
      <c r="AB47" s="157"/>
      <c r="AC47" s="217"/>
      <c r="AD47" s="39"/>
      <c r="AE47" s="93"/>
      <c r="AF47" s="1"/>
      <c r="AG47" s="1"/>
      <c r="AH47" s="1"/>
      <c r="AI47" s="1"/>
      <c r="AJ47" s="1"/>
      <c r="AK47" s="1"/>
      <c r="AL47" s="1"/>
      <c r="AM47" s="1"/>
      <c r="AN47" s="1"/>
    </row>
    <row r="48" spans="2:40">
      <c r="B48" s="16"/>
      <c r="C48" s="3"/>
      <c r="D48" s="162"/>
      <c r="E48" s="217"/>
      <c r="F48" s="43"/>
      <c r="G48" s="43"/>
      <c r="H48" s="162"/>
      <c r="I48" s="1"/>
      <c r="J48" s="162"/>
      <c r="K48" s="48"/>
      <c r="L48" s="321"/>
      <c r="M48" s="8"/>
      <c r="N48" s="109"/>
      <c r="O48" s="322"/>
      <c r="P48" s="1"/>
      <c r="Q48" s="1"/>
      <c r="R48" s="109"/>
      <c r="S48" s="322"/>
      <c r="T48" s="319"/>
      <c r="U48" s="320"/>
      <c r="V48" s="16"/>
      <c r="W48" s="1"/>
      <c r="X48" s="76"/>
      <c r="Y48" s="171"/>
      <c r="Z48" s="157"/>
      <c r="AA48" s="171"/>
      <c r="AB48" s="157"/>
      <c r="AC48" s="217"/>
      <c r="AD48" s="39"/>
      <c r="AE48" s="93"/>
      <c r="AF48" s="1"/>
      <c r="AG48" s="1"/>
      <c r="AH48" s="1"/>
      <c r="AI48" s="1"/>
      <c r="AJ48" s="1"/>
      <c r="AK48" s="1"/>
      <c r="AL48" s="1"/>
      <c r="AM48" s="1"/>
      <c r="AN48" s="1"/>
    </row>
    <row r="49" spans="2:40" ht="19.8" thickBot="1">
      <c r="B49" s="15"/>
      <c r="C49" s="5"/>
      <c r="D49" s="86"/>
      <c r="E49" s="181"/>
      <c r="F49" s="6"/>
      <c r="G49" s="87"/>
      <c r="H49" s="86"/>
      <c r="I49" s="5"/>
      <c r="J49" s="86"/>
      <c r="K49" s="7"/>
      <c r="L49" s="323"/>
      <c r="M49" s="324"/>
      <c r="N49" s="113"/>
      <c r="O49" s="325"/>
      <c r="P49" s="1"/>
      <c r="Q49" s="1"/>
      <c r="R49" s="326"/>
      <c r="S49" s="71"/>
      <c r="T49" s="327"/>
      <c r="U49" s="328"/>
      <c r="V49" s="184"/>
      <c r="W49" s="87"/>
      <c r="X49" s="243"/>
      <c r="Y49" s="244"/>
      <c r="Z49" s="245"/>
      <c r="AA49" s="246"/>
      <c r="AB49" s="247"/>
      <c r="AC49" s="246"/>
      <c r="AD49" s="307"/>
      <c r="AE49" s="94"/>
      <c r="AF49" s="1"/>
      <c r="AG49" s="1"/>
      <c r="AH49" s="1"/>
      <c r="AI49" s="1"/>
      <c r="AJ49" s="1"/>
      <c r="AK49" s="1"/>
      <c r="AL49" s="1"/>
      <c r="AM49" s="1"/>
      <c r="AN49" s="1"/>
    </row>
    <row r="50" spans="2:40">
      <c r="B50" s="82"/>
      <c r="C50" s="12"/>
      <c r="D50" s="308"/>
      <c r="E50" s="125"/>
      <c r="F50" s="784">
        <f>$AN$6</f>
        <v>14.999999999750534</v>
      </c>
      <c r="G50" s="784"/>
      <c r="H50" s="329"/>
      <c r="I50" s="330"/>
      <c r="J50" s="331"/>
      <c r="K50" s="332"/>
      <c r="L50" s="16"/>
      <c r="M50" s="46"/>
      <c r="N50" s="104"/>
      <c r="O50" s="59"/>
      <c r="P50" s="115"/>
      <c r="Q50" s="12"/>
      <c r="R50" s="104"/>
      <c r="S50" s="59"/>
      <c r="T50" s="222"/>
      <c r="U50" s="18"/>
      <c r="V50" s="21"/>
      <c r="W50" s="13"/>
      <c r="X50" s="124"/>
      <c r="Y50" s="191"/>
      <c r="Z50" s="124"/>
      <c r="AA50" s="191"/>
      <c r="AB50" s="124"/>
      <c r="AC50" s="123"/>
      <c r="AD50" s="124"/>
      <c r="AE50" s="223"/>
      <c r="AF50" s="1"/>
      <c r="AG50" s="1"/>
      <c r="AH50" s="1"/>
      <c r="AI50" s="1"/>
      <c r="AJ50" s="1"/>
      <c r="AK50" s="1"/>
      <c r="AL50" s="1"/>
      <c r="AM50" s="1"/>
      <c r="AN50" s="1"/>
    </row>
    <row r="51" spans="2:40" ht="14.4">
      <c r="B51" s="38">
        <v>3.6</v>
      </c>
      <c r="C51" s="33">
        <f>K43+B51</f>
        <v>144.70000000000002</v>
      </c>
      <c r="D51" s="146">
        <v>0.8</v>
      </c>
      <c r="E51" s="333">
        <f>C51+D51</f>
        <v>145.50000000000003</v>
      </c>
      <c r="F51" s="89">
        <v>1</v>
      </c>
      <c r="G51" s="75">
        <f>E51+F51</f>
        <v>146.50000000000003</v>
      </c>
      <c r="H51" s="197">
        <v>2</v>
      </c>
      <c r="I51" s="33">
        <f>G51+H51</f>
        <v>148.50000000000003</v>
      </c>
      <c r="J51" s="142">
        <v>1.1000000000000001</v>
      </c>
      <c r="K51" s="81">
        <f>I51+J51</f>
        <v>149.60000000000002</v>
      </c>
      <c r="L51" s="38">
        <v>12.7</v>
      </c>
      <c r="M51" s="33">
        <f>U43+L51</f>
        <v>335.20000000000005</v>
      </c>
      <c r="N51" s="226">
        <v>2.4</v>
      </c>
      <c r="O51" s="52">
        <f>M51+N51</f>
        <v>337.6</v>
      </c>
      <c r="P51" s="36">
        <v>19.899999999999999</v>
      </c>
      <c r="Q51" s="33">
        <f>O51+P51</f>
        <v>357.5</v>
      </c>
      <c r="R51" s="226">
        <v>1.5</v>
      </c>
      <c r="S51" s="52">
        <f>Q51+R51</f>
        <v>359</v>
      </c>
      <c r="T51" s="74">
        <v>1.5</v>
      </c>
      <c r="U51" s="37">
        <f>S51+T51</f>
        <v>360.5</v>
      </c>
      <c r="V51" s="83">
        <v>9.1</v>
      </c>
      <c r="W51" s="75">
        <f>AE43+V51</f>
        <v>530.4000000000002</v>
      </c>
      <c r="X51" s="142">
        <v>24</v>
      </c>
      <c r="Y51" s="196">
        <f>W51+X51</f>
        <v>554.4000000000002</v>
      </c>
      <c r="Z51" s="227">
        <v>3.8</v>
      </c>
      <c r="AA51" s="147">
        <f>Y51+Z51</f>
        <v>558.20000000000016</v>
      </c>
      <c r="AB51" s="142">
        <v>9.5</v>
      </c>
      <c r="AC51" s="196">
        <f>AA51+AB51</f>
        <v>567.70000000000016</v>
      </c>
      <c r="AD51" s="142">
        <v>4.8</v>
      </c>
      <c r="AE51" s="228">
        <f>AC51+AD51</f>
        <v>572.50000000000011</v>
      </c>
      <c r="AF51" s="1"/>
      <c r="AG51" s="1"/>
      <c r="AH51" s="1"/>
      <c r="AI51" s="1"/>
      <c r="AJ51" s="1"/>
      <c r="AK51" s="1"/>
      <c r="AL51" s="1"/>
      <c r="AM51" s="1"/>
      <c r="AN51" s="1"/>
    </row>
    <row r="52" spans="2:40" ht="14.4">
      <c r="B52" s="105"/>
      <c r="C52" s="42">
        <f>C51/15/24+$D$2</f>
        <v>42147.610277777778</v>
      </c>
      <c r="D52" s="334"/>
      <c r="E52" s="160">
        <f>E51/15/24+$D$2</f>
        <v>42147.612500000003</v>
      </c>
      <c r="F52" s="785">
        <f>$AO$6</f>
        <v>0</v>
      </c>
      <c r="G52" s="785"/>
      <c r="H52" s="335"/>
      <c r="I52" s="42">
        <f>I51/15/24+$D$2</f>
        <v>42147.620833333334</v>
      </c>
      <c r="J52" s="334"/>
      <c r="K52" s="40">
        <f>K51/15/24+$D$2</f>
        <v>42147.623888888891</v>
      </c>
      <c r="L52" s="16"/>
      <c r="M52" s="42">
        <f>M51/15/24+$D$2</f>
        <v>42148.139444444445</v>
      </c>
      <c r="N52" s="54"/>
      <c r="O52" s="53">
        <f>O51/15/24+$D$2</f>
        <v>42148.146111111113</v>
      </c>
      <c r="P52" s="1"/>
      <c r="Q52" s="42">
        <f>Q51/15/24+$D$2</f>
        <v>42148.201388888891</v>
      </c>
      <c r="R52" s="54"/>
      <c r="S52" s="53">
        <f>S51/15/24+$D$2</f>
        <v>42148.205555555556</v>
      </c>
      <c r="T52" s="1"/>
      <c r="U52" s="40">
        <f>U51/15/24+$D$2</f>
        <v>42148.209722222222</v>
      </c>
      <c r="V52" s="16"/>
      <c r="W52" s="42">
        <f>W51/15/24+$D$2</f>
        <v>42148.681666666671</v>
      </c>
      <c r="X52" s="204"/>
      <c r="Y52" s="160">
        <f>Y51/15/24+$D$2</f>
        <v>42148.748333333337</v>
      </c>
      <c r="Z52" s="219"/>
      <c r="AA52" s="160">
        <f>AA51/15/24+$D$2</f>
        <v>42148.758888888893</v>
      </c>
      <c r="AB52" s="230"/>
      <c r="AC52" s="160">
        <f>AC51/15/24+$D$2</f>
        <v>42148.785277777781</v>
      </c>
      <c r="AD52" s="155"/>
      <c r="AE52" s="40">
        <f>AE51/15/24+$D$2</f>
        <v>42148.798611111117</v>
      </c>
      <c r="AF52" s="273"/>
      <c r="AG52" s="273"/>
      <c r="AH52" s="273"/>
      <c r="AI52" s="273"/>
      <c r="AJ52" s="273"/>
      <c r="AK52" s="273"/>
      <c r="AL52" s="273"/>
      <c r="AM52" s="273"/>
      <c r="AN52" s="273"/>
    </row>
    <row r="53" spans="2:40" ht="14.4">
      <c r="B53" s="105"/>
      <c r="C53" s="43"/>
      <c r="D53" s="157"/>
      <c r="E53" s="169" t="s">
        <v>1</v>
      </c>
      <c r="F53" s="303">
        <f>$AJ$6</f>
        <v>0</v>
      </c>
      <c r="G53" s="301">
        <f>$AL$6</f>
        <v>0</v>
      </c>
      <c r="H53" s="336"/>
      <c r="I53" s="301"/>
      <c r="J53" s="337"/>
      <c r="K53" s="338"/>
      <c r="L53" s="16"/>
      <c r="M53" s="1"/>
      <c r="N53" s="54"/>
      <c r="O53" s="55"/>
      <c r="P53" s="1"/>
      <c r="Q53" s="1"/>
      <c r="R53" s="54"/>
      <c r="S53" s="55"/>
      <c r="T53" s="1"/>
      <c r="U53" s="85"/>
      <c r="V53" s="16"/>
      <c r="W53" s="1"/>
      <c r="X53" s="76"/>
      <c r="Y53" s="169"/>
      <c r="Z53" s="219"/>
      <c r="AA53" s="239"/>
      <c r="AB53" s="238"/>
      <c r="AC53" s="171"/>
      <c r="AD53" s="155"/>
      <c r="AE53" s="10" t="s">
        <v>1</v>
      </c>
      <c r="AF53" s="1"/>
      <c r="AG53" s="1"/>
      <c r="AH53" s="1"/>
      <c r="AI53" s="1"/>
      <c r="AJ53" s="1"/>
      <c r="AK53" s="1"/>
      <c r="AL53" s="1"/>
      <c r="AM53" s="1"/>
      <c r="AN53" s="1"/>
    </row>
    <row r="54" spans="2:40">
      <c r="B54" s="105"/>
      <c r="C54" s="43"/>
      <c r="D54" s="157"/>
      <c r="E54" s="169"/>
      <c r="F54" s="39"/>
      <c r="G54" s="39"/>
      <c r="H54" s="162"/>
      <c r="I54" s="43"/>
      <c r="J54" s="162"/>
      <c r="K54" s="48"/>
      <c r="L54" s="16"/>
      <c r="M54" s="1"/>
      <c r="N54" s="54"/>
      <c r="O54" s="55"/>
      <c r="P54" s="1"/>
      <c r="Q54" s="1"/>
      <c r="R54" s="54"/>
      <c r="S54" s="55"/>
      <c r="T54" s="1"/>
      <c r="U54" s="85"/>
      <c r="V54" s="16"/>
      <c r="W54" s="1"/>
      <c r="X54" s="76"/>
      <c r="Y54" s="169"/>
      <c r="Z54" s="219"/>
      <c r="AA54" s="237"/>
      <c r="AB54" s="238"/>
      <c r="AC54" s="239"/>
      <c r="AD54" s="157"/>
      <c r="AE54" s="10" t="s">
        <v>1</v>
      </c>
      <c r="AF54" s="1"/>
      <c r="AG54" s="1"/>
      <c r="AH54" s="1"/>
      <c r="AI54" s="1"/>
      <c r="AJ54" s="1"/>
      <c r="AK54" s="1"/>
      <c r="AL54" s="1"/>
      <c r="AM54" s="1"/>
      <c r="AN54" s="1"/>
    </row>
    <row r="55" spans="2:40">
      <c r="B55" s="105" t="s">
        <v>1</v>
      </c>
      <c r="C55" s="43"/>
      <c r="D55" s="157"/>
      <c r="E55" s="169"/>
      <c r="F55" s="39"/>
      <c r="G55" s="39"/>
      <c r="H55" s="162"/>
      <c r="I55" s="43"/>
      <c r="J55" s="162"/>
      <c r="K55" s="48"/>
      <c r="L55" s="16"/>
      <c r="M55" s="1"/>
      <c r="N55" s="54"/>
      <c r="O55" s="55"/>
      <c r="P55" s="1"/>
      <c r="Q55" s="1"/>
      <c r="R55" s="54"/>
      <c r="S55" s="55"/>
      <c r="T55" s="1"/>
      <c r="U55" s="85"/>
      <c r="V55" s="16"/>
      <c r="W55" s="1"/>
      <c r="X55" s="76"/>
      <c r="Y55" s="171"/>
      <c r="Z55" s="157"/>
      <c r="AA55" s="171"/>
      <c r="AB55" s="157"/>
      <c r="AC55" s="217"/>
      <c r="AD55" s="76"/>
      <c r="AE55" s="48"/>
      <c r="AF55" s="1"/>
      <c r="AG55" s="1"/>
      <c r="AH55" s="1"/>
      <c r="AI55" s="1"/>
      <c r="AJ55" s="1"/>
      <c r="AK55" s="1"/>
      <c r="AL55" s="1"/>
      <c r="AM55" s="1"/>
      <c r="AN55" s="1"/>
    </row>
    <row r="56" spans="2:40">
      <c r="B56" s="105"/>
      <c r="C56" s="43"/>
      <c r="D56" s="157"/>
      <c r="E56" s="169"/>
      <c r="F56" s="39"/>
      <c r="G56" s="39"/>
      <c r="H56" s="162"/>
      <c r="I56" s="43"/>
      <c r="J56" s="162"/>
      <c r="K56" s="48"/>
      <c r="L56" s="16"/>
      <c r="M56" s="1"/>
      <c r="N56" s="54"/>
      <c r="O56" s="55"/>
      <c r="P56" s="1"/>
      <c r="Q56" s="1"/>
      <c r="R56" s="54"/>
      <c r="S56" s="55"/>
      <c r="T56" s="1"/>
      <c r="U56" s="85"/>
      <c r="V56" s="16"/>
      <c r="W56" s="1"/>
      <c r="X56" s="76"/>
      <c r="Y56" s="171"/>
      <c r="Z56" s="157"/>
      <c r="AA56" s="171"/>
      <c r="AB56" s="157"/>
      <c r="AC56" s="217"/>
      <c r="AD56" s="76"/>
      <c r="AE56" s="10"/>
      <c r="AF56" s="1"/>
      <c r="AG56" s="1"/>
      <c r="AH56" s="1"/>
      <c r="AI56" s="1"/>
      <c r="AJ56" s="1"/>
      <c r="AK56" s="1"/>
      <c r="AL56" s="1"/>
      <c r="AM56" s="1"/>
      <c r="AN56" s="1"/>
    </row>
    <row r="57" spans="2:40" ht="13.8" thickBot="1">
      <c r="B57" s="15"/>
      <c r="C57" s="5"/>
      <c r="D57" s="86"/>
      <c r="E57" s="181"/>
      <c r="F57" s="90"/>
      <c r="G57" s="307"/>
      <c r="H57" s="339"/>
      <c r="I57" s="5"/>
      <c r="J57" s="86"/>
      <c r="K57" s="7"/>
      <c r="L57" s="16"/>
      <c r="M57" s="1"/>
      <c r="N57" s="54"/>
      <c r="O57" s="55"/>
      <c r="P57" s="1"/>
      <c r="Q57" s="1"/>
      <c r="R57" s="54"/>
      <c r="S57" s="55"/>
      <c r="T57" s="1"/>
      <c r="U57" s="85"/>
      <c r="V57" s="184"/>
      <c r="W57" s="87"/>
      <c r="X57" s="243"/>
      <c r="Y57" s="244"/>
      <c r="Z57" s="245"/>
      <c r="AA57" s="246"/>
      <c r="AB57" s="247"/>
      <c r="AC57" s="246"/>
      <c r="AD57" s="86"/>
      <c r="AE57" s="7"/>
      <c r="AF57" s="1"/>
      <c r="AG57" s="1"/>
      <c r="AH57" s="1"/>
      <c r="AI57" s="1"/>
      <c r="AJ57" s="1"/>
      <c r="AK57" s="1"/>
      <c r="AL57" s="1"/>
      <c r="AM57" s="1"/>
      <c r="AN57" s="1"/>
    </row>
    <row r="58" spans="2:40">
      <c r="B58" s="356"/>
      <c r="C58" s="357"/>
      <c r="D58" s="358"/>
      <c r="E58" s="359"/>
      <c r="F58" s="360"/>
      <c r="G58" s="361"/>
      <c r="H58" s="362"/>
      <c r="I58" s="363"/>
      <c r="J58" s="364"/>
      <c r="K58" s="365"/>
      <c r="L58" s="791">
        <f>$AN$9</f>
        <v>14.999999999897291</v>
      </c>
      <c r="M58" s="792"/>
      <c r="N58" s="355"/>
      <c r="O58" s="366"/>
      <c r="P58" s="367"/>
      <c r="Q58" s="357"/>
      <c r="R58" s="355"/>
      <c r="S58" s="366"/>
      <c r="T58" s="793"/>
      <c r="U58" s="794"/>
      <c r="V58" s="368"/>
      <c r="W58" s="369"/>
      <c r="X58" s="370"/>
      <c r="Y58" s="371"/>
      <c r="Z58" s="370"/>
      <c r="AA58" s="371"/>
      <c r="AB58" s="354" t="s">
        <v>40</v>
      </c>
      <c r="AC58" s="372">
        <f>AC59/15/24+$D$2</f>
        <v>42148.873888888891</v>
      </c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</row>
    <row r="59" spans="2:40" ht="14.4">
      <c r="B59" s="373">
        <v>4</v>
      </c>
      <c r="C59" s="374">
        <f>K51+B59</f>
        <v>153.60000000000002</v>
      </c>
      <c r="D59" s="375">
        <v>7.2</v>
      </c>
      <c r="E59" s="376">
        <f>C59+D59</f>
        <v>160.80000000000001</v>
      </c>
      <c r="F59" s="377">
        <v>2.2999999999999998</v>
      </c>
      <c r="G59" s="378">
        <f>E59+F59</f>
        <v>163.10000000000002</v>
      </c>
      <c r="H59" s="379">
        <v>17.3</v>
      </c>
      <c r="I59" s="374">
        <f>G59+H59</f>
        <v>180.40000000000003</v>
      </c>
      <c r="J59" s="379">
        <v>0.7</v>
      </c>
      <c r="K59" s="380">
        <f>I59+J59</f>
        <v>181.10000000000002</v>
      </c>
      <c r="L59" s="381">
        <v>8.4</v>
      </c>
      <c r="M59" s="382">
        <f>U51+L59</f>
        <v>368.9</v>
      </c>
      <c r="N59" s="383">
        <v>11.1</v>
      </c>
      <c r="O59" s="384">
        <f>M59+N59</f>
        <v>380</v>
      </c>
      <c r="P59" s="385">
        <v>6.4</v>
      </c>
      <c r="Q59" s="382">
        <f>O59+P59</f>
        <v>386.4</v>
      </c>
      <c r="R59" s="383">
        <v>1.1000000000000001</v>
      </c>
      <c r="S59" s="384">
        <f>Q59+R59</f>
        <v>387.5</v>
      </c>
      <c r="T59" s="386">
        <v>2.2000000000000002</v>
      </c>
      <c r="U59" s="387">
        <f>S59+T59</f>
        <v>389.7</v>
      </c>
      <c r="V59" s="373">
        <v>1.1000000000000001</v>
      </c>
      <c r="W59" s="374">
        <f>AE51+V59</f>
        <v>573.60000000000014</v>
      </c>
      <c r="X59" s="375">
        <v>9.6999999999999993</v>
      </c>
      <c r="Y59" s="388">
        <f>W59+X59</f>
        <v>583.30000000000018</v>
      </c>
      <c r="Z59" s="377">
        <v>15.1</v>
      </c>
      <c r="AA59" s="389">
        <f>Y59+Z59</f>
        <v>598.4000000000002</v>
      </c>
      <c r="AB59" s="390">
        <v>1.2</v>
      </c>
      <c r="AC59" s="387">
        <f>AA59+AB59</f>
        <v>599.60000000000025</v>
      </c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</row>
    <row r="60" spans="2:40" ht="14.4">
      <c r="B60" s="16"/>
      <c r="C60" s="42">
        <f>C59/15/24+$D$2</f>
        <v>42147.635000000002</v>
      </c>
      <c r="D60" s="341"/>
      <c r="E60" s="42">
        <f>E59/15/24+$D$2</f>
        <v>42147.654999999999</v>
      </c>
      <c r="F60" s="342"/>
      <c r="G60" s="107">
        <f>G59/15/24+$D$2</f>
        <v>42147.66138888889</v>
      </c>
      <c r="H60" s="157"/>
      <c r="I60" s="42">
        <f>I59/15/24+$D$2</f>
        <v>42147.709444444445</v>
      </c>
      <c r="J60" s="157"/>
      <c r="K60" s="40">
        <f>K59/15/24+$D$2</f>
        <v>42147.711388888893</v>
      </c>
      <c r="L60" s="795">
        <f>$AO$9</f>
        <v>0</v>
      </c>
      <c r="M60" s="782"/>
      <c r="N60" s="54"/>
      <c r="O60" s="53">
        <f>O59/15/24+$D$2</f>
        <v>42148.263888888891</v>
      </c>
      <c r="P60" s="1"/>
      <c r="Q60" s="42">
        <f>Q59/15/24+$D$2</f>
        <v>42148.281666666669</v>
      </c>
      <c r="R60" s="54"/>
      <c r="S60" s="53">
        <f>S59/15/24+$D$2</f>
        <v>42148.284722222226</v>
      </c>
      <c r="T60" s="1"/>
      <c r="U60" s="40">
        <f>U59/15/24+$D$2</f>
        <v>42148.290833333333</v>
      </c>
      <c r="V60" s="16"/>
      <c r="W60" s="42">
        <f>W59/15/24+$D$2</f>
        <v>42148.801666666666</v>
      </c>
      <c r="X60" s="204"/>
      <c r="Y60" s="160">
        <f>Y59/15/24+$D$2</f>
        <v>42148.828611111116</v>
      </c>
      <c r="Z60" s="219"/>
      <c r="AA60" s="160">
        <f>AA59/15/24+$D$2</f>
        <v>42148.870555555557</v>
      </c>
      <c r="AB60" s="343">
        <f>$AJ$12</f>
        <v>0</v>
      </c>
      <c r="AC60" s="318">
        <f>$AL$12</f>
        <v>0</v>
      </c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</row>
    <row r="61" spans="2:40" ht="14.4">
      <c r="B61" s="163"/>
      <c r="C61" s="1"/>
      <c r="D61" s="155"/>
      <c r="E61" s="169"/>
      <c r="F61" s="344"/>
      <c r="G61" s="280"/>
      <c r="H61" s="157"/>
      <c r="I61" s="1"/>
      <c r="J61" s="157"/>
      <c r="K61" s="85"/>
      <c r="L61" s="345">
        <f>$AJ$9</f>
        <v>0</v>
      </c>
      <c r="M61" s="304">
        <f>$AL$9</f>
        <v>0</v>
      </c>
      <c r="N61" s="54"/>
      <c r="O61" s="55"/>
      <c r="P61" s="1"/>
      <c r="Q61" s="3"/>
      <c r="R61" s="54"/>
      <c r="S61" s="111"/>
      <c r="T61" s="43"/>
      <c r="U61" s="85"/>
      <c r="V61" s="16"/>
      <c r="W61" s="1"/>
      <c r="X61" s="76"/>
      <c r="Y61" s="169"/>
      <c r="Z61" s="219"/>
      <c r="AA61" s="239"/>
      <c r="AB61" s="346"/>
      <c r="AC61" s="347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</row>
    <row r="62" spans="2:40">
      <c r="B62" s="163"/>
      <c r="C62" s="1"/>
      <c r="D62" s="155"/>
      <c r="E62" s="169"/>
      <c r="F62" s="344"/>
      <c r="G62" s="280"/>
      <c r="H62" s="157"/>
      <c r="I62" s="1"/>
      <c r="J62" s="157"/>
      <c r="K62" s="85"/>
      <c r="L62" s="346"/>
      <c r="M62" s="39"/>
      <c r="N62" s="54"/>
      <c r="O62" s="55"/>
      <c r="P62" s="1"/>
      <c r="Q62" s="43"/>
      <c r="R62" s="79"/>
      <c r="S62" s="63"/>
      <c r="T62" s="3"/>
      <c r="U62" s="85"/>
      <c r="V62" s="16"/>
      <c r="W62" s="1"/>
      <c r="X62" s="76"/>
      <c r="Y62" s="169"/>
      <c r="Z62" s="219"/>
      <c r="AA62" s="237"/>
      <c r="AB62" s="346"/>
      <c r="AC62" s="347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</row>
    <row r="63" spans="2:40">
      <c r="B63" s="163"/>
      <c r="C63" s="1"/>
      <c r="D63" s="157"/>
      <c r="E63" s="169"/>
      <c r="F63" s="167"/>
      <c r="G63" s="280"/>
      <c r="H63" s="157"/>
      <c r="I63" s="1"/>
      <c r="J63" s="157"/>
      <c r="K63" s="85"/>
      <c r="L63" s="346"/>
      <c r="M63" s="39"/>
      <c r="N63" s="54"/>
      <c r="O63" s="55"/>
      <c r="P63" s="1"/>
      <c r="Q63" s="3"/>
      <c r="R63" s="54"/>
      <c r="S63" s="63"/>
      <c r="T63" s="3"/>
      <c r="U63" s="85"/>
      <c r="V63" s="16"/>
      <c r="W63" s="1"/>
      <c r="X63" s="76"/>
      <c r="Y63" s="171"/>
      <c r="Z63" s="157"/>
      <c r="AA63" s="171"/>
      <c r="AB63" s="348"/>
      <c r="AC63" s="347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</row>
    <row r="64" spans="2:40">
      <c r="B64" s="321"/>
      <c r="C64" s="1"/>
      <c r="D64" s="76"/>
      <c r="E64" s="220"/>
      <c r="F64" s="349"/>
      <c r="G64" s="283"/>
      <c r="H64" s="157"/>
      <c r="I64" s="1"/>
      <c r="J64" s="157"/>
      <c r="K64" s="85"/>
      <c r="L64" s="346"/>
      <c r="M64" s="39"/>
      <c r="N64" s="54"/>
      <c r="O64" s="55"/>
      <c r="P64" s="1"/>
      <c r="Q64" s="3"/>
      <c r="R64" s="54"/>
      <c r="S64" s="63"/>
      <c r="T64" s="3"/>
      <c r="U64" s="85"/>
      <c r="V64" s="16"/>
      <c r="W64" s="1"/>
      <c r="X64" s="76"/>
      <c r="Y64" s="171"/>
      <c r="Z64" s="157"/>
      <c r="AA64" s="171"/>
      <c r="AB64" s="348"/>
      <c r="AC64" s="347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</row>
    <row r="65" spans="2:40" ht="13.8" thickBot="1">
      <c r="B65" s="32"/>
      <c r="C65" s="87"/>
      <c r="D65" s="86"/>
      <c r="E65" s="181"/>
      <c r="F65" s="350"/>
      <c r="G65" s="286"/>
      <c r="H65" s="245"/>
      <c r="I65" s="87"/>
      <c r="J65" s="245"/>
      <c r="K65" s="242"/>
      <c r="L65" s="351"/>
      <c r="M65" s="307"/>
      <c r="N65" s="56"/>
      <c r="O65" s="284"/>
      <c r="P65" s="6"/>
      <c r="Q65" s="5"/>
      <c r="R65" s="64"/>
      <c r="S65" s="60"/>
      <c r="T65" s="5"/>
      <c r="U65" s="242"/>
      <c r="V65" s="184"/>
      <c r="W65" s="87"/>
      <c r="X65" s="243"/>
      <c r="Y65" s="244"/>
      <c r="Z65" s="245"/>
      <c r="AA65" s="246"/>
      <c r="AB65" s="352"/>
      <c r="AC65" s="353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</row>
  </sheetData>
  <mergeCells count="75">
    <mergeCell ref="L58:M58"/>
    <mergeCell ref="T58:U58"/>
    <mergeCell ref="L60:M60"/>
    <mergeCell ref="P38:Q38"/>
    <mergeCell ref="T42:U42"/>
    <mergeCell ref="F50:G50"/>
    <mergeCell ref="F52:G52"/>
    <mergeCell ref="X28:Y28"/>
    <mergeCell ref="F34:G34"/>
    <mergeCell ref="P34:Q34"/>
    <mergeCell ref="F36:G36"/>
    <mergeCell ref="H36:H37"/>
    <mergeCell ref="P36:Q36"/>
    <mergeCell ref="X26:Y26"/>
    <mergeCell ref="AI26:AJ26"/>
    <mergeCell ref="AK26:AL26"/>
    <mergeCell ref="AD42:AE42"/>
    <mergeCell ref="AD44:AE44"/>
    <mergeCell ref="AI27:AJ27"/>
    <mergeCell ref="AK27:AL27"/>
    <mergeCell ref="AI25:AJ25"/>
    <mergeCell ref="AK25:AL25"/>
    <mergeCell ref="H18:I18"/>
    <mergeCell ref="J18:K18"/>
    <mergeCell ref="L18:M18"/>
    <mergeCell ref="AI19:AJ19"/>
    <mergeCell ref="AK19:AL19"/>
    <mergeCell ref="AI20:AJ20"/>
    <mergeCell ref="AK20:AL20"/>
    <mergeCell ref="AI21:AJ21"/>
    <mergeCell ref="AK21:AL21"/>
    <mergeCell ref="AI22:AJ22"/>
    <mergeCell ref="AK22:AL22"/>
    <mergeCell ref="AI24:AJ24"/>
    <mergeCell ref="AK24:AL24"/>
    <mergeCell ref="AI15:AJ15"/>
    <mergeCell ref="AK15:AL15"/>
    <mergeCell ref="AI16:AJ16"/>
    <mergeCell ref="AK16:AL16"/>
    <mergeCell ref="AI17:AJ17"/>
    <mergeCell ref="AK17:AL17"/>
    <mergeCell ref="R14:S14"/>
    <mergeCell ref="AI14:AJ14"/>
    <mergeCell ref="AK14:AL14"/>
    <mergeCell ref="D9:E9"/>
    <mergeCell ref="AI9:AJ9"/>
    <mergeCell ref="AK9:AL9"/>
    <mergeCell ref="L10:M10"/>
    <mergeCell ref="R10:S10"/>
    <mergeCell ref="AI10:AJ10"/>
    <mergeCell ref="AK10:AL10"/>
    <mergeCell ref="AI11:AJ11"/>
    <mergeCell ref="AK11:AL11"/>
    <mergeCell ref="R12:S12"/>
    <mergeCell ref="AI12:AJ12"/>
    <mergeCell ref="AK12:AL12"/>
    <mergeCell ref="AI6:AJ6"/>
    <mergeCell ref="AK6:AL6"/>
    <mergeCell ref="AI7:AJ7"/>
    <mergeCell ref="AK7:AL7"/>
    <mergeCell ref="C8:D8"/>
    <mergeCell ref="E8:F8"/>
    <mergeCell ref="AI8:AJ8"/>
    <mergeCell ref="AK8:AL8"/>
    <mergeCell ref="AI4:AJ4"/>
    <mergeCell ref="AK4:AL4"/>
    <mergeCell ref="AI5:AJ5"/>
    <mergeCell ref="AK5:AL5"/>
    <mergeCell ref="AI3:AJ3"/>
    <mergeCell ref="AK3:AL3"/>
    <mergeCell ref="AI1:AL1"/>
    <mergeCell ref="D2:E2"/>
    <mergeCell ref="AI2:AJ2"/>
    <mergeCell ref="AK2:AL2"/>
    <mergeCell ref="AM2:AN2"/>
  </mergeCells>
  <phoneticPr fontId="2"/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2024BRM518茨木300.5.14</vt:lpstr>
      <vt:lpstr>Sheet1</vt:lpstr>
      <vt:lpstr>'2024BRM518茨木300.5.14'!Print_Area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照雄 tきたうら</cp:lastModifiedBy>
  <cp:lastPrinted>2024-05-14T22:21:31Z</cp:lastPrinted>
  <dcterms:created xsi:type="dcterms:W3CDTF">2005-08-30T00:38:44Z</dcterms:created>
  <dcterms:modified xsi:type="dcterms:W3CDTF">2024-05-14T22:24:28Z</dcterms:modified>
</cp:coreProperties>
</file>