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111長田300\"/>
    </mc:Choice>
  </mc:AlternateContent>
  <xr:revisionPtr revIDLastSave="0" documentId="13_ncr:1_{DF5A386C-29C0-4544-9C27-829852758306}" xr6:coauthVersionLast="47" xr6:coauthVersionMax="47" xr10:uidLastSave="{00000000-0000-0000-0000-000000000000}"/>
  <bookViews>
    <workbookView xWindow="-110" yWindow="-110" windowWidth="19420" windowHeight="10420" xr2:uid="{00000000-000D-0000-FFFF-FFFF00000000}"/>
  </bookViews>
  <sheets>
    <sheet name="神戸300" sheetId="6" r:id="rId1"/>
  </sheets>
  <definedNames>
    <definedName name="_xlnm.Print_Area" localSheetId="0">神戸300!$A$1:$J$160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4" i="6" l="1"/>
  <c r="L63" i="6"/>
  <c r="L62" i="6"/>
  <c r="L61" i="6"/>
  <c r="L60" i="6"/>
  <c r="L59" i="6"/>
  <c r="L58" i="6"/>
  <c r="L57" i="6"/>
  <c r="L56" i="6"/>
  <c r="L55" i="6"/>
  <c r="L54" i="6"/>
  <c r="L53" i="6"/>
  <c r="L52" i="6"/>
  <c r="L51" i="6"/>
  <c r="L50" i="6"/>
  <c r="L49" i="6"/>
  <c r="L48" i="6"/>
  <c r="L47" i="6"/>
  <c r="L46" i="6"/>
  <c r="L45" i="6"/>
  <c r="L44" i="6"/>
  <c r="L43" i="6"/>
  <c r="L42" i="6"/>
  <c r="L41" i="6"/>
  <c r="L40" i="6"/>
  <c r="L39" i="6"/>
  <c r="N38" i="6"/>
  <c r="E5" i="6"/>
  <c r="E6" i="6"/>
  <c r="E7" i="6"/>
  <c r="E8" i="6"/>
  <c r="E70" i="6" l="1"/>
  <c r="E64" i="6"/>
  <c r="E65" i="6"/>
  <c r="E66" i="6"/>
  <c r="E67" i="6"/>
  <c r="E68" i="6"/>
  <c r="E69" i="6"/>
  <c r="E24" i="6"/>
  <c r="E25" i="6"/>
  <c r="E26" i="6"/>
  <c r="E27" i="6"/>
  <c r="E28" i="6"/>
  <c r="E29" i="6"/>
  <c r="E30" i="6"/>
  <c r="E31" i="6"/>
  <c r="E32" i="6"/>
  <c r="E33" i="6"/>
  <c r="E34" i="6"/>
  <c r="E35" i="6"/>
  <c r="E36" i="6"/>
  <c r="E9" i="6"/>
  <c r="E10" i="6"/>
  <c r="E11" i="6"/>
  <c r="E12" i="6"/>
  <c r="E13" i="6"/>
  <c r="E14" i="6"/>
  <c r="E15" i="6"/>
  <c r="E16" i="6"/>
  <c r="A5" i="6"/>
  <c r="A6" i="6" s="1"/>
  <c r="A7" i="6" s="1"/>
  <c r="A8" i="6" s="1"/>
  <c r="A9" i="6" s="1"/>
  <c r="A10" i="6" s="1"/>
  <c r="A11" i="6" s="1"/>
  <c r="A12" i="6" s="1"/>
  <c r="A13" i="6" s="1"/>
  <c r="A14" i="6" s="1"/>
  <c r="A15" i="6" s="1"/>
  <c r="E37" i="6"/>
  <c r="E38" i="6"/>
  <c r="E39" i="6"/>
  <c r="E40" i="6"/>
  <c r="E41" i="6"/>
  <c r="E61" i="6"/>
  <c r="E62" i="6"/>
  <c r="E63" i="6"/>
  <c r="E17" i="6"/>
  <c r="E18" i="6"/>
  <c r="E19" i="6"/>
  <c r="E20" i="6"/>
  <c r="E51" i="6" l="1"/>
  <c r="E52" i="6"/>
  <c r="E45" i="6"/>
  <c r="E46" i="6"/>
  <c r="E47" i="6"/>
  <c r="E48" i="6"/>
  <c r="E49" i="6"/>
  <c r="E50" i="6"/>
  <c r="E53" i="6"/>
  <c r="E54" i="6"/>
  <c r="E55" i="6"/>
  <c r="E56" i="6"/>
  <c r="E57" i="6"/>
  <c r="E58" i="6"/>
  <c r="E59" i="6"/>
  <c r="E60" i="6"/>
  <c r="E21" i="6" l="1"/>
  <c r="E22" i="6" l="1"/>
  <c r="E44" i="6"/>
  <c r="E43" i="6"/>
  <c r="E42" i="6"/>
  <c r="E23" i="6"/>
  <c r="A16" i="6"/>
  <c r="A17" i="6" s="1"/>
  <c r="A18" i="6" s="1"/>
  <c r="A19" i="6" s="1"/>
  <c r="J1" i="6"/>
  <c r="A20" i="6" l="1"/>
  <c r="A21" i="6" s="1"/>
  <c r="A22" i="6" s="1"/>
  <c r="A23" i="6" s="1"/>
  <c r="A24" i="6" s="1"/>
  <c r="A25" i="6" s="1"/>
  <c r="A26" i="6" s="1"/>
  <c r="A27" i="6" s="1"/>
  <c r="A28" i="6" s="1"/>
  <c r="A29" i="6" s="1"/>
  <c r="A30" i="6" s="1"/>
  <c r="A31" i="6" s="1"/>
  <c r="A32" i="6" s="1"/>
  <c r="A33" i="6" s="1"/>
  <c r="A34" i="6" s="1"/>
  <c r="A35" i="6" s="1"/>
  <c r="A36" i="6" l="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l="1"/>
  <c r="A64" i="6" s="1"/>
  <c r="A65" i="6" s="1"/>
  <c r="A66" i="6" s="1"/>
  <c r="A67" i="6" l="1"/>
  <c r="A68" i="6" s="1"/>
  <c r="A69" i="6" s="1"/>
  <c r="A70" i="6" s="1"/>
</calcChain>
</file>

<file path=xl/sharedStrings.xml><?xml version="1.0" encoding="utf-8"?>
<sst xmlns="http://schemas.openxmlformats.org/spreadsheetml/2006/main" count="271" uniqueCount="178">
  <si>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</si>
  <si>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</si>
  <si>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</si>
  <si>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</si>
  <si>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</si>
  <si>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</si>
  <si>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</si>
  <si>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</si>
  <si>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</si>
  <si>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</si>
  <si>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右折</t>
    <rPh sb="0" eb="2">
      <t>ウセツ</t>
    </rPh>
    <phoneticPr fontId="2"/>
  </si>
  <si>
    <t>Ｔ字路</t>
    <rPh sb="1" eb="2">
      <t>ジ</t>
    </rPh>
    <rPh sb="2" eb="3">
      <t>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</si>
  <si>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</si>
  <si>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</si>
  <si>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</si>
  <si>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</si>
  <si>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</si>
  <si>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</si>
  <si>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</si>
  <si>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直進</t>
    <rPh sb="0" eb="2">
      <t>チョクシン</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</si>
  <si>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</si>
  <si>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</si>
  <si>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</si>
  <si>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</si>
  <si>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</si>
  <si>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</si>
  <si>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</si>
  <si>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</si>
  <si>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</si>
  <si>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</si>
  <si>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</si>
  <si>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</si>
  <si>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</si>
  <si>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</si>
  <si>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</si>
  <si>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</si>
  <si>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</si>
  <si>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</si>
  <si>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</si>
  <si>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</si>
  <si>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</si>
  <si>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</si>
  <si>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</si>
  <si>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</si>
  <si>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</si>
  <si>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</si>
  <si>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</si>
  <si>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</si>
  <si>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</si>
  <si>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</si>
  <si>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</si>
  <si>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</si>
  <si>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</si>
  <si>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</si>
  <si>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</si>
  <si>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</si>
  <si>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</si>
  <si>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</si>
  <si>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</si>
  <si>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</si>
  <si>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</si>
  <si>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</si>
  <si>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</si>
  <si>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</si>
  <si>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</si>
  <si>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</si>
  <si>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</si>
  <si>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</si>
  <si>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</si>
  <si>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</si>
  <si>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</si>
  <si>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</si>
  <si>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</si>
  <si>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</si>
  <si>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</si>
  <si>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</si>
  <si>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</si>
  <si>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</si>
  <si>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</si>
  <si>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</si>
  <si>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</si>
  <si>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（集合地点）</t>
    <rPh sb="1" eb="3">
      <t>シュウゴウ</t>
    </rPh>
    <rPh sb="3" eb="5">
      <t>チテン</t>
    </rPh>
    <phoneticPr fontId="2"/>
  </si>
  <si>
    <t>たぬき山展望台</t>
    <rPh sb="3" eb="4">
      <t>ヤマ</t>
    </rPh>
    <rPh sb="4" eb="7">
      <t>テンボウダイ</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</si>
  <si>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</si>
  <si>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</si>
  <si>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</si>
  <si>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</si>
  <si>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</si>
  <si>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</si>
  <si>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</si>
  <si>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</si>
  <si>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</si>
  <si>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</si>
  <si>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</si>
  <si>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</si>
  <si>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ト字路　</t>
    <rPh sb="1" eb="2">
      <t>ジ</t>
    </rPh>
    <rPh sb="2" eb="3">
      <t>ロ</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</si>
  <si>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</si>
  <si>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</si>
  <si>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PC3 道の駅　みつ</t>
    <rPh sb="4" eb="5">
      <t>ミチ</t>
    </rPh>
    <rPh sb="6" eb="7">
      <t>エキ</t>
    </rPh>
    <phoneticPr fontId="2"/>
  </si>
  <si>
    <t>PC2 たぬき山展望台</t>
    <rPh sb="7" eb="8">
      <t>ヤマ</t>
    </rPh>
    <rPh sb="8" eb="11">
      <t>テンボウダイ</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</si>
  <si>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</si>
  <si>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</si>
  <si>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</si>
  <si>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</si>
  <si>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</si>
  <si>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県道525号→県道90号→国道250号</t>
    <rPh sb="0" eb="2">
      <t>ケンドウ</t>
    </rPh>
    <rPh sb="5" eb="6">
      <t>ゴウ</t>
    </rPh>
    <rPh sb="7" eb="9">
      <t>ケンドウ</t>
    </rPh>
    <rPh sb="11" eb="12">
      <t>ゴウ</t>
    </rPh>
    <rPh sb="13" eb="15">
      <t>コクドウ</t>
    </rPh>
    <rPh sb="18" eb="19">
      <t>ゴウ</t>
    </rPh>
    <phoneticPr fontId="2"/>
  </si>
  <si>
    <t>スタジアム前　S</t>
    <rPh sb="5" eb="6">
      <t>マエ</t>
    </rPh>
    <phoneticPr fontId="1"/>
  </si>
  <si>
    <t>スタート　公園を出て右方向へ進む</t>
    <rPh sb="5" eb="7">
      <t>コウエン</t>
    </rPh>
    <rPh sb="8" eb="9">
      <t>デ</t>
    </rPh>
    <rPh sb="10" eb="11">
      <t>ミギ</t>
    </rPh>
    <rPh sb="11" eb="13">
      <t>ホウコウ</t>
    </rPh>
    <rPh sb="14" eb="15">
      <t>スス</t>
    </rPh>
    <phoneticPr fontId="1"/>
  </si>
  <si>
    <t>右折</t>
    <rPh sb="0" eb="2">
      <t>ウセツ</t>
    </rPh>
    <phoneticPr fontId="2"/>
  </si>
  <si>
    <t>市道（駒ケ林南線→若林線）</t>
    <rPh sb="0" eb="2">
      <t>シドウ</t>
    </rPh>
    <rPh sb="3" eb="4">
      <t>コマ</t>
    </rPh>
    <rPh sb="5" eb="6">
      <t>ハヤシ</t>
    </rPh>
    <rPh sb="6" eb="8">
      <t>ミナミセン</t>
    </rPh>
    <rPh sb="9" eb="12">
      <t>ワカバヤシセン</t>
    </rPh>
    <phoneticPr fontId="2"/>
  </si>
  <si>
    <t>市道（高松線）</t>
    <rPh sb="0" eb="2">
      <t>シドウ</t>
    </rPh>
    <rPh sb="3" eb="6">
      <t>タカマツセン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</si>
  <si>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</si>
  <si>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</si>
  <si>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左折</t>
    <rPh sb="0" eb="2">
      <t>サセツ</t>
    </rPh>
    <phoneticPr fontId="2"/>
  </si>
  <si>
    <t>県道22号</t>
    <rPh sb="0" eb="2">
      <t>ケンドウ</t>
    </rPh>
    <rPh sb="4" eb="5">
      <t>ゴウ</t>
    </rPh>
    <phoneticPr fontId="2"/>
  </si>
  <si>
    <t>平田南橋東　S</t>
    <rPh sb="0" eb="2">
      <t>ヒラタ</t>
    </rPh>
    <rPh sb="2" eb="4">
      <t>ミナミバシ</t>
    </rPh>
    <rPh sb="4" eb="5">
      <t>ヒガシ</t>
    </rPh>
    <phoneticPr fontId="2"/>
  </si>
  <si>
    <t>乗越　S</t>
    <rPh sb="0" eb="1">
      <t>ノ</t>
    </rPh>
    <rPh sb="1" eb="2">
      <t>コ</t>
    </rPh>
    <phoneticPr fontId="2"/>
  </si>
  <si>
    <t>T字路　S</t>
    <rPh sb="1" eb="3">
      <t>ジロ</t>
    </rPh>
    <phoneticPr fontId="2"/>
  </si>
  <si>
    <t>布施畑西　S</t>
    <rPh sb="0" eb="3">
      <t>フセハタ</t>
    </rPh>
    <rPh sb="3" eb="4">
      <t>ニシ</t>
    </rPh>
    <phoneticPr fontId="2"/>
  </si>
  <si>
    <t>県道22号→県道16号</t>
    <rPh sb="0" eb="2">
      <t>ケンドウ</t>
    </rPh>
    <rPh sb="4" eb="5">
      <t>ゴウ</t>
    </rPh>
    <rPh sb="6" eb="8">
      <t>ケンドウ</t>
    </rPh>
    <rPh sb="10" eb="11">
      <t>ゴウ</t>
    </rPh>
    <phoneticPr fontId="2"/>
  </si>
  <si>
    <t>県道16号→県道65号</t>
    <rPh sb="0" eb="2">
      <t>ケンドウ</t>
    </rPh>
    <rPh sb="4" eb="5">
      <t>ゴウ</t>
    </rPh>
    <rPh sb="6" eb="8">
      <t>ケンドウ</t>
    </rPh>
    <rPh sb="10" eb="11">
      <t>ゴウ</t>
    </rPh>
    <phoneticPr fontId="2"/>
  </si>
  <si>
    <t>国道175号</t>
    <rPh sb="0" eb="2">
      <t>コクドウ</t>
    </rPh>
    <rPh sb="5" eb="6">
      <t>ゴウ</t>
    </rPh>
    <phoneticPr fontId="2"/>
  </si>
  <si>
    <t>この先緩やかなアップダウンですが結構ペースあがります</t>
    <rPh sb="2" eb="3">
      <t>サキ</t>
    </rPh>
    <rPh sb="3" eb="4">
      <t>ユル</t>
    </rPh>
    <rPh sb="16" eb="18">
      <t>ケッコウ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</si>
  <si>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</si>
  <si>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</si>
  <si>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</si>
  <si>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</si>
  <si>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</si>
  <si>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新小川橋西詰　S</t>
    <rPh sb="0" eb="4">
      <t>シンオガワバシ</t>
    </rPh>
    <rPh sb="4" eb="5">
      <t>ニシ</t>
    </rPh>
    <rPh sb="5" eb="6">
      <t>ツ</t>
    </rPh>
    <phoneticPr fontId="2"/>
  </si>
  <si>
    <t>国道372号</t>
    <rPh sb="0" eb="2">
      <t>コクドウ</t>
    </rPh>
    <rPh sb="5" eb="6">
      <t>ゴウ</t>
    </rPh>
    <phoneticPr fontId="2"/>
  </si>
  <si>
    <t>この先から交通量が増えます</t>
    <rPh sb="2" eb="3">
      <t>サキ</t>
    </rPh>
    <rPh sb="5" eb="8">
      <t>コウツウリョウ</t>
    </rPh>
    <rPh sb="9" eb="10">
      <t>フ</t>
    </rPh>
    <phoneticPr fontId="2"/>
  </si>
  <si>
    <t>この先のどかな山間部の道を進みます</t>
    <rPh sb="2" eb="3">
      <t>サキ</t>
    </rPh>
    <rPh sb="7" eb="10">
      <t>サンカンブ</t>
    </rPh>
    <rPh sb="11" eb="12">
      <t>ミチ</t>
    </rPh>
    <rPh sb="13" eb="14">
      <t>スス</t>
    </rPh>
    <phoneticPr fontId="2"/>
  </si>
  <si>
    <t>T字路</t>
    <rPh sb="1" eb="3">
      <t>ジロ</t>
    </rPh>
    <phoneticPr fontId="2"/>
  </si>
  <si>
    <t>左折</t>
    <rPh sb="0" eb="2">
      <t>サセツ</t>
    </rPh>
    <phoneticPr fontId="2"/>
  </si>
  <si>
    <t>県道240号</t>
    <rPh sb="0" eb="2">
      <t>ケンドウ</t>
    </rPh>
    <rPh sb="5" eb="6">
      <t>ゴウ</t>
    </rPh>
    <phoneticPr fontId="2"/>
  </si>
  <si>
    <t>十字路</t>
    <rPh sb="0" eb="3">
      <t>ジュウジロ</t>
    </rPh>
    <phoneticPr fontId="2"/>
  </si>
  <si>
    <t>宮本武蔵誕生記念碑をバックに自転車の写真を撮ること。他の宮本武蔵関連のモニュメントでもOKです。</t>
    <rPh sb="0" eb="2">
      <t>ミヤモト</t>
    </rPh>
    <rPh sb="2" eb="4">
      <t>ムサシ</t>
    </rPh>
    <rPh sb="4" eb="9">
      <t>タンジョウキネンヒ</t>
    </rPh>
    <rPh sb="14" eb="17">
      <t>ジテンシャ</t>
    </rPh>
    <rPh sb="18" eb="20">
      <t>シャシン</t>
    </rPh>
    <rPh sb="21" eb="22">
      <t>ト</t>
    </rPh>
    <rPh sb="26" eb="27">
      <t>タ</t>
    </rPh>
    <rPh sb="28" eb="34">
      <t>ミヤモトムサシカンレン</t>
    </rPh>
    <phoneticPr fontId="2"/>
  </si>
  <si>
    <t>県道5号</t>
    <rPh sb="0" eb="2">
      <t>ケンドウ</t>
    </rPh>
    <rPh sb="3" eb="4">
      <t>ゴウ</t>
    </rPh>
    <phoneticPr fontId="2"/>
  </si>
  <si>
    <t>ガソリンスタンドの手前交差点を左折</t>
    <rPh sb="9" eb="11">
      <t>テマエ</t>
    </rPh>
    <rPh sb="11" eb="14">
      <t>コウサテン</t>
    </rPh>
    <rPh sb="15" eb="17">
      <t>サセツ</t>
    </rPh>
    <phoneticPr fontId="2"/>
  </si>
  <si>
    <t>市道</t>
    <rPh sb="0" eb="2">
      <t>シドウ</t>
    </rPh>
    <phoneticPr fontId="2"/>
  </si>
  <si>
    <t>Y字路</t>
    <rPh sb="1" eb="3">
      <t>ジロ</t>
    </rPh>
    <phoneticPr fontId="2"/>
  </si>
  <si>
    <t>細い道を入っていきます</t>
    <rPh sb="0" eb="1">
      <t>ホソ</t>
    </rPh>
    <rPh sb="2" eb="3">
      <t>ミチ</t>
    </rPh>
    <rPh sb="4" eb="5">
      <t>ハイ</t>
    </rPh>
    <phoneticPr fontId="2"/>
  </si>
  <si>
    <t>これより激坂（短いので大丈夫！！）。</t>
    <rPh sb="4" eb="5">
      <t>ゲキ</t>
    </rPh>
    <rPh sb="5" eb="6">
      <t>ザカ</t>
    </rPh>
    <rPh sb="7" eb="8">
      <t>ミジカ</t>
    </rPh>
    <rPh sb="11" eb="14">
      <t>ダイジョウブ</t>
    </rPh>
    <phoneticPr fontId="2"/>
  </si>
  <si>
    <t>県道161号</t>
    <rPh sb="0" eb="2">
      <t>ケンドウ</t>
    </rPh>
    <rPh sb="5" eb="6">
      <t>ゴウ</t>
    </rPh>
    <phoneticPr fontId="2"/>
  </si>
  <si>
    <t>県道124号</t>
    <rPh sb="0" eb="2">
      <t>ケンドウ</t>
    </rPh>
    <rPh sb="5" eb="6">
      <t>ゴウ</t>
    </rPh>
    <phoneticPr fontId="2"/>
  </si>
  <si>
    <t>通過チェック②（フォトコントロール）
伊和都比売神社　鳥居</t>
    <rPh sb="27" eb="29">
      <t>トリイ</t>
    </rPh>
    <phoneticPr fontId="2"/>
  </si>
  <si>
    <t>若宮橋　S</t>
    <rPh sb="0" eb="2">
      <t>ワカミヤ</t>
    </rPh>
    <rPh sb="2" eb="3">
      <t>ハシ</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</si>
  <si>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</si>
  <si>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野田外浜線→高松線</t>
    <rPh sb="0" eb="2">
      <t>ノダ</t>
    </rPh>
    <rPh sb="2" eb="4">
      <t>ソトハマ</t>
    </rPh>
    <rPh sb="4" eb="5">
      <t>セン</t>
    </rPh>
    <rPh sb="6" eb="9">
      <t>タカマツセン</t>
    </rPh>
    <phoneticPr fontId="2"/>
  </si>
  <si>
    <t>駒栄町4 S　を過ぎてから左折</t>
    <rPh sb="8" eb="9">
      <t>ス</t>
    </rPh>
    <rPh sb="13" eb="15">
      <t>サセツ</t>
    </rPh>
    <phoneticPr fontId="2"/>
  </si>
  <si>
    <t>通過チェック①
宮本武蔵誕生記念碑</t>
    <rPh sb="0" eb="2">
      <t>ツウカ</t>
    </rPh>
    <rPh sb="8" eb="12">
      <t>ミヤモトムサシ</t>
    </rPh>
    <rPh sb="12" eb="17">
      <t>タンジョウキネンヒ</t>
    </rPh>
    <phoneticPr fontId="2"/>
  </si>
  <si>
    <t>なかなか右折できないので手前の有年原Ｓを渡って、歩道を走ったほうがベターかも。旧赤穂鉄道沿いの雰囲気のある川沿いの道を走ります。
山陽新幹線の高架をくぐってさらに直進。</t>
    <rPh sb="4" eb="6">
      <t>ウセツ</t>
    </rPh>
    <rPh sb="12" eb="14">
      <t>テマエ</t>
    </rPh>
    <rPh sb="20" eb="21">
      <t>ワタ</t>
    </rPh>
    <rPh sb="24" eb="26">
      <t>ホドウ</t>
    </rPh>
    <rPh sb="27" eb="28">
      <t>ハシ</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</si>
  <si>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</si>
  <si>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</si>
  <si>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通過チェック①</t>
  </si>
  <si>
    <t>宮本武蔵誕生記念碑</t>
  </si>
  <si>
    <t>通過チェック②（フォトコントロール）</t>
    <rPh sb="0" eb="2">
      <t>ツウカ</t>
    </rPh>
    <phoneticPr fontId="2"/>
  </si>
  <si>
    <t>6:00～6:30</t>
    <phoneticPr fontId="2"/>
  </si>
  <si>
    <t>6:30～7:00</t>
    <phoneticPr fontId="2"/>
  </si>
  <si>
    <t>7:41～9:51</t>
    <phoneticPr fontId="2"/>
  </si>
  <si>
    <t>11:30～18:28</t>
    <phoneticPr fontId="2"/>
  </si>
  <si>
    <t>13:06～21:56</t>
    <phoneticPr fontId="2"/>
  </si>
  <si>
    <t>8:11～10:21</t>
    <phoneticPr fontId="2"/>
  </si>
  <si>
    <t>12:00～18:58</t>
    <phoneticPr fontId="2"/>
  </si>
  <si>
    <t>13:36～22:26</t>
    <phoneticPr fontId="2"/>
  </si>
  <si>
    <t>ゴール　r3</t>
    <phoneticPr fontId="2"/>
  </si>
  <si>
    <t>ちょっと今風のレンタルスペースがゴール受付</t>
    <rPh sb="4" eb="6">
      <t>イマフウ</t>
    </rPh>
    <rPh sb="19" eb="21">
      <t>ウケツケ</t>
    </rPh>
    <phoneticPr fontId="2"/>
  </si>
  <si>
    <t>ここから緩やかな上りですが、路肩が狭いので注意！！</t>
    <rPh sb="8" eb="9">
      <t>ノボ</t>
    </rPh>
    <phoneticPr fontId="2"/>
  </si>
  <si>
    <t>右側。みちの駅みつの看板をバックに自転車の写真を撮ること。写真のプロパティーを通過時刻とします。</t>
    <rPh sb="0" eb="2">
      <t>ミギガワ</t>
    </rPh>
    <rPh sb="6" eb="7">
      <t>エキ</t>
    </rPh>
    <rPh sb="10" eb="12">
      <t>カンバン</t>
    </rPh>
    <rPh sb="17" eb="20">
      <t>ジテンシャ</t>
    </rPh>
    <rPh sb="21" eb="23">
      <t>シャシン</t>
    </rPh>
    <rPh sb="24" eb="25">
      <t>ト</t>
    </rPh>
    <phoneticPr fontId="2"/>
  </si>
  <si>
    <t>右側。たぬき山展望台をバックに自転車の写真を撮ること。写真のプロパティーを通過時刻とします。</t>
    <rPh sb="0" eb="2">
      <t>ミギガワ</t>
    </rPh>
    <rPh sb="6" eb="7">
      <t>ヤマ</t>
    </rPh>
    <rPh sb="7" eb="10">
      <t>テンボウダイ</t>
    </rPh>
    <rPh sb="15" eb="18">
      <t>ジテンシャ</t>
    </rPh>
    <rPh sb="19" eb="21">
      <t>シャシン</t>
    </rPh>
    <rPh sb="22" eb="23">
      <t>ト</t>
    </rPh>
    <phoneticPr fontId="2"/>
  </si>
  <si>
    <t>右側。城見公園内の鯱と姫路城をバックに自転車の写真を取ること。写真のプロパティーを通過時刻とします。</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</si>
  <si>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ゴール　ロッケン</t>
    <phoneticPr fontId="2"/>
  </si>
  <si>
    <t>セブンイレブンの手前を右折したロッケンというカフェっぽいところが
ゴール。お疲れさまでした！！ゴールでくつろいで帰ってください。</t>
    <rPh sb="8" eb="10">
      <t>テマエ</t>
    </rPh>
    <rPh sb="11" eb="13">
      <t>ウセツ</t>
    </rPh>
    <rPh sb="38" eb="39">
      <t>ツカ</t>
    </rPh>
    <rPh sb="56" eb="57">
      <t>カエ</t>
    </rPh>
    <phoneticPr fontId="2"/>
  </si>
  <si>
    <t>15:00～2:00</t>
    <phoneticPr fontId="2"/>
  </si>
  <si>
    <t>15:30～2:30</t>
    <phoneticPr fontId="2"/>
  </si>
  <si>
    <t>長田港 S</t>
    <rPh sb="0" eb="2">
      <t>ナガタ</t>
    </rPh>
    <rPh sb="2" eb="3">
      <t>ミナト</t>
    </rPh>
    <phoneticPr fontId="2"/>
  </si>
  <si>
    <t>板宿商店街南　S</t>
    <rPh sb="0" eb="2">
      <t>イタヤド</t>
    </rPh>
    <rPh sb="2" eb="5">
      <t>ショウテンガイ</t>
    </rPh>
    <rPh sb="5" eb="6">
      <t>ミナミ</t>
    </rPh>
    <phoneticPr fontId="2"/>
  </si>
  <si>
    <t>BRM111近畿300km神戸（乙） 新春！！佐用・日生グルメライド　キューシート</t>
    <rPh sb="6" eb="8">
      <t>キンキ</t>
    </rPh>
    <rPh sb="13" eb="15">
      <t>コウベ</t>
    </rPh>
    <rPh sb="16" eb="17">
      <t>オツ</t>
    </rPh>
    <rPh sb="19" eb="21">
      <t>シンシュン</t>
    </rPh>
    <rPh sb="23" eb="25">
      <t>サヨウ</t>
    </rPh>
    <rPh sb="26" eb="28">
      <t>ヒナセ</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</si>
</sst>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91">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3"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0" fontId="13" fillId="2" borderId="11" xfId="0" applyFont="1" applyFill="1" applyBorder="1" applyAlignment="1">
      <alignment vertical="center" wrapText="1"/>
    </xf>
    <xf numFmtId="0" fontId="12" fillId="2" borderId="9" xfId="0" applyFont="1" applyFill="1" applyBorder="1" applyAlignment="1">
      <alignment vertical="center" wrapText="1"/>
    </xf>
    <xf numFmtId="176" fontId="13" fillId="2" borderId="12" xfId="0" applyNumberFormat="1" applyFont="1" applyFill="1" applyBorder="1">
      <alignment vertical="center"/>
    </xf>
    <xf numFmtId="176" fontId="13" fillId="2" borderId="14" xfId="0" applyNumberFormat="1" applyFont="1" applyFill="1" applyBorder="1">
      <alignment vertical="center"/>
    </xf>
    <xf numFmtId="176" fontId="3" fillId="0" borderId="0" xfId="0" applyNumberFormat="1" applyFont="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176" fontId="9" fillId="0" borderId="5" xfId="0" applyNumberFormat="1" applyFont="1" applyFill="1" applyBorder="1" applyAlignment="1">
      <alignment horizontal="left" vertical="center"/>
    </xf>
    <xf numFmtId="176" fontId="8" fillId="0" borderId="6" xfId="0" applyNumberFormat="1" applyFont="1" applyFill="1" applyBorder="1" applyAlignment="1">
      <alignment horizontal="right" vertical="center"/>
    </xf>
    <xf numFmtId="0" fontId="4" fillId="0" borderId="6" xfId="0" applyFont="1" applyFill="1" applyBorder="1">
      <alignment vertical="center"/>
    </xf>
    <xf numFmtId="0" fontId="4" fillId="0" borderId="7" xfId="0" applyFont="1" applyFill="1" applyBorder="1">
      <alignment vertical="center"/>
    </xf>
    <xf numFmtId="0" fontId="3" fillId="0" borderId="0" xfId="0" applyFont="1" applyFill="1">
      <alignment vertical="center"/>
    </xf>
    <xf numFmtId="176" fontId="9" fillId="0" borderId="5" xfId="0" applyNumberFormat="1" applyFont="1" applyFill="1" applyBorder="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133989</xdr:colOff>
      <xdr:row>99</xdr:row>
      <xdr:rowOff>106679</xdr:rowOff>
    </xdr:from>
    <xdr:to>
      <xdr:col>1</xdr:col>
      <xdr:colOff>985999</xdr:colOff>
      <xdr:row>119</xdr:row>
      <xdr:rowOff>0</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89" y="18569939"/>
          <a:ext cx="1514950" cy="2941321"/>
        </a:xfrm>
        <a:prstGeom prst="rect">
          <a:avLst/>
        </a:prstGeom>
      </xdr:spPr>
    </xdr:pic>
    <xdr:clientData/>
  </xdr:twoCellAnchor>
  <xdr:twoCellAnchor editAs="oneCell">
    <xdr:from>
      <xdr:col>1</xdr:col>
      <xdr:colOff>1244602</xdr:colOff>
      <xdr:row>99</xdr:row>
      <xdr:rowOff>38100</xdr:rowOff>
    </xdr:from>
    <xdr:to>
      <xdr:col>2</xdr:col>
      <xdr:colOff>411480</xdr:colOff>
      <xdr:row>120</xdr:row>
      <xdr:rowOff>84380</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542" y="18501360"/>
          <a:ext cx="1826258" cy="3246680"/>
        </a:xfrm>
        <a:prstGeom prst="rect">
          <a:avLst/>
        </a:prstGeom>
      </xdr:spPr>
    </xdr:pic>
    <xdr:clientData/>
  </xdr:twoCellAnchor>
  <xdr:twoCellAnchor editAs="oneCell">
    <xdr:from>
      <xdr:col>3</xdr:col>
      <xdr:colOff>36195</xdr:colOff>
      <xdr:row>99</xdr:row>
      <xdr:rowOff>28575</xdr:rowOff>
    </xdr:from>
    <xdr:to>
      <xdr:col>5</xdr:col>
      <xdr:colOff>631471</xdr:colOff>
      <xdr:row>113</xdr:row>
      <xdr:rowOff>121920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8195" y="18491835"/>
          <a:ext cx="3628036" cy="2226945"/>
        </a:xfrm>
        <a:prstGeom prst="rect">
          <a:avLst/>
        </a:prstGeom>
      </xdr:spPr>
    </xdr:pic>
    <xdr:clientData/>
  </xdr:twoCellAnchor>
  <xdr:twoCellAnchor editAs="oneCell">
    <xdr:from>
      <xdr:col>3</xdr:col>
      <xdr:colOff>7620</xdr:colOff>
      <xdr:row>112</xdr:row>
      <xdr:rowOff>139066</xdr:rowOff>
    </xdr:from>
    <xdr:to>
      <xdr:col>5</xdr:col>
      <xdr:colOff>203835</xdr:colOff>
      <xdr:row>125</xdr:row>
      <xdr:rowOff>140904</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9620" y="20583526"/>
          <a:ext cx="3228975" cy="1983038"/>
        </a:xfrm>
        <a:prstGeom prst="rect">
          <a:avLst/>
        </a:prstGeom>
      </xdr:spPr>
    </xdr:pic>
    <xdr:clientData/>
  </xdr:twoCellAnchor>
  <xdr:twoCellAnchor editAs="oneCell">
    <xdr:from>
      <xdr:col>7</xdr:col>
      <xdr:colOff>548300</xdr:colOff>
      <xdr:row>98</xdr:row>
      <xdr:rowOff>106681</xdr:rowOff>
    </xdr:from>
    <xdr:to>
      <xdr:col>7</xdr:col>
      <xdr:colOff>2758678</xdr:colOff>
      <xdr:row>125</xdr:row>
      <xdr:rowOff>137160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76960" y="18417541"/>
          <a:ext cx="2210378" cy="4160519"/>
        </a:xfrm>
        <a:prstGeom prst="rect">
          <a:avLst/>
        </a:prstGeom>
      </xdr:spPr>
    </xdr:pic>
    <xdr:clientData/>
  </xdr:twoCellAnchor>
  <xdr:twoCellAnchor editAs="oneCell">
    <xdr:from>
      <xdr:col>3</xdr:col>
      <xdr:colOff>81616</xdr:colOff>
      <xdr:row>74</xdr:row>
      <xdr:rowOff>15240</xdr:rowOff>
    </xdr:from>
    <xdr:to>
      <xdr:col>3</xdr:col>
      <xdr:colOff>2438399</xdr:colOff>
      <xdr:row>92</xdr:row>
      <xdr:rowOff>63938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718" b="12850"/>
        <a:stretch/>
      </xdr:blipFill>
      <xdr:spPr bwMode="auto">
        <a:xfrm>
          <a:off x="4653616" y="1463802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75</xdr:row>
      <xdr:rowOff>105689</xdr:rowOff>
    </xdr:from>
    <xdr:to>
      <xdr:col>2</xdr:col>
      <xdr:colOff>655686</xdr:colOff>
      <xdr:row>86</xdr:row>
      <xdr:rowOff>1</xdr:rowOff>
    </xdr:to>
    <xdr:pic>
      <xdr:nvPicPr>
        <xdr:cNvPr id="6" name="図 5">
          <a:extLst>
            <a:ext uri="{FF2B5EF4-FFF2-40B4-BE49-F238E27FC236}">
              <a16:creationId xmlns:a16="http://schemas.microsoft.com/office/drawing/2014/main" id="{0B33DA95-1BFB-A390-17B6-45E144852E12}"/>
            </a:ext>
          </a:extLst>
        </xdr:cNvPr>
        <xdr:cNvPicPr>
          <a:picLocks noChangeAspect="1"/>
        </xdr:cNvPicPr>
      </xdr:nvPicPr>
      <xdr:blipFill rotWithShape="1">
        <a:blip xmlns:r="http://schemas.openxmlformats.org/officeDocument/2006/relationships" r:embed="rId7"/>
        <a:srcRect b="29168"/>
        <a:stretch/>
      </xdr:blipFill>
      <xdr:spPr>
        <a:xfrm>
          <a:off x="60960" y="14896109"/>
          <a:ext cx="3917046" cy="1570712"/>
        </a:xfrm>
        <a:prstGeom prst="rect">
          <a:avLst/>
        </a:prstGeom>
      </xdr:spPr>
    </xdr:pic>
    <xdr:clientData/>
  </xdr:twoCellAnchor>
  <xdr:twoCellAnchor editAs="oneCell">
    <xdr:from>
      <xdr:col>7</xdr:col>
      <xdr:colOff>0</xdr:colOff>
      <xdr:row>74</xdr:row>
      <xdr:rowOff>38100</xdr:rowOff>
    </xdr:from>
    <xdr:to>
      <xdr:col>7</xdr:col>
      <xdr:colOff>3070859</xdr:colOff>
      <xdr:row>89</xdr:row>
      <xdr:rowOff>50901</xdr:rowOff>
    </xdr:to>
    <xdr:pic>
      <xdr:nvPicPr>
        <xdr:cNvPr id="8" name="図 7">
          <a:extLst>
            <a:ext uri="{FF2B5EF4-FFF2-40B4-BE49-F238E27FC236}">
              <a16:creationId xmlns:a16="http://schemas.microsoft.com/office/drawing/2014/main" id="{CE042820-F14C-2C10-D033-051421C09B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28660" y="14660880"/>
          <a:ext cx="3070859" cy="231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304800</xdr:colOff>
      <xdr:row>90</xdr:row>
      <xdr:rowOff>137160</xdr:rowOff>
    </xdr:to>
    <xdr:sp macro="" textlink="">
      <xdr:nvSpPr>
        <xdr:cNvPr id="1026" name="AutoShape 2">
          <a:extLst>
            <a:ext uri="{FF2B5EF4-FFF2-40B4-BE49-F238E27FC236}">
              <a16:creationId xmlns:a16="http://schemas.microsoft.com/office/drawing/2014/main" id="{7DB99A00-ADBD-1508-4AA4-6E7CCBBA7827}"/>
            </a:ext>
          </a:extLst>
        </xdr:cNvPr>
        <xdr:cNvSpPr>
          <a:spLocks noChangeAspect="1" noChangeArrowheads="1"/>
        </xdr:cNvSpPr>
      </xdr:nvSpPr>
      <xdr:spPr bwMode="auto">
        <a:xfrm>
          <a:off x="7040880" y="16924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137160</xdr:rowOff>
    </xdr:to>
    <xdr:sp macro="" textlink="">
      <xdr:nvSpPr>
        <xdr:cNvPr id="1029" name="AutoShape 5">
          <a:extLst>
            <a:ext uri="{FF2B5EF4-FFF2-40B4-BE49-F238E27FC236}">
              <a16:creationId xmlns:a16="http://schemas.microsoft.com/office/drawing/2014/main" id="{ECE73937-554C-DF9E-BED4-A75A6BED65E1}"/>
            </a:ext>
          </a:extLst>
        </xdr:cNvPr>
        <xdr:cNvSpPr>
          <a:spLocks noChangeAspect="1" noChangeArrowheads="1"/>
        </xdr:cNvSpPr>
      </xdr:nvSpPr>
      <xdr:spPr bwMode="auto">
        <a:xfrm>
          <a:off x="11833860" y="1462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3146765</xdr:colOff>
      <xdr:row>74</xdr:row>
      <xdr:rowOff>38100</xdr:rowOff>
    </xdr:from>
    <xdr:to>
      <xdr:col>9</xdr:col>
      <xdr:colOff>1310640</xdr:colOff>
      <xdr:row>89</xdr:row>
      <xdr:rowOff>73091</xdr:rowOff>
    </xdr:to>
    <xdr:pic>
      <xdr:nvPicPr>
        <xdr:cNvPr id="14" name="図 13">
          <a:extLst>
            <a:ext uri="{FF2B5EF4-FFF2-40B4-BE49-F238E27FC236}">
              <a16:creationId xmlns:a16="http://schemas.microsoft.com/office/drawing/2014/main" id="{BFEFAC5A-D65D-FC07-AD5F-0D2DDFE89487}"/>
            </a:ext>
          </a:extLst>
        </xdr:cNvPr>
        <xdr:cNvPicPr>
          <a:picLocks noChangeAspect="1"/>
        </xdr:cNvPicPr>
      </xdr:nvPicPr>
      <xdr:blipFill>
        <a:blip xmlns:r="http://schemas.openxmlformats.org/officeDocument/2006/relationships" r:embed="rId9"/>
        <a:stretch>
          <a:fillRect/>
        </a:stretch>
      </xdr:blipFill>
      <xdr:spPr>
        <a:xfrm>
          <a:off x="11475425" y="14660880"/>
          <a:ext cx="3101635" cy="2336231"/>
        </a:xfrm>
        <a:prstGeom prst="rect">
          <a:avLst/>
        </a:prstGeom>
      </xdr:spPr>
    </xdr:pic>
    <xdr:clientData/>
  </xdr:twoCellAnchor>
  <xdr:twoCellAnchor editAs="oneCell">
    <xdr:from>
      <xdr:col>8</xdr:col>
      <xdr:colOff>68580</xdr:colOff>
      <xdr:row>98</xdr:row>
      <xdr:rowOff>105401</xdr:rowOff>
    </xdr:from>
    <xdr:to>
      <xdr:col>11</xdr:col>
      <xdr:colOff>198120</xdr:colOff>
      <xdr:row>116</xdr:row>
      <xdr:rowOff>45719</xdr:rowOff>
    </xdr:to>
    <xdr:pic>
      <xdr:nvPicPr>
        <xdr:cNvPr id="15" name="図 14">
          <a:extLst>
            <a:ext uri="{FF2B5EF4-FFF2-40B4-BE49-F238E27FC236}">
              <a16:creationId xmlns:a16="http://schemas.microsoft.com/office/drawing/2014/main" id="{522F5C82-8997-DD31-BA5E-69EB5C90E3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902440" y="18416261"/>
          <a:ext cx="3581400" cy="269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99"/>
  <sheetViews>
    <sheetView tabSelected="1" topLeftCell="A59" zoomScaleNormal="100" zoomScaleSheetLayoutView="100" workbookViewId="0">
      <selection activeCell="D79" sqref="D79"/>
    </sheetView>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20.90625" style="6" customWidth="1"/>
    <col min="10" max="10" width="21.6328125" style="6" customWidth="1"/>
    <col min="11" max="11" width="7.81640625" style="6" customWidth="1"/>
    <col min="12" max="16384" width="7.81640625" style="6"/>
  </cols>
  <sheetData>
    <row r="1" spans="1:10" ht="24.75" customHeight="1" x14ac:dyDescent="0.2">
      <c r="A1" s="63" t="s">
        <v>177</v>
      </c>
      <c r="H1" s="10"/>
      <c r="J1" s="15">
        <f ca="1">TODAY()</f>
        <v>45662</v>
      </c>
    </row>
    <row r="2" spans="1:10" ht="25.5" customHeight="1" thickBot="1" x14ac:dyDescent="0.25">
      <c r="A2" s="14"/>
    </row>
    <row r="3" spans="1:10" ht="21.75" customHeight="1" thickBot="1" x14ac:dyDescent="0.25">
      <c r="A3" s="16"/>
      <c r="B3" s="17" t="s">
        <v>0</v>
      </c>
      <c r="C3" s="17" t="s">
        <v>1</v>
      </c>
      <c r="D3" s="17" t="s">
        <v>1</v>
      </c>
      <c r="E3" s="18" t="s">
        <v>2</v>
      </c>
      <c r="F3" s="19" t="s">
        <v>3</v>
      </c>
      <c r="G3" s="20"/>
      <c r="H3" s="20" t="s">
        <v>4</v>
      </c>
      <c r="I3" s="21" t="s">
        <v>12</v>
      </c>
      <c r="J3" s="21" t="s">
        <v>12</v>
      </c>
    </row>
    <row r="4" spans="1:10" ht="14.5" thickTop="1" x14ac:dyDescent="0.2">
      <c r="A4" s="44">
        <v>1</v>
      </c>
      <c r="B4" s="46" t="s">
        <v>106</v>
      </c>
      <c r="C4" s="47"/>
      <c r="D4" s="47" t="s">
        <v>110</v>
      </c>
      <c r="E4" s="48">
        <v>0</v>
      </c>
      <c r="F4" s="71">
        <v>0</v>
      </c>
      <c r="G4" s="72"/>
      <c r="H4" s="72" t="s">
        <v>107</v>
      </c>
      <c r="I4" s="73" t="s">
        <v>157</v>
      </c>
      <c r="J4" s="73" t="s">
        <v>158</v>
      </c>
    </row>
    <row r="5" spans="1:10" s="89" customFormat="1" ht="14" x14ac:dyDescent="0.2">
      <c r="A5" s="82">
        <f>A4+1</f>
        <v>2</v>
      </c>
      <c r="B5" s="83" t="s">
        <v>175</v>
      </c>
      <c r="C5" s="84" t="s">
        <v>10</v>
      </c>
      <c r="D5" s="84" t="s">
        <v>109</v>
      </c>
      <c r="E5" s="85">
        <f t="shared" ref="E5:E15" si="0">F5-F4</f>
        <v>2.5</v>
      </c>
      <c r="F5" s="86">
        <v>2.5</v>
      </c>
      <c r="G5" s="87"/>
      <c r="H5" s="87" t="s">
        <v>111</v>
      </c>
      <c r="I5" s="88"/>
      <c r="J5" s="88"/>
    </row>
    <row r="6" spans="1:10" s="89" customFormat="1" ht="14" x14ac:dyDescent="0.2">
      <c r="A6" s="82">
        <f t="shared" ref="A6:A15" si="1">A5+1</f>
        <v>3</v>
      </c>
      <c r="B6" s="83" t="s">
        <v>176</v>
      </c>
      <c r="C6" s="84" t="s">
        <v>21</v>
      </c>
      <c r="D6" s="84" t="s">
        <v>114</v>
      </c>
      <c r="E6" s="85">
        <f t="shared" si="0"/>
        <v>1.7000000000000002</v>
      </c>
      <c r="F6" s="86">
        <v>4.2</v>
      </c>
      <c r="G6" s="87"/>
      <c r="H6" s="87"/>
      <c r="I6" s="88"/>
      <c r="J6" s="88"/>
    </row>
    <row r="7" spans="1:10" ht="14" x14ac:dyDescent="0.2">
      <c r="A7" s="22">
        <f t="shared" si="1"/>
        <v>4</v>
      </c>
      <c r="B7" s="23" t="s">
        <v>115</v>
      </c>
      <c r="C7" s="24" t="s">
        <v>10</v>
      </c>
      <c r="D7" s="24" t="s">
        <v>114</v>
      </c>
      <c r="E7" s="25">
        <f t="shared" si="0"/>
        <v>9.9999999999999645E-2</v>
      </c>
      <c r="F7" s="26">
        <v>4.3</v>
      </c>
      <c r="G7" s="1"/>
      <c r="H7" s="1" t="s">
        <v>167</v>
      </c>
      <c r="I7" s="27"/>
      <c r="J7" s="27"/>
    </row>
    <row r="8" spans="1:10" ht="14" x14ac:dyDescent="0.2">
      <c r="A8" s="22">
        <f t="shared" si="1"/>
        <v>5</v>
      </c>
      <c r="B8" s="23" t="s">
        <v>116</v>
      </c>
      <c r="C8" s="24" t="s">
        <v>108</v>
      </c>
      <c r="D8" s="24" t="s">
        <v>114</v>
      </c>
      <c r="E8" s="25">
        <f t="shared" si="0"/>
        <v>3</v>
      </c>
      <c r="F8" s="26">
        <v>7.3</v>
      </c>
      <c r="G8" s="1"/>
      <c r="H8" s="1"/>
      <c r="I8" s="27"/>
      <c r="J8" s="27"/>
    </row>
    <row r="9" spans="1:10" ht="14" x14ac:dyDescent="0.2">
      <c r="A9" s="22">
        <f t="shared" si="1"/>
        <v>6</v>
      </c>
      <c r="B9" s="23" t="s">
        <v>117</v>
      </c>
      <c r="C9" s="24" t="s">
        <v>108</v>
      </c>
      <c r="D9" s="24" t="s">
        <v>119</v>
      </c>
      <c r="E9" s="25">
        <f t="shared" si="0"/>
        <v>3.3999999999999995</v>
      </c>
      <c r="F9" s="26">
        <v>10.7</v>
      </c>
      <c r="G9" s="1"/>
      <c r="H9" s="1"/>
      <c r="I9" s="27"/>
      <c r="J9" s="27"/>
    </row>
    <row r="10" spans="1:10" ht="14" x14ac:dyDescent="0.2">
      <c r="A10" s="22">
        <f t="shared" si="1"/>
        <v>7</v>
      </c>
      <c r="B10" s="23" t="s">
        <v>118</v>
      </c>
      <c r="C10" s="24" t="s">
        <v>108</v>
      </c>
      <c r="D10" s="24" t="s">
        <v>120</v>
      </c>
      <c r="E10" s="25">
        <f t="shared" si="0"/>
        <v>1.8000000000000007</v>
      </c>
      <c r="F10" s="26">
        <v>12.5</v>
      </c>
      <c r="G10" s="1"/>
      <c r="H10" s="1" t="s">
        <v>122</v>
      </c>
      <c r="I10" s="27"/>
      <c r="J10" s="27"/>
    </row>
    <row r="11" spans="1:10" ht="14" x14ac:dyDescent="0.2">
      <c r="A11" s="22">
        <f t="shared" si="1"/>
        <v>8</v>
      </c>
      <c r="B11" s="23" t="s">
        <v>117</v>
      </c>
      <c r="C11" s="24" t="s">
        <v>108</v>
      </c>
      <c r="D11" s="24" t="s">
        <v>121</v>
      </c>
      <c r="E11" s="25">
        <f t="shared" si="0"/>
        <v>11.399999999999999</v>
      </c>
      <c r="F11" s="26">
        <v>23.9</v>
      </c>
      <c r="G11" s="1"/>
      <c r="H11" s="1"/>
      <c r="I11" s="27"/>
      <c r="J11" s="27"/>
    </row>
    <row r="12" spans="1:10" ht="14" x14ac:dyDescent="0.2">
      <c r="A12" s="22">
        <f t="shared" si="1"/>
        <v>9</v>
      </c>
      <c r="B12" s="23" t="s">
        <v>123</v>
      </c>
      <c r="C12" s="24" t="s">
        <v>113</v>
      </c>
      <c r="D12" s="24" t="s">
        <v>124</v>
      </c>
      <c r="E12" s="25">
        <f t="shared" si="0"/>
        <v>0.90000000000000213</v>
      </c>
      <c r="F12" s="26">
        <v>24.8</v>
      </c>
      <c r="G12" s="1"/>
      <c r="H12" s="1" t="s">
        <v>125</v>
      </c>
      <c r="I12" s="27"/>
      <c r="J12" s="27"/>
    </row>
    <row r="13" spans="1:10" ht="14" x14ac:dyDescent="0.2">
      <c r="A13" s="22">
        <f t="shared" si="1"/>
        <v>10</v>
      </c>
      <c r="B13" s="23" t="s">
        <v>126</v>
      </c>
      <c r="C13" s="24" t="s">
        <v>108</v>
      </c>
      <c r="D13" s="24" t="s">
        <v>124</v>
      </c>
      <c r="E13" s="25">
        <f t="shared" si="0"/>
        <v>6.3000000000000007</v>
      </c>
      <c r="F13" s="26">
        <v>31.1</v>
      </c>
      <c r="G13" s="1"/>
      <c r="H13" s="1" t="s">
        <v>127</v>
      </c>
      <c r="I13" s="27"/>
      <c r="J13" s="27"/>
    </row>
    <row r="14" spans="1:10" ht="14" x14ac:dyDescent="0.2">
      <c r="A14" s="22">
        <f t="shared" si="1"/>
        <v>11</v>
      </c>
      <c r="B14" s="23" t="s">
        <v>128</v>
      </c>
      <c r="C14" s="24" t="s">
        <v>10</v>
      </c>
      <c r="D14" s="24" t="s">
        <v>129</v>
      </c>
      <c r="E14" s="25">
        <f t="shared" si="0"/>
        <v>24</v>
      </c>
      <c r="F14" s="26">
        <v>55.1</v>
      </c>
      <c r="G14" s="1"/>
      <c r="H14" s="1" t="s">
        <v>130</v>
      </c>
      <c r="I14" s="27"/>
      <c r="J14" s="27"/>
    </row>
    <row r="15" spans="1:10" ht="14" x14ac:dyDescent="0.2">
      <c r="A15" s="22">
        <f t="shared" si="1"/>
        <v>12</v>
      </c>
      <c r="B15" s="23" t="s">
        <v>13</v>
      </c>
      <c r="C15" s="23" t="s">
        <v>17</v>
      </c>
      <c r="D15" s="33" t="s">
        <v>14</v>
      </c>
      <c r="E15" s="25">
        <f t="shared" si="0"/>
        <v>0.79999999999999716</v>
      </c>
      <c r="F15" s="28">
        <v>55.9</v>
      </c>
      <c r="G15" s="2"/>
      <c r="H15" s="2" t="s">
        <v>18</v>
      </c>
      <c r="I15" s="29"/>
      <c r="J15" s="29"/>
    </row>
    <row r="16" spans="1:10" ht="14" x14ac:dyDescent="0.2">
      <c r="A16" s="22">
        <f t="shared" ref="A16:A70" si="2">A15+1</f>
        <v>13</v>
      </c>
      <c r="B16" s="34" t="s">
        <v>16</v>
      </c>
      <c r="C16" s="23" t="s">
        <v>5</v>
      </c>
      <c r="D16" s="23" t="s">
        <v>14</v>
      </c>
      <c r="E16" s="25">
        <f>F16-F15</f>
        <v>0.29999999999999716</v>
      </c>
      <c r="F16" s="28">
        <v>56.199999999999996</v>
      </c>
      <c r="G16" s="2"/>
      <c r="H16" s="5"/>
      <c r="I16" s="30"/>
      <c r="J16" s="30"/>
    </row>
    <row r="17" spans="1:10" ht="14" x14ac:dyDescent="0.2">
      <c r="A17" s="22">
        <f t="shared" si="2"/>
        <v>14</v>
      </c>
      <c r="B17" s="23" t="s">
        <v>15</v>
      </c>
      <c r="C17" s="23" t="s">
        <v>10</v>
      </c>
      <c r="D17" s="34" t="s">
        <v>8</v>
      </c>
      <c r="E17" s="25">
        <f t="shared" ref="E17:E70" si="3">F17-F16</f>
        <v>0.60000000000000142</v>
      </c>
      <c r="F17" s="28">
        <v>56.8</v>
      </c>
      <c r="G17" s="2"/>
      <c r="H17" s="3" t="s">
        <v>97</v>
      </c>
      <c r="I17" s="29"/>
      <c r="J17" s="29"/>
    </row>
    <row r="18" spans="1:10" ht="22" x14ac:dyDescent="0.2">
      <c r="A18" s="44">
        <f t="shared" si="2"/>
        <v>15</v>
      </c>
      <c r="B18" s="46" t="s">
        <v>96</v>
      </c>
      <c r="C18" s="46" t="s">
        <v>7</v>
      </c>
      <c r="D18" s="45" t="s">
        <v>20</v>
      </c>
      <c r="E18" s="48">
        <f t="shared" si="3"/>
        <v>0.5</v>
      </c>
      <c r="F18" s="49">
        <v>57.3</v>
      </c>
      <c r="G18" s="50"/>
      <c r="H18" s="70" t="s">
        <v>170</v>
      </c>
      <c r="I18" s="74" t="s">
        <v>159</v>
      </c>
      <c r="J18" s="74" t="s">
        <v>162</v>
      </c>
    </row>
    <row r="19" spans="1:10" ht="14" x14ac:dyDescent="0.2">
      <c r="A19" s="22">
        <f t="shared" si="2"/>
        <v>16</v>
      </c>
      <c r="B19" s="23" t="s">
        <v>93</v>
      </c>
      <c r="C19" s="23" t="s">
        <v>22</v>
      </c>
      <c r="D19" s="34" t="s">
        <v>25</v>
      </c>
      <c r="E19" s="25">
        <f t="shared" si="3"/>
        <v>7</v>
      </c>
      <c r="F19" s="35">
        <v>64.3</v>
      </c>
      <c r="G19" s="2"/>
      <c r="H19" s="3"/>
      <c r="I19" s="29"/>
      <c r="J19" s="29"/>
    </row>
    <row r="20" spans="1:10" ht="14" x14ac:dyDescent="0.2">
      <c r="A20" s="22">
        <f t="shared" si="2"/>
        <v>17</v>
      </c>
      <c r="B20" s="23" t="s">
        <v>24</v>
      </c>
      <c r="C20" s="23" t="s">
        <v>21</v>
      </c>
      <c r="D20" s="34" t="s">
        <v>23</v>
      </c>
      <c r="E20" s="25">
        <f t="shared" si="3"/>
        <v>5.9000000000000057</v>
      </c>
      <c r="F20" s="35">
        <v>70.2</v>
      </c>
      <c r="G20" s="2"/>
      <c r="H20" s="3"/>
      <c r="I20" s="29"/>
      <c r="J20" s="29"/>
    </row>
    <row r="21" spans="1:10" ht="14" x14ac:dyDescent="0.2">
      <c r="A21" s="22">
        <f>A20+1</f>
        <v>18</v>
      </c>
      <c r="B21" s="23" t="s">
        <v>94</v>
      </c>
      <c r="C21" s="23" t="s">
        <v>21</v>
      </c>
      <c r="D21" s="23" t="s">
        <v>26</v>
      </c>
      <c r="E21" s="25">
        <f t="shared" si="3"/>
        <v>7.6999999999999886</v>
      </c>
      <c r="F21" s="35">
        <v>77.899999999999991</v>
      </c>
      <c r="G21" s="2"/>
      <c r="H21" s="3" t="s">
        <v>38</v>
      </c>
      <c r="I21" s="30"/>
      <c r="J21" s="29"/>
    </row>
    <row r="22" spans="1:10" ht="15" customHeight="1" x14ac:dyDescent="0.2">
      <c r="A22" s="22">
        <f t="shared" si="2"/>
        <v>19</v>
      </c>
      <c r="B22" s="31" t="s">
        <v>27</v>
      </c>
      <c r="C22" s="31" t="s">
        <v>22</v>
      </c>
      <c r="D22" s="31" t="s">
        <v>29</v>
      </c>
      <c r="E22" s="25">
        <f>F22-F21</f>
        <v>22.5</v>
      </c>
      <c r="F22" s="35">
        <v>100.39999999999999</v>
      </c>
      <c r="G22" s="2"/>
      <c r="H22" s="43" t="s">
        <v>28</v>
      </c>
      <c r="I22" s="29"/>
      <c r="J22" s="29"/>
    </row>
    <row r="23" spans="1:10" ht="14" x14ac:dyDescent="0.2">
      <c r="A23" s="22">
        <f t="shared" si="2"/>
        <v>20</v>
      </c>
      <c r="B23" s="31" t="s">
        <v>9</v>
      </c>
      <c r="C23" s="31" t="s">
        <v>21</v>
      </c>
      <c r="D23" s="31" t="s">
        <v>33</v>
      </c>
      <c r="E23" s="25">
        <f t="shared" si="3"/>
        <v>1.8000000000000114</v>
      </c>
      <c r="F23" s="35">
        <v>102.2</v>
      </c>
      <c r="G23" s="2"/>
      <c r="H23" s="3" t="s">
        <v>31</v>
      </c>
      <c r="I23" s="29"/>
      <c r="J23" s="29"/>
    </row>
    <row r="24" spans="1:10" ht="14" x14ac:dyDescent="0.2">
      <c r="A24" s="22">
        <f t="shared" si="2"/>
        <v>21</v>
      </c>
      <c r="B24" s="31" t="s">
        <v>11</v>
      </c>
      <c r="C24" s="31" t="s">
        <v>6</v>
      </c>
      <c r="D24" s="31" t="s">
        <v>32</v>
      </c>
      <c r="E24" s="25">
        <f t="shared" si="3"/>
        <v>1.1999999999999886</v>
      </c>
      <c r="F24" s="35">
        <v>103.39999999999999</v>
      </c>
      <c r="G24" s="2"/>
      <c r="H24" s="4" t="s">
        <v>131</v>
      </c>
      <c r="I24" s="29"/>
      <c r="J24" s="29"/>
    </row>
    <row r="25" spans="1:10" ht="14" x14ac:dyDescent="0.2">
      <c r="A25" s="22">
        <f t="shared" si="2"/>
        <v>22</v>
      </c>
      <c r="B25" s="31" t="s">
        <v>132</v>
      </c>
      <c r="C25" s="31" t="s">
        <v>133</v>
      </c>
      <c r="D25" s="31" t="s">
        <v>134</v>
      </c>
      <c r="E25" s="25">
        <f t="shared" si="3"/>
        <v>10.900000000000006</v>
      </c>
      <c r="F25" s="35">
        <v>114.3</v>
      </c>
      <c r="G25" s="7"/>
      <c r="H25" s="4"/>
      <c r="I25" s="37"/>
      <c r="J25" s="37"/>
    </row>
    <row r="26" spans="1:10" ht="14" x14ac:dyDescent="0.2">
      <c r="A26" s="22">
        <f t="shared" si="2"/>
        <v>23</v>
      </c>
      <c r="B26" s="31" t="s">
        <v>135</v>
      </c>
      <c r="C26" s="31" t="s">
        <v>133</v>
      </c>
      <c r="D26" s="31" t="s">
        <v>139</v>
      </c>
      <c r="E26" s="25">
        <f t="shared" si="3"/>
        <v>1.2999999999999972</v>
      </c>
      <c r="F26" s="35">
        <v>115.6</v>
      </c>
      <c r="G26" s="7"/>
      <c r="H26" s="4"/>
      <c r="I26" s="37"/>
      <c r="J26" s="37"/>
    </row>
    <row r="27" spans="1:10" ht="28" x14ac:dyDescent="0.2">
      <c r="A27" s="44">
        <f t="shared" si="2"/>
        <v>24</v>
      </c>
      <c r="B27" s="52" t="s">
        <v>150</v>
      </c>
      <c r="C27" s="51" t="s">
        <v>7</v>
      </c>
      <c r="D27" s="51" t="s">
        <v>139</v>
      </c>
      <c r="E27" s="48">
        <f t="shared" si="3"/>
        <v>0.30000000000001137</v>
      </c>
      <c r="F27" s="53">
        <v>115.9</v>
      </c>
      <c r="G27" s="54"/>
      <c r="H27" s="78" t="s">
        <v>136</v>
      </c>
      <c r="I27" s="56"/>
      <c r="J27" s="56"/>
    </row>
    <row r="28" spans="1:10" ht="14" x14ac:dyDescent="0.2">
      <c r="A28" s="22">
        <f t="shared" si="2"/>
        <v>25</v>
      </c>
      <c r="B28" s="31" t="s">
        <v>132</v>
      </c>
      <c r="C28" s="31" t="s">
        <v>133</v>
      </c>
      <c r="D28" s="31" t="s">
        <v>137</v>
      </c>
      <c r="E28" s="25">
        <f t="shared" si="3"/>
        <v>0.59999999999999432</v>
      </c>
      <c r="F28" s="35">
        <v>116.5</v>
      </c>
      <c r="G28" s="7"/>
      <c r="H28" s="4"/>
      <c r="I28" s="37"/>
      <c r="J28" s="37"/>
    </row>
    <row r="29" spans="1:10" ht="14" x14ac:dyDescent="0.2">
      <c r="A29" s="22">
        <f t="shared" si="2"/>
        <v>26</v>
      </c>
      <c r="B29" s="31" t="s">
        <v>112</v>
      </c>
      <c r="C29" s="31" t="s">
        <v>133</v>
      </c>
      <c r="D29" s="31" t="s">
        <v>139</v>
      </c>
      <c r="E29" s="25">
        <f t="shared" si="3"/>
        <v>3</v>
      </c>
      <c r="F29" s="35">
        <v>119.5</v>
      </c>
      <c r="G29" s="7"/>
      <c r="H29" s="4" t="s">
        <v>138</v>
      </c>
      <c r="I29" s="37"/>
      <c r="J29" s="37"/>
    </row>
    <row r="30" spans="1:10" ht="14" x14ac:dyDescent="0.2">
      <c r="A30" s="22">
        <f t="shared" si="2"/>
        <v>27</v>
      </c>
      <c r="B30" s="31" t="s">
        <v>140</v>
      </c>
      <c r="C30" s="31" t="s">
        <v>10</v>
      </c>
      <c r="D30" s="31" t="s">
        <v>139</v>
      </c>
      <c r="E30" s="25">
        <f t="shared" si="3"/>
        <v>9.9999999999994316E-2</v>
      </c>
      <c r="F30" s="35">
        <v>119.6</v>
      </c>
      <c r="G30" s="7"/>
      <c r="H30" s="4" t="s">
        <v>141</v>
      </c>
      <c r="I30" s="37"/>
      <c r="J30" s="37"/>
    </row>
    <row r="31" spans="1:10" ht="14" x14ac:dyDescent="0.2">
      <c r="A31" s="22">
        <f t="shared" si="2"/>
        <v>28</v>
      </c>
      <c r="B31" s="31" t="s">
        <v>135</v>
      </c>
      <c r="C31" s="31" t="s">
        <v>7</v>
      </c>
      <c r="D31" s="31" t="s">
        <v>139</v>
      </c>
      <c r="E31" s="25">
        <f t="shared" si="3"/>
        <v>0.10000000000000853</v>
      </c>
      <c r="F31" s="35">
        <v>119.7</v>
      </c>
      <c r="G31" s="7"/>
      <c r="H31" s="4" t="s">
        <v>142</v>
      </c>
      <c r="I31" s="37"/>
      <c r="J31" s="37"/>
    </row>
    <row r="32" spans="1:10" ht="14" x14ac:dyDescent="0.2">
      <c r="A32" s="22">
        <f t="shared" si="2"/>
        <v>29</v>
      </c>
      <c r="B32" s="31" t="s">
        <v>132</v>
      </c>
      <c r="C32" s="31" t="s">
        <v>133</v>
      </c>
      <c r="D32" s="31" t="s">
        <v>143</v>
      </c>
      <c r="E32" s="25">
        <f t="shared" si="3"/>
        <v>2.7999999999999972</v>
      </c>
      <c r="F32" s="35">
        <v>122.5</v>
      </c>
      <c r="G32" s="7"/>
      <c r="H32" s="4"/>
      <c r="I32" s="37"/>
      <c r="J32" s="37"/>
    </row>
    <row r="33" spans="1:14" ht="14" x14ac:dyDescent="0.2">
      <c r="A33" s="22">
        <f t="shared" si="2"/>
        <v>30</v>
      </c>
      <c r="B33" s="31" t="s">
        <v>132</v>
      </c>
      <c r="C33" s="31" t="s">
        <v>133</v>
      </c>
      <c r="D33" s="31" t="s">
        <v>143</v>
      </c>
      <c r="E33" s="25">
        <f t="shared" si="3"/>
        <v>0.20000000000000284</v>
      </c>
      <c r="F33" s="35">
        <v>122.7</v>
      </c>
      <c r="G33" s="7"/>
      <c r="H33" s="4"/>
      <c r="I33" s="37"/>
      <c r="J33" s="37"/>
    </row>
    <row r="34" spans="1:14" ht="14" x14ac:dyDescent="0.2">
      <c r="A34" s="22">
        <f t="shared" si="2"/>
        <v>31</v>
      </c>
      <c r="B34" s="31" t="s">
        <v>140</v>
      </c>
      <c r="C34" s="31" t="s">
        <v>10</v>
      </c>
      <c r="D34" s="31" t="s">
        <v>144</v>
      </c>
      <c r="E34" s="25">
        <f t="shared" si="3"/>
        <v>0.70000000000000284</v>
      </c>
      <c r="F34" s="35">
        <v>123.4</v>
      </c>
      <c r="G34" s="7"/>
      <c r="H34" s="4"/>
      <c r="I34" s="37"/>
      <c r="J34" s="37"/>
    </row>
    <row r="35" spans="1:14" ht="14" x14ac:dyDescent="0.2">
      <c r="A35" s="22">
        <f t="shared" si="2"/>
        <v>32</v>
      </c>
      <c r="B35" s="36" t="s">
        <v>95</v>
      </c>
      <c r="C35" s="36" t="s">
        <v>10</v>
      </c>
      <c r="D35" s="31" t="s">
        <v>34</v>
      </c>
      <c r="E35" s="25">
        <f t="shared" si="3"/>
        <v>6</v>
      </c>
      <c r="F35" s="35">
        <v>129.4</v>
      </c>
      <c r="G35" s="7"/>
      <c r="H35" s="12"/>
      <c r="I35" s="32"/>
      <c r="J35" s="32"/>
    </row>
    <row r="36" spans="1:14" ht="14" x14ac:dyDescent="0.2">
      <c r="A36" s="22">
        <f t="shared" si="2"/>
        <v>33</v>
      </c>
      <c r="B36" s="36" t="s">
        <v>35</v>
      </c>
      <c r="C36" s="31" t="s">
        <v>21</v>
      </c>
      <c r="D36" s="31" t="s">
        <v>26</v>
      </c>
      <c r="E36" s="25">
        <f t="shared" si="3"/>
        <v>4.1999999999999886</v>
      </c>
      <c r="F36" s="35">
        <v>133.6</v>
      </c>
      <c r="G36" s="7"/>
      <c r="H36" s="7"/>
      <c r="I36" s="32"/>
      <c r="J36" s="32"/>
    </row>
    <row r="37" spans="1:14" ht="14" x14ac:dyDescent="0.2">
      <c r="A37" s="22">
        <f t="shared" si="2"/>
        <v>34</v>
      </c>
      <c r="B37" s="31" t="s">
        <v>36</v>
      </c>
      <c r="C37" s="31" t="s">
        <v>22</v>
      </c>
      <c r="D37" s="31" t="s">
        <v>29</v>
      </c>
      <c r="E37" s="25">
        <f t="shared" si="3"/>
        <v>1</v>
      </c>
      <c r="F37" s="35">
        <v>134.6</v>
      </c>
      <c r="G37" s="7"/>
      <c r="H37" s="4" t="s">
        <v>37</v>
      </c>
      <c r="I37" s="32"/>
      <c r="J37" s="32"/>
    </row>
    <row r="38" spans="1:14" ht="14" x14ac:dyDescent="0.2">
      <c r="A38" s="22">
        <f t="shared" si="2"/>
        <v>35</v>
      </c>
      <c r="B38" s="31" t="s">
        <v>40</v>
      </c>
      <c r="C38" s="31" t="s">
        <v>21</v>
      </c>
      <c r="D38" s="31" t="s">
        <v>39</v>
      </c>
      <c r="E38" s="25">
        <f t="shared" si="3"/>
        <v>19.099999999999994</v>
      </c>
      <c r="F38" s="90">
        <v>153.69999999999999</v>
      </c>
      <c r="G38" s="7"/>
      <c r="H38" s="7"/>
      <c r="I38" s="29"/>
      <c r="J38" s="29"/>
      <c r="L38" s="6">
        <v>153.69999999999999</v>
      </c>
      <c r="M38" s="35">
        <v>155.20000000000002</v>
      </c>
      <c r="N38" s="81">
        <f>M38-L38</f>
        <v>1.5000000000000284</v>
      </c>
    </row>
    <row r="39" spans="1:14" ht="33" x14ac:dyDescent="0.2">
      <c r="A39" s="22">
        <f t="shared" si="2"/>
        <v>36</v>
      </c>
      <c r="B39" s="36" t="s">
        <v>95</v>
      </c>
      <c r="C39" s="31" t="s">
        <v>10</v>
      </c>
      <c r="D39" s="31" t="s">
        <v>105</v>
      </c>
      <c r="E39" s="25">
        <f t="shared" si="3"/>
        <v>0.30000000000003979</v>
      </c>
      <c r="F39" s="90">
        <v>154.00000000000003</v>
      </c>
      <c r="G39" s="7"/>
      <c r="H39" s="4" t="s">
        <v>151</v>
      </c>
      <c r="I39" s="32"/>
      <c r="J39" s="32"/>
      <c r="L39" s="81">
        <f>M39-1.5</f>
        <v>154.00000000000003</v>
      </c>
      <c r="M39" s="35">
        <v>155.50000000000003</v>
      </c>
    </row>
    <row r="40" spans="1:14" ht="14" x14ac:dyDescent="0.2">
      <c r="A40" s="22">
        <f t="shared" si="2"/>
        <v>37</v>
      </c>
      <c r="B40" s="31" t="s">
        <v>41</v>
      </c>
      <c r="C40" s="31" t="s">
        <v>6</v>
      </c>
      <c r="D40" s="31" t="s">
        <v>42</v>
      </c>
      <c r="E40" s="25">
        <f t="shared" si="3"/>
        <v>11.599999999999994</v>
      </c>
      <c r="F40" s="90">
        <v>165.60000000000002</v>
      </c>
      <c r="G40" s="7"/>
      <c r="H40" s="12" t="s">
        <v>45</v>
      </c>
      <c r="I40" s="32"/>
      <c r="J40" s="32"/>
      <c r="L40" s="81">
        <f t="shared" ref="L40:L64" si="4">M40-1.5</f>
        <v>165.60000000000002</v>
      </c>
      <c r="M40" s="35">
        <v>167.10000000000002</v>
      </c>
    </row>
    <row r="41" spans="1:14" ht="14" x14ac:dyDescent="0.2">
      <c r="A41" s="22">
        <f t="shared" si="2"/>
        <v>38</v>
      </c>
      <c r="B41" s="31" t="s">
        <v>43</v>
      </c>
      <c r="C41" s="31" t="s">
        <v>6</v>
      </c>
      <c r="D41" s="31" t="s">
        <v>42</v>
      </c>
      <c r="E41" s="25">
        <f t="shared" si="3"/>
        <v>2.1999999999999886</v>
      </c>
      <c r="F41" s="90">
        <v>167.8</v>
      </c>
      <c r="G41" s="7"/>
      <c r="H41" s="7" t="s">
        <v>44</v>
      </c>
      <c r="I41" s="32"/>
      <c r="J41" s="32"/>
      <c r="L41" s="81">
        <f t="shared" si="4"/>
        <v>167.8</v>
      </c>
      <c r="M41" s="35">
        <v>169.3</v>
      </c>
    </row>
    <row r="42" spans="1:14" ht="14" x14ac:dyDescent="0.2">
      <c r="A42" s="22">
        <f t="shared" si="2"/>
        <v>39</v>
      </c>
      <c r="B42" s="31" t="s">
        <v>47</v>
      </c>
      <c r="C42" s="31" t="s">
        <v>5</v>
      </c>
      <c r="D42" s="31" t="s">
        <v>30</v>
      </c>
      <c r="E42" s="25">
        <f t="shared" si="3"/>
        <v>13</v>
      </c>
      <c r="F42" s="90">
        <v>180.8</v>
      </c>
      <c r="G42" s="7"/>
      <c r="H42" s="7" t="s">
        <v>58</v>
      </c>
      <c r="I42" s="32"/>
      <c r="J42" s="32"/>
      <c r="L42" s="81">
        <f t="shared" si="4"/>
        <v>180.8</v>
      </c>
      <c r="M42" s="35">
        <v>182.3</v>
      </c>
    </row>
    <row r="43" spans="1:14" ht="14" x14ac:dyDescent="0.2">
      <c r="A43" s="22">
        <f t="shared" si="2"/>
        <v>40</v>
      </c>
      <c r="B43" s="31" t="s">
        <v>46</v>
      </c>
      <c r="C43" s="31" t="s">
        <v>21</v>
      </c>
      <c r="D43" s="31" t="s">
        <v>8</v>
      </c>
      <c r="E43" s="25">
        <f t="shared" si="3"/>
        <v>4</v>
      </c>
      <c r="F43" s="90">
        <v>184.8</v>
      </c>
      <c r="G43" s="7"/>
      <c r="H43" s="7"/>
      <c r="I43" s="32"/>
      <c r="J43" s="32"/>
      <c r="L43" s="81">
        <f t="shared" si="4"/>
        <v>184.8</v>
      </c>
      <c r="M43" s="35">
        <v>186.3</v>
      </c>
    </row>
    <row r="44" spans="1:14" ht="14" x14ac:dyDescent="0.2">
      <c r="A44" s="22">
        <f t="shared" si="2"/>
        <v>41</v>
      </c>
      <c r="B44" s="31" t="s">
        <v>48</v>
      </c>
      <c r="C44" s="31" t="s">
        <v>21</v>
      </c>
      <c r="D44" s="31" t="s">
        <v>8</v>
      </c>
      <c r="E44" s="25">
        <f t="shared" si="3"/>
        <v>0.20000000000001705</v>
      </c>
      <c r="F44" s="90">
        <v>185.00000000000003</v>
      </c>
      <c r="G44" s="7"/>
      <c r="H44" s="4"/>
      <c r="I44" s="32"/>
      <c r="J44" s="32"/>
      <c r="L44" s="81">
        <f t="shared" si="4"/>
        <v>185.00000000000003</v>
      </c>
      <c r="M44" s="35">
        <v>186.50000000000003</v>
      </c>
    </row>
    <row r="45" spans="1:14" ht="14" x14ac:dyDescent="0.2">
      <c r="A45" s="22">
        <f t="shared" si="2"/>
        <v>42</v>
      </c>
      <c r="B45" s="23" t="s">
        <v>49</v>
      </c>
      <c r="C45" s="31" t="s">
        <v>10</v>
      </c>
      <c r="D45" s="31" t="s">
        <v>8</v>
      </c>
      <c r="E45" s="25">
        <f t="shared" si="3"/>
        <v>9.9999999999994316E-2</v>
      </c>
      <c r="F45" s="90">
        <v>185.10000000000002</v>
      </c>
      <c r="G45" s="7"/>
      <c r="H45" s="8"/>
      <c r="I45" s="32"/>
      <c r="J45" s="32"/>
      <c r="L45" s="81">
        <f t="shared" si="4"/>
        <v>185.10000000000002</v>
      </c>
      <c r="M45" s="35">
        <v>186.60000000000002</v>
      </c>
    </row>
    <row r="46" spans="1:14" ht="22" x14ac:dyDescent="0.2">
      <c r="A46" s="44">
        <f t="shared" si="2"/>
        <v>43</v>
      </c>
      <c r="B46" s="52" t="s">
        <v>99</v>
      </c>
      <c r="C46" s="51" t="s">
        <v>50</v>
      </c>
      <c r="D46" s="51" t="s">
        <v>8</v>
      </c>
      <c r="E46" s="48">
        <f t="shared" si="3"/>
        <v>9.9999999999994316E-2</v>
      </c>
      <c r="F46" s="53">
        <v>185.20000000000002</v>
      </c>
      <c r="G46" s="54"/>
      <c r="H46" s="55" t="s">
        <v>169</v>
      </c>
      <c r="I46" s="75" t="s">
        <v>160</v>
      </c>
      <c r="J46" s="75" t="s">
        <v>163</v>
      </c>
      <c r="L46" s="81">
        <f t="shared" si="4"/>
        <v>185.20000000000002</v>
      </c>
      <c r="M46" s="53">
        <v>186.70000000000002</v>
      </c>
    </row>
    <row r="47" spans="1:14" ht="14" x14ac:dyDescent="0.2">
      <c r="A47" s="22">
        <f t="shared" si="2"/>
        <v>44</v>
      </c>
      <c r="B47" s="31" t="s">
        <v>48</v>
      </c>
      <c r="C47" s="31" t="s">
        <v>21</v>
      </c>
      <c r="D47" s="31" t="s">
        <v>8</v>
      </c>
      <c r="E47" s="25">
        <f t="shared" si="3"/>
        <v>9.9999999999994316E-2</v>
      </c>
      <c r="F47" s="90">
        <v>185.3</v>
      </c>
      <c r="G47" s="7"/>
      <c r="H47" s="7"/>
      <c r="I47" s="32"/>
      <c r="J47" s="32"/>
      <c r="L47" s="81">
        <f t="shared" si="4"/>
        <v>185.3</v>
      </c>
      <c r="M47" s="35">
        <v>186.8</v>
      </c>
    </row>
    <row r="48" spans="1:14" ht="14" x14ac:dyDescent="0.2">
      <c r="A48" s="22">
        <f t="shared" si="2"/>
        <v>45</v>
      </c>
      <c r="B48" s="23" t="s">
        <v>49</v>
      </c>
      <c r="C48" s="31" t="s">
        <v>10</v>
      </c>
      <c r="D48" s="31" t="s">
        <v>8</v>
      </c>
      <c r="E48" s="25">
        <f t="shared" si="3"/>
        <v>9.9999999999994316E-2</v>
      </c>
      <c r="F48" s="90">
        <v>185.4</v>
      </c>
      <c r="G48" s="7"/>
      <c r="H48" s="4"/>
      <c r="I48" s="32"/>
      <c r="J48" s="32"/>
      <c r="L48" s="81">
        <f t="shared" si="4"/>
        <v>185.4</v>
      </c>
      <c r="M48" s="35">
        <v>186.9</v>
      </c>
    </row>
    <row r="49" spans="1:13" ht="14" x14ac:dyDescent="0.2">
      <c r="A49" s="22">
        <f t="shared" si="2"/>
        <v>46</v>
      </c>
      <c r="B49" s="34" t="s">
        <v>48</v>
      </c>
      <c r="C49" s="31" t="s">
        <v>10</v>
      </c>
      <c r="D49" s="31" t="s">
        <v>8</v>
      </c>
      <c r="E49" s="25">
        <f t="shared" si="3"/>
        <v>0.30000000000001137</v>
      </c>
      <c r="F49" s="90">
        <v>185.70000000000002</v>
      </c>
      <c r="G49" s="7"/>
      <c r="H49" s="8"/>
      <c r="I49" s="32"/>
      <c r="J49" s="32"/>
      <c r="L49" s="81">
        <f t="shared" si="4"/>
        <v>185.70000000000002</v>
      </c>
      <c r="M49" s="35">
        <v>187.20000000000002</v>
      </c>
    </row>
    <row r="50" spans="1:13" ht="14" x14ac:dyDescent="0.2">
      <c r="A50" s="22">
        <f t="shared" si="2"/>
        <v>47</v>
      </c>
      <c r="B50" s="34" t="s">
        <v>48</v>
      </c>
      <c r="C50" s="31" t="s">
        <v>10</v>
      </c>
      <c r="D50" s="31" t="s">
        <v>42</v>
      </c>
      <c r="E50" s="25">
        <f t="shared" si="3"/>
        <v>4</v>
      </c>
      <c r="F50" s="90">
        <v>189.70000000000002</v>
      </c>
      <c r="G50" s="7"/>
      <c r="H50" s="12" t="s">
        <v>92</v>
      </c>
      <c r="I50" s="32"/>
      <c r="J50" s="32"/>
      <c r="L50" s="81">
        <f t="shared" si="4"/>
        <v>189.70000000000002</v>
      </c>
      <c r="M50" s="35">
        <v>191.20000000000002</v>
      </c>
    </row>
    <row r="51" spans="1:13" ht="14" x14ac:dyDescent="0.2">
      <c r="A51" s="22">
        <f t="shared" si="2"/>
        <v>48</v>
      </c>
      <c r="B51" s="34" t="s">
        <v>52</v>
      </c>
      <c r="C51" s="31" t="s">
        <v>10</v>
      </c>
      <c r="D51" s="31" t="s">
        <v>53</v>
      </c>
      <c r="E51" s="25">
        <f t="shared" si="3"/>
        <v>11.199999999999989</v>
      </c>
      <c r="F51" s="90">
        <v>200.9</v>
      </c>
      <c r="G51" s="7"/>
      <c r="H51" s="8"/>
      <c r="I51" s="32"/>
      <c r="J51" s="32"/>
      <c r="L51" s="81">
        <f t="shared" si="4"/>
        <v>200.9</v>
      </c>
      <c r="M51" s="35">
        <v>202.4</v>
      </c>
    </row>
    <row r="52" spans="1:13" ht="14" x14ac:dyDescent="0.2">
      <c r="A52" s="22">
        <f t="shared" si="2"/>
        <v>49</v>
      </c>
      <c r="B52" s="23" t="s">
        <v>54</v>
      </c>
      <c r="C52" s="31" t="s">
        <v>10</v>
      </c>
      <c r="D52" s="31" t="s">
        <v>8</v>
      </c>
      <c r="E52" s="25">
        <f t="shared" si="3"/>
        <v>5.2000000000000171</v>
      </c>
      <c r="F52" s="90">
        <v>206.10000000000002</v>
      </c>
      <c r="G52" s="7"/>
      <c r="H52" s="4"/>
      <c r="I52" s="32"/>
      <c r="J52" s="32"/>
      <c r="L52" s="81">
        <f t="shared" si="4"/>
        <v>206.10000000000002</v>
      </c>
      <c r="M52" s="35">
        <v>207.60000000000002</v>
      </c>
    </row>
    <row r="53" spans="1:13" ht="28" x14ac:dyDescent="0.2">
      <c r="A53" s="57">
        <f t="shared" si="2"/>
        <v>50</v>
      </c>
      <c r="B53" s="58" t="s">
        <v>145</v>
      </c>
      <c r="C53" s="59" t="s">
        <v>51</v>
      </c>
      <c r="D53" s="59" t="s">
        <v>55</v>
      </c>
      <c r="E53" s="48">
        <f t="shared" si="3"/>
        <v>1.5</v>
      </c>
      <c r="F53" s="53">
        <v>207.60000000000002</v>
      </c>
      <c r="G53" s="60"/>
      <c r="H53" s="55" t="s">
        <v>100</v>
      </c>
      <c r="I53" s="61"/>
      <c r="J53" s="61"/>
      <c r="L53" s="81">
        <f t="shared" si="4"/>
        <v>207.60000000000002</v>
      </c>
      <c r="M53" s="53">
        <v>209.10000000000002</v>
      </c>
    </row>
    <row r="54" spans="1:13" ht="14" x14ac:dyDescent="0.2">
      <c r="A54" s="38">
        <f t="shared" si="2"/>
        <v>51</v>
      </c>
      <c r="B54" s="39" t="s">
        <v>48</v>
      </c>
      <c r="C54" s="39" t="s">
        <v>10</v>
      </c>
      <c r="D54" s="39" t="s">
        <v>56</v>
      </c>
      <c r="E54" s="25">
        <f t="shared" si="3"/>
        <v>1.6999999999999886</v>
      </c>
      <c r="F54" s="90">
        <v>209.3</v>
      </c>
      <c r="G54" s="11"/>
      <c r="H54" s="11"/>
      <c r="I54" s="40"/>
      <c r="J54" s="40"/>
      <c r="L54" s="81">
        <f t="shared" si="4"/>
        <v>209.3</v>
      </c>
      <c r="M54" s="35">
        <v>210.8</v>
      </c>
    </row>
    <row r="55" spans="1:13" ht="14" x14ac:dyDescent="0.2">
      <c r="A55" s="38">
        <f t="shared" si="2"/>
        <v>52</v>
      </c>
      <c r="B55" s="42" t="s">
        <v>57</v>
      </c>
      <c r="C55" s="39" t="s">
        <v>10</v>
      </c>
      <c r="D55" s="39" t="s">
        <v>42</v>
      </c>
      <c r="E55" s="25">
        <f t="shared" si="3"/>
        <v>13.099999999999994</v>
      </c>
      <c r="F55" s="90">
        <v>222.4</v>
      </c>
      <c r="G55" s="11"/>
      <c r="H55" s="12"/>
      <c r="I55" s="40"/>
      <c r="J55" s="40"/>
      <c r="L55" s="81">
        <f t="shared" si="4"/>
        <v>222.4</v>
      </c>
      <c r="M55" s="35">
        <v>223.9</v>
      </c>
    </row>
    <row r="56" spans="1:13" s="62" customFormat="1" ht="22" x14ac:dyDescent="0.2">
      <c r="A56" s="57">
        <f t="shared" si="2"/>
        <v>53</v>
      </c>
      <c r="B56" s="58" t="s">
        <v>98</v>
      </c>
      <c r="C56" s="59" t="s">
        <v>19</v>
      </c>
      <c r="D56" s="59" t="s">
        <v>42</v>
      </c>
      <c r="E56" s="48">
        <f t="shared" si="3"/>
        <v>14.700000000000017</v>
      </c>
      <c r="F56" s="53">
        <v>237.10000000000002</v>
      </c>
      <c r="G56" s="60"/>
      <c r="H56" s="55" t="s">
        <v>168</v>
      </c>
      <c r="I56" s="76" t="s">
        <v>161</v>
      </c>
      <c r="J56" s="76" t="s">
        <v>164</v>
      </c>
      <c r="L56" s="81">
        <f t="shared" si="4"/>
        <v>237.10000000000002</v>
      </c>
      <c r="M56" s="53">
        <v>238.60000000000002</v>
      </c>
    </row>
    <row r="57" spans="1:13" ht="14" x14ac:dyDescent="0.2">
      <c r="A57" s="38">
        <f t="shared" si="2"/>
        <v>54</v>
      </c>
      <c r="B57" s="41" t="s">
        <v>59</v>
      </c>
      <c r="C57" s="39" t="s">
        <v>60</v>
      </c>
      <c r="D57" s="39" t="s">
        <v>61</v>
      </c>
      <c r="E57" s="25">
        <f t="shared" si="3"/>
        <v>15.400000000000006</v>
      </c>
      <c r="F57" s="90">
        <v>252.50000000000003</v>
      </c>
      <c r="G57" s="11"/>
      <c r="H57" s="11" t="s">
        <v>91</v>
      </c>
      <c r="I57" s="40"/>
      <c r="J57" s="40"/>
      <c r="L57" s="81">
        <f t="shared" si="4"/>
        <v>252.50000000000003</v>
      </c>
      <c r="M57" s="35">
        <v>254.00000000000003</v>
      </c>
    </row>
    <row r="58" spans="1:13" ht="14" x14ac:dyDescent="0.2">
      <c r="A58" s="38">
        <f t="shared" si="2"/>
        <v>55</v>
      </c>
      <c r="B58" s="39" t="s">
        <v>11</v>
      </c>
      <c r="C58" s="39" t="s">
        <v>62</v>
      </c>
      <c r="D58" s="39" t="s">
        <v>63</v>
      </c>
      <c r="E58" s="25">
        <f t="shared" si="3"/>
        <v>1</v>
      </c>
      <c r="F58" s="90">
        <v>253.50000000000003</v>
      </c>
      <c r="G58" s="11"/>
      <c r="H58" s="12"/>
      <c r="I58" s="40"/>
      <c r="J58" s="40"/>
      <c r="L58" s="81">
        <f t="shared" si="4"/>
        <v>253.50000000000003</v>
      </c>
      <c r="M58" s="35">
        <v>255.00000000000003</v>
      </c>
    </row>
    <row r="59" spans="1:13" ht="14" x14ac:dyDescent="0.2">
      <c r="A59" s="38">
        <f t="shared" si="2"/>
        <v>56</v>
      </c>
      <c r="B59" s="39" t="s">
        <v>64</v>
      </c>
      <c r="C59" s="39" t="s">
        <v>65</v>
      </c>
      <c r="D59" s="39" t="s">
        <v>66</v>
      </c>
      <c r="E59" s="25">
        <f t="shared" si="3"/>
        <v>0.5</v>
      </c>
      <c r="F59" s="90">
        <v>254.00000000000003</v>
      </c>
      <c r="G59" s="11"/>
      <c r="H59" s="11"/>
      <c r="I59" s="40"/>
      <c r="J59" s="40"/>
      <c r="L59" s="81">
        <f t="shared" si="4"/>
        <v>254.00000000000003</v>
      </c>
      <c r="M59" s="35">
        <v>255.50000000000003</v>
      </c>
    </row>
    <row r="60" spans="1:13" ht="14" x14ac:dyDescent="0.2">
      <c r="A60" s="38">
        <f t="shared" si="2"/>
        <v>57</v>
      </c>
      <c r="B60" s="39" t="s">
        <v>67</v>
      </c>
      <c r="C60" s="39" t="s">
        <v>6</v>
      </c>
      <c r="D60" s="39" t="s">
        <v>69</v>
      </c>
      <c r="E60" s="25">
        <f t="shared" si="3"/>
        <v>6.1999999999999602</v>
      </c>
      <c r="F60" s="90">
        <v>260.2</v>
      </c>
      <c r="G60" s="11"/>
      <c r="H60" s="11" t="s">
        <v>68</v>
      </c>
      <c r="I60" s="40"/>
      <c r="J60" s="40"/>
      <c r="L60" s="81">
        <f t="shared" si="4"/>
        <v>260.2</v>
      </c>
      <c r="M60" s="35">
        <v>261.7</v>
      </c>
    </row>
    <row r="61" spans="1:13" ht="14" x14ac:dyDescent="0.2">
      <c r="A61" s="38">
        <f t="shared" si="2"/>
        <v>58</v>
      </c>
      <c r="B61" s="39" t="s">
        <v>70</v>
      </c>
      <c r="C61" s="39" t="s">
        <v>6</v>
      </c>
      <c r="D61" s="39" t="s">
        <v>71</v>
      </c>
      <c r="E61" s="25">
        <f t="shared" si="3"/>
        <v>2.8000000000000114</v>
      </c>
      <c r="F61" s="90">
        <v>263</v>
      </c>
      <c r="G61" s="11"/>
      <c r="H61" s="11"/>
      <c r="I61" s="40"/>
      <c r="J61" s="40"/>
      <c r="L61" s="81">
        <f t="shared" si="4"/>
        <v>263</v>
      </c>
      <c r="M61" s="35">
        <v>264.5</v>
      </c>
    </row>
    <row r="62" spans="1:13" ht="14" x14ac:dyDescent="0.2">
      <c r="A62" s="38">
        <f t="shared" si="2"/>
        <v>59</v>
      </c>
      <c r="B62" s="39" t="s">
        <v>72</v>
      </c>
      <c r="C62" s="39" t="s">
        <v>65</v>
      </c>
      <c r="D62" s="39" t="s">
        <v>71</v>
      </c>
      <c r="E62" s="25">
        <f t="shared" si="3"/>
        <v>3.1000000000000227</v>
      </c>
      <c r="F62" s="90">
        <v>266.10000000000002</v>
      </c>
      <c r="G62" s="11"/>
      <c r="H62" s="11"/>
      <c r="I62" s="40"/>
      <c r="J62" s="40"/>
      <c r="L62" s="81">
        <f t="shared" si="4"/>
        <v>266.10000000000002</v>
      </c>
      <c r="M62" s="35">
        <v>267.60000000000002</v>
      </c>
    </row>
    <row r="63" spans="1:13" ht="14" x14ac:dyDescent="0.2">
      <c r="A63" s="38">
        <f t="shared" si="2"/>
        <v>60</v>
      </c>
      <c r="B63" s="39" t="s">
        <v>73</v>
      </c>
      <c r="C63" s="39" t="s">
        <v>65</v>
      </c>
      <c r="D63" s="39" t="s">
        <v>71</v>
      </c>
      <c r="E63" s="25">
        <f t="shared" si="3"/>
        <v>1</v>
      </c>
      <c r="F63" s="90">
        <v>267.10000000000002</v>
      </c>
      <c r="G63" s="11"/>
      <c r="H63" s="11" t="s">
        <v>74</v>
      </c>
      <c r="I63" s="40"/>
      <c r="J63" s="40"/>
      <c r="L63" s="81">
        <f t="shared" si="4"/>
        <v>267.10000000000002</v>
      </c>
      <c r="M63" s="35">
        <v>268.60000000000002</v>
      </c>
    </row>
    <row r="64" spans="1:13" ht="14" x14ac:dyDescent="0.2">
      <c r="A64" s="38">
        <f t="shared" si="2"/>
        <v>61</v>
      </c>
      <c r="B64" s="39" t="s">
        <v>75</v>
      </c>
      <c r="C64" s="39" t="s">
        <v>6</v>
      </c>
      <c r="D64" s="39" t="s">
        <v>71</v>
      </c>
      <c r="E64" s="25">
        <f t="shared" si="3"/>
        <v>0.70000000000004547</v>
      </c>
      <c r="F64" s="90">
        <v>267.80000000000007</v>
      </c>
      <c r="G64" s="11"/>
      <c r="H64" s="11"/>
      <c r="I64" s="40"/>
      <c r="J64" s="40"/>
      <c r="L64" s="81">
        <f t="shared" si="4"/>
        <v>267.80000000000007</v>
      </c>
      <c r="M64" s="35">
        <v>269.30000000000007</v>
      </c>
    </row>
    <row r="65" spans="1:10" ht="14" x14ac:dyDescent="0.2">
      <c r="A65" s="38">
        <f t="shared" si="2"/>
        <v>62</v>
      </c>
      <c r="B65" s="39" t="s">
        <v>78</v>
      </c>
      <c r="C65" s="39" t="s">
        <v>76</v>
      </c>
      <c r="D65" s="39" t="s">
        <v>77</v>
      </c>
      <c r="E65" s="25">
        <f t="shared" si="3"/>
        <v>19.999999999999943</v>
      </c>
      <c r="F65" s="35">
        <v>287.8</v>
      </c>
      <c r="G65" s="11"/>
      <c r="H65" s="11"/>
      <c r="I65" s="40"/>
      <c r="J65" s="40"/>
    </row>
    <row r="66" spans="1:10" ht="14" x14ac:dyDescent="0.2">
      <c r="A66" s="38">
        <f t="shared" si="2"/>
        <v>63</v>
      </c>
      <c r="B66" s="39" t="s">
        <v>79</v>
      </c>
      <c r="C66" s="39" t="s">
        <v>6</v>
      </c>
      <c r="D66" s="39" t="s">
        <v>80</v>
      </c>
      <c r="E66" s="25">
        <f t="shared" si="3"/>
        <v>0.19999999999998863</v>
      </c>
      <c r="F66" s="35">
        <v>288</v>
      </c>
      <c r="G66" s="11"/>
      <c r="H66" s="11" t="s">
        <v>90</v>
      </c>
      <c r="I66" s="40"/>
      <c r="J66" s="40"/>
    </row>
    <row r="67" spans="1:10" ht="14" x14ac:dyDescent="0.2">
      <c r="A67" s="38">
        <f t="shared" si="2"/>
        <v>64</v>
      </c>
      <c r="B67" s="39" t="s">
        <v>146</v>
      </c>
      <c r="C67" s="42" t="s">
        <v>10</v>
      </c>
      <c r="D67" s="39" t="s">
        <v>30</v>
      </c>
      <c r="E67" s="25">
        <f t="shared" si="3"/>
        <v>14</v>
      </c>
      <c r="F67" s="35">
        <v>302</v>
      </c>
      <c r="G67" s="11"/>
      <c r="H67" s="12" t="s">
        <v>147</v>
      </c>
      <c r="I67" s="40"/>
      <c r="J67" s="40"/>
    </row>
    <row r="68" spans="1:10" ht="14" x14ac:dyDescent="0.2">
      <c r="A68" s="38">
        <f t="shared" si="2"/>
        <v>65</v>
      </c>
      <c r="B68" s="39" t="s">
        <v>112</v>
      </c>
      <c r="C68" s="39" t="s">
        <v>133</v>
      </c>
      <c r="D68" s="39" t="s">
        <v>148</v>
      </c>
      <c r="E68" s="25">
        <f t="shared" si="3"/>
        <v>0.19999999999998863</v>
      </c>
      <c r="F68" s="35">
        <v>302.2</v>
      </c>
      <c r="G68" s="11"/>
      <c r="H68" s="11"/>
      <c r="I68" s="40"/>
      <c r="J68" s="40"/>
    </row>
    <row r="69" spans="1:10" ht="14" x14ac:dyDescent="0.2">
      <c r="A69" s="38">
        <f t="shared" si="2"/>
        <v>66</v>
      </c>
      <c r="B69" s="31" t="s">
        <v>46</v>
      </c>
      <c r="C69" s="39" t="s">
        <v>133</v>
      </c>
      <c r="D69" s="39" t="s">
        <v>30</v>
      </c>
      <c r="E69" s="25">
        <f t="shared" si="3"/>
        <v>1.8000000000000114</v>
      </c>
      <c r="F69" s="35">
        <v>304</v>
      </c>
      <c r="G69" s="11"/>
      <c r="H69" s="11" t="s">
        <v>149</v>
      </c>
      <c r="I69" s="40"/>
      <c r="J69" s="40"/>
    </row>
    <row r="70" spans="1:10" s="62" customFormat="1" ht="22.5" thickBot="1" x14ac:dyDescent="0.25">
      <c r="A70" s="65">
        <f t="shared" si="2"/>
        <v>67</v>
      </c>
      <c r="B70" s="66" t="s">
        <v>171</v>
      </c>
      <c r="C70" s="66"/>
      <c r="D70" s="66"/>
      <c r="E70" s="67">
        <f t="shared" si="3"/>
        <v>0.19999999999998863</v>
      </c>
      <c r="F70" s="68">
        <v>304.2</v>
      </c>
      <c r="G70" s="69"/>
      <c r="H70" s="77" t="s">
        <v>172</v>
      </c>
      <c r="I70" s="80" t="s">
        <v>173</v>
      </c>
      <c r="J70" s="79" t="s">
        <v>174</v>
      </c>
    </row>
    <row r="71" spans="1:10" ht="13.5" thickTop="1" x14ac:dyDescent="0.2">
      <c r="D71"/>
    </row>
    <row r="72" spans="1:10" ht="13" x14ac:dyDescent="0.2">
      <c r="A72" s="64" t="s">
        <v>81</v>
      </c>
      <c r="D72" s="6" t="s">
        <v>103</v>
      </c>
      <c r="H72" s="6" t="s">
        <v>154</v>
      </c>
    </row>
    <row r="73" spans="1:10" x14ac:dyDescent="0.2">
      <c r="A73" s="6" t="s">
        <v>152</v>
      </c>
      <c r="D73" s="6" t="s">
        <v>104</v>
      </c>
      <c r="H73" s="6" t="s">
        <v>155</v>
      </c>
    </row>
    <row r="74" spans="1:10" ht="13" x14ac:dyDescent="0.2">
      <c r="A74" s="64" t="s">
        <v>153</v>
      </c>
    </row>
    <row r="75" spans="1:10" ht="13" x14ac:dyDescent="0.2">
      <c r="A75" s="64"/>
      <c r="I75"/>
    </row>
    <row r="90" spans="1:9" ht="13" x14ac:dyDescent="0.2">
      <c r="E90"/>
    </row>
    <row r="96" spans="1:9" x14ac:dyDescent="0.2">
      <c r="A96" s="13" t="s">
        <v>101</v>
      </c>
      <c r="D96" s="6" t="s">
        <v>156</v>
      </c>
      <c r="H96" s="6" t="s">
        <v>102</v>
      </c>
      <c r="I96" s="6" t="s">
        <v>165</v>
      </c>
    </row>
    <row r="97" spans="1:9" x14ac:dyDescent="0.2">
      <c r="A97" s="13" t="s">
        <v>82</v>
      </c>
      <c r="D97" s="6" t="s">
        <v>85</v>
      </c>
      <c r="H97" s="6" t="s">
        <v>88</v>
      </c>
      <c r="I97" s="6" t="s">
        <v>166</v>
      </c>
    </row>
    <row r="98" spans="1:9" x14ac:dyDescent="0.2">
      <c r="A98" s="13" t="s">
        <v>83</v>
      </c>
      <c r="D98" s="6" t="s">
        <v>86</v>
      </c>
      <c r="H98" s="13" t="s">
        <v>89</v>
      </c>
    </row>
    <row r="99" spans="1:9" ht="13" x14ac:dyDescent="0.2">
      <c r="A99" s="13" t="s">
        <v>84</v>
      </c>
      <c r="D99" s="6" t="s">
        <v>87</v>
      </c>
      <c r="I99"/>
    </row>
  </sheetData>
  <phoneticPr fontId="2"/>
  <pageMargins left="0.23622047244094491" right="0.23622047244094491" top="0.74803149606299213" bottom="0.74803149606299213" header="0.31496062992125984" footer="0.31496062992125984"/>
  <pageSetup paperSize="9" scale="47" fitToHeight="0" orientation="portrait" horizontalDpi="4294967293" verticalDpi="4294967293" r:id="rId1"/>
  <headerFooter alignWithMargins="0"/>
  <rowBreaks count="1" manualBreakCount="1">
    <brk id="70"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2025-01-05T11:37:56Z</cp:lastPrinted>
  <dcterms:created xsi:type="dcterms:W3CDTF">2011-02-06T12:06:47Z</dcterms:created>
  <dcterms:modified xsi:type="dcterms:W3CDTF">2025-01-05T11:38:05Z</dcterms:modified>
</cp:coreProperties>
</file>